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mc:AlternateContent xmlns:mc="http://schemas.openxmlformats.org/markup-compatibility/2006">
    <mc:Choice Requires="x15">
      <x15ac:absPath xmlns:x15ac="http://schemas.microsoft.com/office/spreadsheetml/2010/11/ac" url="C:\Users\starosta\Documents\Hrádek\akce\Běh Hrádkem\"/>
    </mc:Choice>
  </mc:AlternateContent>
  <xr:revisionPtr revIDLastSave="0" documentId="13_ncr:2001_{A83D1665-3437-4E13-9985-6DE34864AC6F}" xr6:coauthVersionLast="47" xr6:coauthVersionMax="47" xr10:uidLastSave="{00000000-0000-0000-0000-000000000000}"/>
  <bookViews>
    <workbookView xWindow="-120" yWindow="-120" windowWidth="38640" windowHeight="21120" firstSheet="20" activeTab="31" xr2:uid="{68F1049A-4D1B-401D-B8BD-9822C78178BC}"/>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2019" sheetId="52" r:id="rId26"/>
    <sheet name="2022" sheetId="57" r:id="rId27"/>
    <sheet name="2023" sheetId="53" r:id="rId28"/>
    <sheet name="2024" sheetId="58" r:id="rId29"/>
    <sheet name="2025" sheetId="59" r:id="rId30"/>
    <sheet name="2026" sheetId="61" r:id="rId31"/>
    <sheet name="TOP běžci" sheetId="33" r:id="rId32"/>
    <sheet name="statistika" sheetId="11" r:id="rId33"/>
    <sheet name="statistika II" sheetId="43" r:id="rId34"/>
    <sheet name="statistika III" sheetId="54" r:id="rId35"/>
    <sheet name="A0" sheetId="3" r:id="rId36"/>
    <sheet name="A1" sheetId="46" r:id="rId37"/>
    <sheet name="A" sheetId="13" r:id="rId38"/>
    <sheet name="B" sheetId="14" r:id="rId39"/>
    <sheet name="C" sheetId="15" r:id="rId40"/>
    <sheet name="D" sheetId="16" r:id="rId41"/>
    <sheet name="D0" sheetId="22" r:id="rId42"/>
    <sheet name="E" sheetId="17" r:id="rId43"/>
    <sheet name="F" sheetId="18" r:id="rId44"/>
    <sheet name="G" sheetId="19" r:id="rId45"/>
    <sheet name="H" sheetId="20" r:id="rId46"/>
    <sheet name="I" sheetId="21" r:id="rId47"/>
    <sheet name="J" sheetId="34" r:id="rId48"/>
    <sheet name="G- muži, ženy" sheetId="50" r:id="rId49"/>
    <sheet name="G-poměr dětí" sheetId="42" r:id="rId50"/>
    <sheet name="G-účast" sheetId="25" r:id="rId51"/>
    <sheet name="hlášky" sheetId="60" r:id="rId52"/>
  </sheets>
  <definedNames>
    <definedName name="_xlnm._FilterDatabase" localSheetId="31" hidden="1">'TOP běžci'!$N$2:$AZ$206</definedName>
    <definedName name="_xlnm.Print_Area" localSheetId="33">'statistika II'!$J$2:$AF$26</definedName>
    <definedName name="_xlnm.Print_Area" localSheetId="34">'statistika III'!$A$1:$X$91</definedName>
    <definedName name="_xlnm.Print_Area" localSheetId="31">'TOP běžci'!$A$1:$L$29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82" i="33" l="1"/>
  <c r="AY182" i="33"/>
  <c r="AU142" i="33"/>
  <c r="AY142" i="33"/>
  <c r="AU190" i="33"/>
  <c r="AY190" i="33"/>
  <c r="AU178" i="33"/>
  <c r="AY178" i="33"/>
  <c r="AU195" i="33"/>
  <c r="AY195" i="33"/>
  <c r="AU196" i="33"/>
  <c r="AY196" i="33"/>
  <c r="AZ196" i="33"/>
  <c r="AU197" i="33"/>
  <c r="AY197" i="33"/>
  <c r="AZ197" i="33" s="1"/>
  <c r="AU198" i="33"/>
  <c r="AY198" i="33"/>
  <c r="AZ198" i="33" s="1"/>
  <c r="AU199" i="33"/>
  <c r="AY199" i="33"/>
  <c r="AZ199" i="33" s="1"/>
  <c r="AU200" i="33"/>
  <c r="AY200" i="33"/>
  <c r="AZ200" i="33" s="1"/>
  <c r="AU201" i="33"/>
  <c r="AY201" i="33"/>
  <c r="AZ201" i="33"/>
  <c r="AU202" i="33"/>
  <c r="AY202" i="33"/>
  <c r="AU203" i="33"/>
  <c r="AY203" i="33"/>
  <c r="AU204" i="33"/>
  <c r="AY204" i="33"/>
  <c r="AZ204" i="33"/>
  <c r="AU205" i="33"/>
  <c r="AY205" i="33"/>
  <c r="AZ205" i="33"/>
  <c r="AZ178" i="33" l="1"/>
  <c r="AZ182" i="33"/>
  <c r="AZ142" i="33"/>
  <c r="AZ190" i="33"/>
  <c r="AZ195" i="33"/>
  <c r="AZ203" i="33"/>
  <c r="AZ202" i="33"/>
  <c r="M28" i="43"/>
  <c r="K28" i="43"/>
  <c r="AG32" i="11"/>
  <c r="AG31" i="11"/>
  <c r="AG33" i="11" s="1"/>
  <c r="AG30" i="11"/>
  <c r="AG29" i="11"/>
  <c r="AF27" i="43"/>
  <c r="AD27" i="43"/>
  <c r="T27" i="43"/>
  <c r="R27" i="43"/>
  <c r="N27" i="43"/>
  <c r="L27" i="43"/>
  <c r="AU188" i="33" l="1"/>
  <c r="AY188" i="33"/>
  <c r="AU153" i="33"/>
  <c r="AY153" i="33"/>
  <c r="AU194" i="33"/>
  <c r="AY194" i="33"/>
  <c r="AU152" i="33"/>
  <c r="AY152" i="33"/>
  <c r="AU192" i="33"/>
  <c r="AY192" i="33"/>
  <c r="AU193" i="33"/>
  <c r="AY193" i="33"/>
  <c r="AU187" i="33"/>
  <c r="AY187" i="33"/>
  <c r="AU191" i="33"/>
  <c r="AY191" i="33"/>
  <c r="AU140" i="33"/>
  <c r="AY140" i="33"/>
  <c r="AU189" i="33"/>
  <c r="AY189" i="33"/>
  <c r="AU52" i="33"/>
  <c r="AY52" i="33"/>
  <c r="AU176" i="33"/>
  <c r="AY176" i="33"/>
  <c r="AU30" i="33"/>
  <c r="K397" i="61"/>
  <c r="E397" i="61"/>
  <c r="K372" i="61"/>
  <c r="E372" i="61"/>
  <c r="K343" i="61"/>
  <c r="E343" i="61"/>
  <c r="K307" i="61"/>
  <c r="E307" i="61"/>
  <c r="K269" i="61"/>
  <c r="E269" i="61"/>
  <c r="K244" i="61"/>
  <c r="E244" i="61"/>
  <c r="K211" i="61"/>
  <c r="E211" i="61"/>
  <c r="K167" i="61"/>
  <c r="E167" i="61"/>
  <c r="K125" i="61"/>
  <c r="E125" i="61"/>
  <c r="K82" i="61"/>
  <c r="E82" i="61"/>
  <c r="K51" i="61"/>
  <c r="E51" i="61"/>
  <c r="K12" i="61"/>
  <c r="E12" i="61"/>
  <c r="S86" i="54"/>
  <c r="AZ153" i="33" l="1"/>
  <c r="AZ194" i="33"/>
  <c r="AZ152" i="33"/>
  <c r="AZ176" i="33"/>
  <c r="AZ52" i="33"/>
  <c r="AZ189" i="33"/>
  <c r="AZ140" i="33"/>
  <c r="AZ191" i="33"/>
  <c r="AZ187" i="33"/>
  <c r="AZ193" i="33"/>
  <c r="AZ192" i="33"/>
  <c r="AZ188" i="33"/>
  <c r="E6" i="61"/>
  <c r="S56" i="54"/>
  <c r="AF26" i="43"/>
  <c r="AD26" i="43"/>
  <c r="T26" i="43"/>
  <c r="R26" i="43"/>
  <c r="N26" i="43"/>
  <c r="L26" i="43"/>
  <c r="AH32" i="11" l="1"/>
  <c r="AH31" i="11"/>
  <c r="AH30" i="11"/>
  <c r="AH29" i="11"/>
  <c r="AH33" i="11" l="1"/>
  <c r="AI28" i="11" l="1"/>
  <c r="K397" i="59"/>
  <c r="E397" i="59"/>
  <c r="K372" i="59"/>
  <c r="E372" i="59"/>
  <c r="K343" i="59"/>
  <c r="E343" i="59"/>
  <c r="K307" i="59"/>
  <c r="E307" i="59"/>
  <c r="K269" i="59"/>
  <c r="E269" i="59"/>
  <c r="K244" i="59"/>
  <c r="E244" i="59"/>
  <c r="K211" i="59"/>
  <c r="E211" i="59"/>
  <c r="K167" i="59"/>
  <c r="E167" i="59"/>
  <c r="K125" i="59"/>
  <c r="E125" i="59"/>
  <c r="K82" i="59"/>
  <c r="E82" i="59"/>
  <c r="K51" i="59"/>
  <c r="E51" i="59"/>
  <c r="K12" i="59"/>
  <c r="E12" i="59"/>
  <c r="AF24" i="43"/>
  <c r="AD24" i="43"/>
  <c r="AD25" i="43"/>
  <c r="AF25" i="43"/>
  <c r="X25" i="43"/>
  <c r="Z25" i="43"/>
  <c r="L25" i="43"/>
  <c r="N25" i="43"/>
  <c r="R25" i="43"/>
  <c r="T25" i="43"/>
  <c r="AU34" i="33"/>
  <c r="E6" i="59" l="1"/>
  <c r="AU7" i="33"/>
  <c r="AU4" i="33"/>
  <c r="AU9" i="33"/>
  <c r="AU5" i="33"/>
  <c r="AU10" i="33"/>
  <c r="AU8" i="33"/>
  <c r="AU11" i="33"/>
  <c r="AU15" i="33"/>
  <c r="AU18" i="33"/>
  <c r="AU19" i="33"/>
  <c r="AU20" i="33"/>
  <c r="AU21" i="33"/>
  <c r="AU23" i="33"/>
  <c r="AU16" i="33"/>
  <c r="AU12" i="33"/>
  <c r="AU17" i="33"/>
  <c r="AU13" i="33"/>
  <c r="AU14" i="33"/>
  <c r="AU25" i="33"/>
  <c r="AU26" i="33"/>
  <c r="AU22" i="33"/>
  <c r="AU27" i="33"/>
  <c r="AU28" i="33"/>
  <c r="AU29" i="33"/>
  <c r="AU32" i="33"/>
  <c r="AU33" i="33"/>
  <c r="AU35" i="33"/>
  <c r="AU36" i="33"/>
  <c r="AU38" i="33"/>
  <c r="AU39" i="33"/>
  <c r="AU40" i="33"/>
  <c r="AU42" i="33"/>
  <c r="AU44" i="33"/>
  <c r="AU45" i="33"/>
  <c r="AU46" i="33"/>
  <c r="AU47" i="33"/>
  <c r="AU48" i="33"/>
  <c r="AU50" i="33"/>
  <c r="AU51" i="33"/>
  <c r="AU53" i="33"/>
  <c r="AU37" i="33"/>
  <c r="AU56" i="33"/>
  <c r="AU58" i="33"/>
  <c r="AU59" i="33"/>
  <c r="AU61" i="33"/>
  <c r="AU62" i="33"/>
  <c r="AU24" i="33"/>
  <c r="AU63" i="33"/>
  <c r="AU65" i="33"/>
  <c r="AU66" i="33"/>
  <c r="AU68" i="33"/>
  <c r="AU69" i="33"/>
  <c r="AU70" i="33"/>
  <c r="AU71" i="33"/>
  <c r="AU73" i="33"/>
  <c r="AU54" i="33"/>
  <c r="AU74" i="33"/>
  <c r="AU75" i="33"/>
  <c r="AU76" i="33"/>
  <c r="AU77" i="33"/>
  <c r="AU78" i="33"/>
  <c r="AU64" i="33"/>
  <c r="AU80" i="33"/>
  <c r="AU81" i="33"/>
  <c r="AU43" i="33"/>
  <c r="AU82" i="33"/>
  <c r="AU83" i="33"/>
  <c r="AU84" i="33"/>
  <c r="AU86" i="33"/>
  <c r="AU87" i="33"/>
  <c r="AU88" i="33"/>
  <c r="AU31" i="33"/>
  <c r="AU89" i="33"/>
  <c r="AU90" i="33"/>
  <c r="AU92" i="33"/>
  <c r="AU93" i="33"/>
  <c r="AU94" i="33"/>
  <c r="AU95" i="33"/>
  <c r="AU96" i="33"/>
  <c r="AU97" i="33"/>
  <c r="AU98" i="33"/>
  <c r="AU99" i="33"/>
  <c r="AU100" i="33"/>
  <c r="AU101" i="33"/>
  <c r="AU102" i="33"/>
  <c r="AU103" i="33"/>
  <c r="AU104" i="33"/>
  <c r="AU105" i="33"/>
  <c r="AU106" i="33"/>
  <c r="AU107" i="33"/>
  <c r="AU108" i="33"/>
  <c r="AU109" i="33"/>
  <c r="AU113" i="33"/>
  <c r="AU114" i="33"/>
  <c r="AU116" i="33"/>
  <c r="AU117" i="33"/>
  <c r="AU119" i="33"/>
  <c r="AU120" i="33"/>
  <c r="AU122" i="33"/>
  <c r="AU118" i="33"/>
  <c r="AU123" i="33"/>
  <c r="AU124" i="33"/>
  <c r="AU126" i="33"/>
  <c r="AU127" i="33"/>
  <c r="AU128" i="33"/>
  <c r="AU129" i="33"/>
  <c r="AU130" i="33"/>
  <c r="AU131" i="33"/>
  <c r="AU132" i="33"/>
  <c r="AU67" i="33"/>
  <c r="AU134" i="33"/>
  <c r="AU135" i="33"/>
  <c r="AU136" i="33"/>
  <c r="AU137" i="33"/>
  <c r="AU111" i="33"/>
  <c r="AU138" i="33"/>
  <c r="AU141" i="33"/>
  <c r="AU143" i="33"/>
  <c r="AU144" i="33"/>
  <c r="AU145" i="33"/>
  <c r="AU115" i="33"/>
  <c r="AU147" i="33"/>
  <c r="AU148" i="33"/>
  <c r="AU149" i="33"/>
  <c r="AU125" i="33"/>
  <c r="AU150" i="33"/>
  <c r="AU151" i="33"/>
  <c r="AU154" i="33"/>
  <c r="AU155" i="33"/>
  <c r="AU156" i="33"/>
  <c r="AU157" i="33"/>
  <c r="AU158" i="33"/>
  <c r="AU159" i="33"/>
  <c r="AU160" i="33"/>
  <c r="AU161" i="33"/>
  <c r="AU162" i="33"/>
  <c r="AU163" i="33"/>
  <c r="AU164" i="33"/>
  <c r="AU112" i="33"/>
  <c r="AU165" i="33"/>
  <c r="AU166" i="33"/>
  <c r="AU91" i="33"/>
  <c r="AU169" i="33"/>
  <c r="AU170" i="33"/>
  <c r="AU171" i="33"/>
  <c r="AU172" i="33"/>
  <c r="AU173" i="33"/>
  <c r="AU174" i="33"/>
  <c r="AU177" i="33"/>
  <c r="AU139" i="33"/>
  <c r="AU179" i="33"/>
  <c r="AU180" i="33"/>
  <c r="AU181" i="33"/>
  <c r="AU183" i="33"/>
  <c r="AU184" i="33"/>
  <c r="AU185" i="33"/>
  <c r="AU186" i="33"/>
  <c r="AU55" i="33"/>
  <c r="AU72" i="33"/>
  <c r="AU146" i="33"/>
  <c r="AU110" i="33"/>
  <c r="AU57" i="33"/>
  <c r="AU49" i="33"/>
  <c r="AU85" i="33"/>
  <c r="AU133" i="33"/>
  <c r="AU168" i="33"/>
  <c r="AU41" i="33"/>
  <c r="AU167" i="33"/>
  <c r="AU121" i="33"/>
  <c r="AU60" i="33"/>
  <c r="AU79" i="33"/>
  <c r="AU175" i="33"/>
  <c r="AU206" i="33"/>
  <c r="AU6" i="33"/>
  <c r="AU3" i="33"/>
  <c r="AY206" i="33"/>
  <c r="AY175" i="33"/>
  <c r="AY79" i="33"/>
  <c r="AY60" i="33"/>
  <c r="AY121" i="33"/>
  <c r="AY167" i="33"/>
  <c r="AY41" i="33"/>
  <c r="AY168" i="33"/>
  <c r="AY133" i="33"/>
  <c r="AY30" i="33"/>
  <c r="AY85" i="33"/>
  <c r="AY49" i="33"/>
  <c r="AY139" i="33"/>
  <c r="AY117" i="33"/>
  <c r="R24" i="43"/>
  <c r="T24" i="43"/>
  <c r="AY3" i="33"/>
  <c r="AY7" i="33"/>
  <c r="AZ7" i="33" s="1"/>
  <c r="AY6" i="33"/>
  <c r="AY4" i="33"/>
  <c r="AY9" i="33"/>
  <c r="AZ9" i="33" s="1"/>
  <c r="AY5" i="33"/>
  <c r="AY10" i="33"/>
  <c r="AY8" i="33"/>
  <c r="AY15" i="33"/>
  <c r="AY11" i="33"/>
  <c r="AY19" i="33"/>
  <c r="AY18" i="33"/>
  <c r="AY20" i="33"/>
  <c r="AY21" i="33"/>
  <c r="AY23" i="33"/>
  <c r="AY16" i="33"/>
  <c r="AY12" i="33"/>
  <c r="AY13" i="33"/>
  <c r="AY17" i="33"/>
  <c r="AY26" i="33"/>
  <c r="AY22" i="33"/>
  <c r="AY27" i="33"/>
  <c r="AY29" i="33"/>
  <c r="AY28" i="33"/>
  <c r="AY25" i="33"/>
  <c r="AY14" i="33"/>
  <c r="AY35" i="33"/>
  <c r="AY38" i="33"/>
  <c r="AY39" i="33"/>
  <c r="AY40" i="33"/>
  <c r="AY42" i="33"/>
  <c r="AY32" i="33"/>
  <c r="AY33" i="33"/>
  <c r="AY36" i="33"/>
  <c r="AY45" i="33"/>
  <c r="AY46" i="33"/>
  <c r="AY47" i="33"/>
  <c r="AY48" i="33"/>
  <c r="AY50" i="33"/>
  <c r="AY53" i="33"/>
  <c r="AY37" i="33"/>
  <c r="AY56" i="33"/>
  <c r="AY61" i="33"/>
  <c r="AY62" i="33"/>
  <c r="AY44" i="33"/>
  <c r="AY58" i="33"/>
  <c r="AY51" i="33"/>
  <c r="AY59" i="33"/>
  <c r="AY65" i="33"/>
  <c r="AY66" i="33"/>
  <c r="AY68" i="33"/>
  <c r="AY69" i="33"/>
  <c r="AY70" i="33"/>
  <c r="AY71" i="33"/>
  <c r="AY73" i="33"/>
  <c r="AY74" i="33"/>
  <c r="AY75" i="33"/>
  <c r="AY76" i="33"/>
  <c r="AY77" i="33"/>
  <c r="AY78" i="33"/>
  <c r="AY63" i="33"/>
  <c r="AY24" i="33"/>
  <c r="AY64" i="33"/>
  <c r="AY80" i="33"/>
  <c r="AY83" i="33"/>
  <c r="AY84" i="33"/>
  <c r="AY86" i="33"/>
  <c r="AY87" i="33"/>
  <c r="AY88" i="33"/>
  <c r="AY89" i="33"/>
  <c r="AY90" i="33"/>
  <c r="AY92" i="33"/>
  <c r="AY93" i="33"/>
  <c r="AY94" i="33"/>
  <c r="AY95" i="33"/>
  <c r="AY96" i="33"/>
  <c r="AY97" i="33"/>
  <c r="AY98" i="33"/>
  <c r="AY99" i="33"/>
  <c r="AY100" i="33"/>
  <c r="AY101" i="33"/>
  <c r="AY82" i="33"/>
  <c r="AY31" i="33"/>
  <c r="AY103" i="33"/>
  <c r="AY104" i="33"/>
  <c r="AY105" i="33"/>
  <c r="AY106" i="33"/>
  <c r="AY107" i="33"/>
  <c r="AY113" i="33"/>
  <c r="AY114" i="33"/>
  <c r="AY116" i="33"/>
  <c r="AY119" i="33"/>
  <c r="AY120" i="33"/>
  <c r="AY122" i="33"/>
  <c r="AY118" i="33"/>
  <c r="AY108" i="33"/>
  <c r="AY123" i="33"/>
  <c r="AY102" i="33"/>
  <c r="AY124" i="33"/>
  <c r="AY109" i="33"/>
  <c r="AY81" i="33"/>
  <c r="AY43" i="33"/>
  <c r="AY127" i="33"/>
  <c r="AY128" i="33"/>
  <c r="AY129" i="33"/>
  <c r="AY131" i="33"/>
  <c r="AY132" i="33"/>
  <c r="AY134" i="33"/>
  <c r="AY136" i="33"/>
  <c r="AY137" i="33"/>
  <c r="AY138" i="33"/>
  <c r="AY143" i="33"/>
  <c r="AY144" i="33"/>
  <c r="AY145" i="33"/>
  <c r="AY115" i="33"/>
  <c r="AY147" i="33"/>
  <c r="AY148" i="33"/>
  <c r="AY149" i="33"/>
  <c r="AY125" i="33"/>
  <c r="AY150" i="33"/>
  <c r="AY130" i="33"/>
  <c r="AY151" i="33"/>
  <c r="AY126" i="33"/>
  <c r="AY67" i="33"/>
  <c r="AY111" i="33"/>
  <c r="AY154" i="33"/>
  <c r="AY156" i="33"/>
  <c r="AY157" i="33"/>
  <c r="AY159" i="33"/>
  <c r="AY160" i="33"/>
  <c r="AY161" i="33"/>
  <c r="AY162" i="33"/>
  <c r="AY163" i="33"/>
  <c r="AY164" i="33"/>
  <c r="AY165" i="33"/>
  <c r="AY166" i="33"/>
  <c r="AY169" i="33"/>
  <c r="AY170" i="33"/>
  <c r="AY171" i="33"/>
  <c r="AY155" i="33"/>
  <c r="AY158" i="33"/>
  <c r="AY141" i="33"/>
  <c r="AY135" i="33"/>
  <c r="AY172" i="33"/>
  <c r="AY173" i="33"/>
  <c r="AY179" i="33"/>
  <c r="AY180" i="33"/>
  <c r="AY183" i="33"/>
  <c r="AY184" i="33"/>
  <c r="AY185" i="33"/>
  <c r="AY174" i="33"/>
  <c r="AY177" i="33"/>
  <c r="AY181" i="33"/>
  <c r="AY91" i="33"/>
  <c r="AY112" i="33"/>
  <c r="AY55" i="33"/>
  <c r="AY186" i="33"/>
  <c r="AY72" i="33"/>
  <c r="AY146" i="33"/>
  <c r="AY110" i="33"/>
  <c r="AY57" i="33"/>
  <c r="AY54" i="33"/>
  <c r="AY34" i="33"/>
  <c r="AZ82" i="33" l="1"/>
  <c r="AZ66" i="33"/>
  <c r="AZ181" i="33"/>
  <c r="AZ167" i="33"/>
  <c r="AZ90" i="33"/>
  <c r="AZ117" i="33"/>
  <c r="AZ51" i="33"/>
  <c r="AZ168" i="33"/>
  <c r="AZ10" i="33"/>
  <c r="AZ173" i="33"/>
  <c r="AZ169" i="33"/>
  <c r="AZ159" i="33"/>
  <c r="AZ129" i="33"/>
  <c r="AZ114" i="33"/>
  <c r="AZ94" i="33"/>
  <c r="AZ49" i="33"/>
  <c r="AZ97" i="33"/>
  <c r="AZ70" i="33"/>
  <c r="AZ180" i="33"/>
  <c r="AZ165" i="33"/>
  <c r="AZ161" i="33"/>
  <c r="AZ125" i="33"/>
  <c r="AZ115" i="33"/>
  <c r="AZ127" i="33"/>
  <c r="AZ107" i="33"/>
  <c r="AZ103" i="33"/>
  <c r="AZ100" i="33"/>
  <c r="AZ96" i="33"/>
  <c r="AZ74" i="33"/>
  <c r="AZ62" i="33"/>
  <c r="AZ8" i="33"/>
  <c r="AZ87" i="33"/>
  <c r="AZ80" i="33"/>
  <c r="AZ39" i="33"/>
  <c r="AZ20" i="33"/>
  <c r="AZ185" i="33"/>
  <c r="AZ137" i="33"/>
  <c r="AZ118" i="33"/>
  <c r="AZ99" i="33"/>
  <c r="AZ69" i="33"/>
  <c r="AZ60" i="33"/>
  <c r="AZ85" i="33"/>
  <c r="AZ41" i="33"/>
  <c r="AZ79" i="33"/>
  <c r="AZ30" i="33"/>
  <c r="AZ175" i="33"/>
  <c r="AZ139" i="33"/>
  <c r="AZ133" i="33"/>
  <c r="AZ121" i="33"/>
  <c r="AZ206" i="33"/>
  <c r="AZ162" i="33"/>
  <c r="AZ67" i="33"/>
  <c r="AZ134" i="33"/>
  <c r="AZ109" i="33"/>
  <c r="AZ120" i="33"/>
  <c r="AZ132" i="33"/>
  <c r="AZ174" i="33"/>
  <c r="AZ119" i="33"/>
  <c r="AZ111" i="33"/>
  <c r="AZ34" i="33"/>
  <c r="AZ124" i="33"/>
  <c r="AZ154" i="33"/>
  <c r="AZ43" i="33"/>
  <c r="AZ147" i="33"/>
  <c r="AZ3" i="33"/>
  <c r="AZ126" i="33"/>
  <c r="AZ38" i="33"/>
  <c r="AZ104" i="33"/>
  <c r="AZ84" i="33"/>
  <c r="AZ61" i="33"/>
  <c r="AZ42" i="33"/>
  <c r="AZ35" i="33"/>
  <c r="AZ29" i="33"/>
  <c r="AZ23" i="33"/>
  <c r="AZ19" i="33"/>
  <c r="AZ136" i="33"/>
  <c r="AZ65" i="33"/>
  <c r="AZ171" i="33"/>
  <c r="AZ122" i="33"/>
  <c r="AZ53" i="33"/>
  <c r="AZ18" i="33"/>
  <c r="AZ184" i="33"/>
  <c r="AZ155" i="33"/>
  <c r="AZ130" i="33"/>
  <c r="AZ144" i="33"/>
  <c r="AZ92" i="33"/>
  <c r="AZ56" i="33"/>
  <c r="AZ11" i="33"/>
  <c r="AZ4" i="33"/>
  <c r="AZ98" i="33"/>
  <c r="AZ57" i="33"/>
  <c r="AZ123" i="33"/>
  <c r="AZ47" i="33"/>
  <c r="AZ33" i="33"/>
  <c r="AZ22" i="33"/>
  <c r="AZ12" i="33"/>
  <c r="AZ55" i="33"/>
  <c r="AZ179" i="33"/>
  <c r="AZ141" i="33"/>
  <c r="AZ164" i="33"/>
  <c r="AZ156" i="33"/>
  <c r="AZ108" i="33"/>
  <c r="AZ76" i="33"/>
  <c r="AZ46" i="33"/>
  <c r="AZ32" i="33"/>
  <c r="AZ28" i="33"/>
  <c r="AZ26" i="33"/>
  <c r="AZ16" i="33"/>
  <c r="AZ58" i="33"/>
  <c r="AZ143" i="33"/>
  <c r="AZ101" i="33"/>
  <c r="AZ95" i="33"/>
  <c r="AZ157" i="33"/>
  <c r="AZ64" i="33"/>
  <c r="AZ146" i="33"/>
  <c r="AZ177" i="33"/>
  <c r="AZ183" i="33"/>
  <c r="AZ131" i="33"/>
  <c r="AZ88" i="33"/>
  <c r="AZ63" i="33"/>
  <c r="AZ50" i="33"/>
  <c r="AZ54" i="33"/>
  <c r="AZ72" i="33"/>
  <c r="AZ151" i="33"/>
  <c r="AZ149" i="33"/>
  <c r="AZ138" i="33"/>
  <c r="AZ116" i="33"/>
  <c r="AZ106" i="33"/>
  <c r="AZ44" i="33"/>
  <c r="AZ36" i="33"/>
  <c r="AZ40" i="33"/>
  <c r="AZ14" i="33"/>
  <c r="AZ13" i="33"/>
  <c r="AZ21" i="33"/>
  <c r="AZ78" i="33"/>
  <c r="AZ73" i="33"/>
  <c r="AZ59" i="33"/>
  <c r="AZ91" i="33"/>
  <c r="AZ150" i="33"/>
  <c r="AZ158" i="33"/>
  <c r="AZ102" i="33"/>
  <c r="AZ83" i="33"/>
  <c r="AZ24" i="33"/>
  <c r="AZ77" i="33"/>
  <c r="AZ25" i="33"/>
  <c r="AZ27" i="33"/>
  <c r="AZ6" i="33"/>
  <c r="AZ172" i="33"/>
  <c r="AZ128" i="33"/>
  <c r="AZ113" i="33"/>
  <c r="AZ105" i="33"/>
  <c r="AZ31" i="33"/>
  <c r="AZ15" i="33"/>
  <c r="AZ5" i="33"/>
  <c r="AZ145" i="33"/>
  <c r="AZ48" i="33"/>
  <c r="AZ186" i="33"/>
  <c r="AZ81" i="33"/>
  <c r="AZ135" i="33"/>
  <c r="AZ93" i="33"/>
  <c r="AZ89" i="33"/>
  <c r="AZ86" i="33"/>
  <c r="AZ37" i="33"/>
  <c r="AZ17" i="33"/>
  <c r="AZ170" i="33"/>
  <c r="AZ148" i="33"/>
  <c r="AZ45" i="33"/>
  <c r="AZ110" i="33"/>
  <c r="AZ112" i="33"/>
  <c r="AZ166" i="33"/>
  <c r="AZ163" i="33"/>
  <c r="AZ160" i="33"/>
  <c r="AZ75" i="33"/>
  <c r="AZ71" i="33"/>
  <c r="AZ68" i="33"/>
  <c r="K450" i="57" l="1"/>
  <c r="E450" i="57"/>
  <c r="K425" i="57"/>
  <c r="E425" i="57"/>
  <c r="K396" i="57"/>
  <c r="E396" i="57"/>
  <c r="K360" i="57"/>
  <c r="E360" i="57"/>
  <c r="K322" i="57"/>
  <c r="E322" i="57"/>
  <c r="K297" i="57"/>
  <c r="E297" i="57"/>
  <c r="K272" i="57"/>
  <c r="E272" i="57"/>
  <c r="K244" i="57"/>
  <c r="E244" i="57"/>
  <c r="K190" i="57"/>
  <c r="E190" i="57"/>
  <c r="K119" i="57"/>
  <c r="E119" i="57"/>
  <c r="K71" i="57"/>
  <c r="E71" i="57"/>
  <c r="K38" i="57"/>
  <c r="E38" i="57"/>
  <c r="K12" i="57"/>
  <c r="E12" i="57"/>
  <c r="E6" i="57" s="1"/>
  <c r="AE29" i="11" l="1"/>
  <c r="AE30" i="11"/>
  <c r="AE31" i="11"/>
  <c r="AE32" i="11"/>
  <c r="AF23" i="43"/>
  <c r="AD23" i="43"/>
  <c r="T23" i="43"/>
  <c r="R23" i="43"/>
  <c r="K456" i="53"/>
  <c r="AF29" i="11"/>
  <c r="AF30" i="11"/>
  <c r="AD29" i="11"/>
  <c r="AD30" i="11"/>
  <c r="AD32" i="11"/>
  <c r="AF32" i="11"/>
  <c r="AD31" i="11"/>
  <c r="AF31" i="11"/>
  <c r="AF33" i="11" l="1"/>
  <c r="AE33" i="11"/>
  <c r="AD33" i="11"/>
  <c r="E456" i="53" l="1"/>
  <c r="K431" i="53"/>
  <c r="E431" i="53"/>
  <c r="K402" i="53"/>
  <c r="E402" i="53"/>
  <c r="K366" i="53"/>
  <c r="E366" i="53"/>
  <c r="K328" i="53"/>
  <c r="E328" i="53"/>
  <c r="K303" i="53"/>
  <c r="E303" i="53"/>
  <c r="K278" i="53"/>
  <c r="E278" i="53"/>
  <c r="K250" i="53"/>
  <c r="E250" i="53"/>
  <c r="K196" i="53"/>
  <c r="E196" i="53"/>
  <c r="K125" i="53"/>
  <c r="E125" i="53"/>
  <c r="K77" i="53"/>
  <c r="E77" i="53"/>
  <c r="K44" i="53"/>
  <c r="E44" i="53"/>
  <c r="K12" i="53"/>
  <c r="E12" i="53"/>
  <c r="N10" i="53" l="1"/>
  <c r="E6" i="53"/>
  <c r="AF22" i="43" l="1"/>
  <c r="Z22" i="43"/>
  <c r="T22" i="43"/>
  <c r="N22" i="43"/>
  <c r="E461" i="52"/>
  <c r="AC27" i="11" s="1"/>
  <c r="K436" i="52"/>
  <c r="AC26" i="11" s="1"/>
  <c r="E436" i="52"/>
  <c r="AC25" i="11" s="1"/>
  <c r="K407" i="52"/>
  <c r="AC23" i="11" s="1"/>
  <c r="E407" i="52"/>
  <c r="AC24" i="11" s="1"/>
  <c r="K371" i="52"/>
  <c r="AC22" i="11" s="1"/>
  <c r="E371" i="52"/>
  <c r="AC21" i="11" s="1"/>
  <c r="K333" i="52"/>
  <c r="AC20" i="11" s="1"/>
  <c r="E333" i="52"/>
  <c r="AC19" i="11" s="1"/>
  <c r="K308" i="52"/>
  <c r="AC18" i="11" s="1"/>
  <c r="E308" i="52"/>
  <c r="AC17" i="11" s="1"/>
  <c r="K283" i="52"/>
  <c r="AC16" i="11" s="1"/>
  <c r="E283" i="52"/>
  <c r="AC15" i="11" s="1"/>
  <c r="K255" i="52"/>
  <c r="AC14" i="11" s="1"/>
  <c r="E255" i="52"/>
  <c r="AC13" i="11" s="1"/>
  <c r="K201" i="52"/>
  <c r="AC12" i="11" s="1"/>
  <c r="E201" i="52"/>
  <c r="AC11" i="11" s="1"/>
  <c r="K130" i="52"/>
  <c r="AC10" i="11" s="1"/>
  <c r="E130" i="52"/>
  <c r="AC9" i="11" s="1"/>
  <c r="K82" i="52"/>
  <c r="AC8" i="11" s="1"/>
  <c r="E82" i="52"/>
  <c r="AC7" i="11" s="1"/>
  <c r="K49" i="52"/>
  <c r="AC6" i="11" s="1"/>
  <c r="E49" i="52"/>
  <c r="AC5" i="11" s="1"/>
  <c r="K12" i="52"/>
  <c r="AC4" i="11" s="1"/>
  <c r="E12" i="52"/>
  <c r="AC3" i="11" s="1"/>
  <c r="AC30" i="11" l="1"/>
  <c r="E6" i="52"/>
  <c r="C28" i="43" s="1"/>
  <c r="AC32" i="11"/>
  <c r="AC29" i="11"/>
  <c r="AC31" i="11"/>
  <c r="AD21" i="43"/>
  <c r="X21" i="43"/>
  <c r="R21" i="43"/>
  <c r="AD22" i="43" l="1"/>
  <c r="R22" i="43"/>
  <c r="L22" i="43"/>
  <c r="X22" i="43"/>
  <c r="AC33" i="11"/>
  <c r="E455" i="51"/>
  <c r="AB27" i="11" s="1"/>
  <c r="K430" i="51"/>
  <c r="AB26" i="11" s="1"/>
  <c r="E430" i="51"/>
  <c r="AB25" i="11" s="1"/>
  <c r="K401" i="51"/>
  <c r="AB23" i="11" s="1"/>
  <c r="E401" i="51"/>
  <c r="AB24" i="11" s="1"/>
  <c r="K368" i="51"/>
  <c r="AB22" i="11" s="1"/>
  <c r="E368" i="51"/>
  <c r="AB21" i="11" s="1"/>
  <c r="K330" i="51"/>
  <c r="AB20" i="11" s="1"/>
  <c r="E330" i="51"/>
  <c r="AB19" i="11" s="1"/>
  <c r="K305" i="51"/>
  <c r="AB18" i="11" s="1"/>
  <c r="E305" i="51"/>
  <c r="AB17" i="11" s="1"/>
  <c r="K280" i="51"/>
  <c r="E280" i="51"/>
  <c r="AB15" i="11" s="1"/>
  <c r="K252" i="51"/>
  <c r="AB14" i="11" s="1"/>
  <c r="E252" i="51"/>
  <c r="AB13" i="11" s="1"/>
  <c r="K198" i="51"/>
  <c r="AB12" i="11" s="1"/>
  <c r="E198" i="51"/>
  <c r="AB11" i="11" s="1"/>
  <c r="K127" i="51"/>
  <c r="AB10" i="11" s="1"/>
  <c r="E127" i="51"/>
  <c r="AB9" i="11" s="1"/>
  <c r="K82" i="51"/>
  <c r="AB8" i="11" s="1"/>
  <c r="E82" i="51"/>
  <c r="AB7" i="11" s="1"/>
  <c r="K49" i="51"/>
  <c r="AB6" i="11" s="1"/>
  <c r="E49" i="51"/>
  <c r="AB5" i="11" s="1"/>
  <c r="K12" i="51"/>
  <c r="AB4" i="11" s="1"/>
  <c r="E12" i="51"/>
  <c r="AB3" i="11" s="1"/>
  <c r="AB29" i="11" l="1"/>
  <c r="AB16" i="11"/>
  <c r="AB30" i="11" s="1"/>
  <c r="AB31" i="11"/>
  <c r="AB32" i="11"/>
  <c r="E6" i="51"/>
  <c r="AF21" i="43"/>
  <c r="Z21" i="43"/>
  <c r="T21" i="43"/>
  <c r="L21" i="43"/>
  <c r="N21" i="43"/>
  <c r="AB33" i="11" l="1"/>
  <c r="E451" i="49" l="1"/>
  <c r="AA27" i="11" s="1"/>
  <c r="K426" i="49"/>
  <c r="AA26" i="11" s="1"/>
  <c r="E426" i="49"/>
  <c r="AA25" i="11" s="1"/>
  <c r="K397" i="49"/>
  <c r="AA23" i="11" s="1"/>
  <c r="E397" i="49"/>
  <c r="AA24" i="11" s="1"/>
  <c r="K366" i="49"/>
  <c r="AA22" i="11" s="1"/>
  <c r="E366" i="49"/>
  <c r="AA21" i="11" s="1"/>
  <c r="K330" i="49"/>
  <c r="AA20" i="11" s="1"/>
  <c r="E330" i="49"/>
  <c r="AA19" i="11" s="1"/>
  <c r="K305" i="49"/>
  <c r="AA18" i="11" s="1"/>
  <c r="E305" i="49"/>
  <c r="AA17" i="11" s="1"/>
  <c r="K280" i="49"/>
  <c r="AA16" i="11" s="1"/>
  <c r="E280" i="49"/>
  <c r="AA15" i="11" s="1"/>
  <c r="K252" i="49"/>
  <c r="AA14" i="11" s="1"/>
  <c r="E252" i="49"/>
  <c r="AA13" i="11" s="1"/>
  <c r="K198" i="49"/>
  <c r="AA12" i="11" s="1"/>
  <c r="E198" i="49"/>
  <c r="AA11" i="11" s="1"/>
  <c r="K127" i="49"/>
  <c r="AA10" i="11" s="1"/>
  <c r="E127" i="49"/>
  <c r="AA9" i="11" s="1"/>
  <c r="K82" i="49"/>
  <c r="AA8" i="11" s="1"/>
  <c r="E82" i="49"/>
  <c r="AA7" i="11" s="1"/>
  <c r="K49" i="49"/>
  <c r="AA6" i="11" s="1"/>
  <c r="E49" i="49"/>
  <c r="AA5" i="11" s="1"/>
  <c r="K12" i="49"/>
  <c r="AA4" i="11" s="1"/>
  <c r="E12" i="49"/>
  <c r="AA3" i="11" s="1"/>
  <c r="E6" i="49" l="1"/>
  <c r="AA32" i="11" l="1"/>
  <c r="AA31" i="11"/>
  <c r="AA30" i="11"/>
  <c r="AA29" i="11"/>
  <c r="I9" i="11"/>
  <c r="AF20" i="43"/>
  <c r="AD20" i="43"/>
  <c r="Z20" i="43"/>
  <c r="X20" i="43"/>
  <c r="T20" i="43"/>
  <c r="R20" i="43"/>
  <c r="N20" i="43"/>
  <c r="L20" i="43"/>
  <c r="AF19" i="43"/>
  <c r="AD19" i="43"/>
  <c r="Z19" i="43"/>
  <c r="X19" i="43"/>
  <c r="T19" i="43"/>
  <c r="R19" i="43"/>
  <c r="N19" i="43"/>
  <c r="L19" i="43"/>
  <c r="AF18" i="43"/>
  <c r="AD18" i="43"/>
  <c r="Z18" i="43"/>
  <c r="X18" i="43"/>
  <c r="T18" i="43"/>
  <c r="R18" i="43"/>
  <c r="N18" i="43"/>
  <c r="L18" i="43"/>
  <c r="Z17" i="43"/>
  <c r="X17" i="43"/>
  <c r="T17" i="43"/>
  <c r="R17" i="43"/>
  <c r="N17" i="43"/>
  <c r="L17" i="43"/>
  <c r="Z16" i="43"/>
  <c r="X16" i="43"/>
  <c r="T16" i="43"/>
  <c r="R16" i="43"/>
  <c r="N16" i="43"/>
  <c r="L16" i="43"/>
  <c r="Z15" i="43"/>
  <c r="X15" i="43"/>
  <c r="T15" i="43"/>
  <c r="R15" i="43"/>
  <c r="N15" i="43"/>
  <c r="L15" i="43"/>
  <c r="Z14" i="43"/>
  <c r="X14" i="43"/>
  <c r="T14" i="43"/>
  <c r="R14" i="43"/>
  <c r="N14" i="43"/>
  <c r="L14" i="43"/>
  <c r="Z13" i="43"/>
  <c r="X13" i="43"/>
  <c r="T13" i="43"/>
  <c r="R13" i="43"/>
  <c r="N13" i="43"/>
  <c r="L13" i="43"/>
  <c r="Z12" i="43"/>
  <c r="X12" i="43"/>
  <c r="T12" i="43"/>
  <c r="R12" i="43"/>
  <c r="N12" i="43"/>
  <c r="L12" i="43"/>
  <c r="Z11" i="43"/>
  <c r="X11" i="43"/>
  <c r="T11" i="43"/>
  <c r="R11" i="43"/>
  <c r="N11" i="43"/>
  <c r="L11" i="43"/>
  <c r="Z10" i="43"/>
  <c r="X10" i="43"/>
  <c r="T10" i="43"/>
  <c r="R10" i="43"/>
  <c r="N10" i="43"/>
  <c r="L10" i="43"/>
  <c r="Z9" i="43"/>
  <c r="X9" i="43"/>
  <c r="T9" i="43"/>
  <c r="R9" i="43"/>
  <c r="N9" i="43"/>
  <c r="L9" i="43"/>
  <c r="Z8" i="43"/>
  <c r="X8" i="43"/>
  <c r="T8" i="43"/>
  <c r="R8" i="43"/>
  <c r="N8" i="43"/>
  <c r="L8" i="43"/>
  <c r="Z7" i="43"/>
  <c r="X7" i="43"/>
  <c r="T7" i="43"/>
  <c r="R7" i="43"/>
  <c r="N7" i="43"/>
  <c r="L7" i="43"/>
  <c r="Z6" i="43"/>
  <c r="X6" i="43"/>
  <c r="T6" i="43"/>
  <c r="R6" i="43"/>
  <c r="N6" i="43"/>
  <c r="L6" i="43"/>
  <c r="X5" i="43"/>
  <c r="T5" i="43"/>
  <c r="R5" i="43"/>
  <c r="N5" i="43"/>
  <c r="L5" i="43"/>
  <c r="Z4" i="43"/>
  <c r="X4" i="43"/>
  <c r="T4" i="43"/>
  <c r="R4" i="43"/>
  <c r="N4" i="43"/>
  <c r="L4" i="43"/>
  <c r="E450" i="48"/>
  <c r="Z27" i="11" s="1"/>
  <c r="K425" i="48"/>
  <c r="Z26" i="11" s="1"/>
  <c r="E425" i="48"/>
  <c r="Z25" i="11" s="1"/>
  <c r="K396" i="48"/>
  <c r="Z23" i="11" s="1"/>
  <c r="E396" i="48"/>
  <c r="Z24" i="11" s="1"/>
  <c r="K365" i="48"/>
  <c r="Z22" i="11" s="1"/>
  <c r="E365" i="48"/>
  <c r="Z21" i="11" s="1"/>
  <c r="K330" i="48"/>
  <c r="Z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Y27" i="11" s="1"/>
  <c r="K395" i="47"/>
  <c r="Y26" i="11" s="1"/>
  <c r="E395" i="47"/>
  <c r="Y25" i="11" s="1"/>
  <c r="K370" i="47"/>
  <c r="Y23" i="11" s="1"/>
  <c r="E370" i="47"/>
  <c r="Y24" i="11" s="1"/>
  <c r="K345" i="47"/>
  <c r="Y22" i="11" s="1"/>
  <c r="E345" i="47"/>
  <c r="Y21" i="11" s="1"/>
  <c r="K317" i="47"/>
  <c r="Y20" i="11" s="1"/>
  <c r="E317" i="47"/>
  <c r="Y19" i="11" s="1"/>
  <c r="K292" i="47"/>
  <c r="Y18" i="11" s="1"/>
  <c r="E292" i="47"/>
  <c r="Y17" i="11" s="1"/>
  <c r="K267" i="47"/>
  <c r="Y16" i="11" s="1"/>
  <c r="E267" i="47"/>
  <c r="Y15" i="11" s="1"/>
  <c r="K239" i="47"/>
  <c r="Y14" i="11" s="1"/>
  <c r="E239" i="47"/>
  <c r="Y13" i="11" s="1"/>
  <c r="K195" i="47"/>
  <c r="Y12" i="11" s="1"/>
  <c r="E195" i="47"/>
  <c r="Y11" i="11" s="1"/>
  <c r="K124" i="47"/>
  <c r="Y10" i="11" s="1"/>
  <c r="E124" i="47"/>
  <c r="Y9" i="11" s="1"/>
  <c r="K79" i="47"/>
  <c r="Y8" i="11" s="1"/>
  <c r="E79" i="47"/>
  <c r="Y7" i="11" s="1"/>
  <c r="K51" i="47"/>
  <c r="Y6" i="11" s="1"/>
  <c r="E51" i="47"/>
  <c r="Y5" i="11" s="1"/>
  <c r="K12" i="47"/>
  <c r="Y4" i="11" s="1"/>
  <c r="E12" i="47"/>
  <c r="Y3" i="11" s="1"/>
  <c r="E407" i="45"/>
  <c r="X27" i="11" s="1"/>
  <c r="K382" i="45"/>
  <c r="X26" i="11" s="1"/>
  <c r="E382" i="45"/>
  <c r="X25" i="11" s="1"/>
  <c r="K357" i="45"/>
  <c r="X23" i="11" s="1"/>
  <c r="E357" i="45"/>
  <c r="X24" i="11" s="1"/>
  <c r="K332" i="45"/>
  <c r="X22" i="11" s="1"/>
  <c r="E332" i="45"/>
  <c r="X21" i="11" s="1"/>
  <c r="K306" i="45"/>
  <c r="X20" i="11" s="1"/>
  <c r="E306" i="45"/>
  <c r="X19" i="11" s="1"/>
  <c r="K281" i="45"/>
  <c r="X18" i="11" s="1"/>
  <c r="E281" i="45"/>
  <c r="X17" i="11" s="1"/>
  <c r="K256" i="45"/>
  <c r="E256" i="45"/>
  <c r="X15" i="11" s="1"/>
  <c r="K228" i="45"/>
  <c r="X14" i="11" s="1"/>
  <c r="E228" i="45"/>
  <c r="X13" i="11" s="1"/>
  <c r="K184" i="45"/>
  <c r="E184" i="45"/>
  <c r="X11" i="11" s="1"/>
  <c r="K113" i="45"/>
  <c r="X10" i="11" s="1"/>
  <c r="E113" i="45"/>
  <c r="X9" i="11" s="1"/>
  <c r="K68" i="45"/>
  <c r="E68" i="45"/>
  <c r="X7" i="11" s="1"/>
  <c r="K40" i="45"/>
  <c r="X6" i="11" s="1"/>
  <c r="AI6" i="11" s="1"/>
  <c r="E40" i="45"/>
  <c r="X5" i="11" s="1"/>
  <c r="K12" i="45"/>
  <c r="X4" i="11" s="1"/>
  <c r="E12" i="45"/>
  <c r="X3" i="11" s="1"/>
  <c r="F345" i="44"/>
  <c r="W27" i="11" s="1"/>
  <c r="L320" i="44"/>
  <c r="W26" i="11" s="1"/>
  <c r="F320" i="44"/>
  <c r="W25" i="11" s="1"/>
  <c r="L295" i="44"/>
  <c r="W23" i="11" s="1"/>
  <c r="F295" i="44"/>
  <c r="W24" i="11" s="1"/>
  <c r="AI24" i="11" s="1"/>
  <c r="L270" i="44"/>
  <c r="W22" i="11" s="1"/>
  <c r="F270" i="44"/>
  <c r="W21" i="11" s="1"/>
  <c r="L244" i="44"/>
  <c r="W20" i="11" s="1"/>
  <c r="F244" i="44"/>
  <c r="W19" i="11" s="1"/>
  <c r="L219" i="44"/>
  <c r="W18" i="11" s="1"/>
  <c r="F219" i="44"/>
  <c r="W17" i="11" s="1"/>
  <c r="L194" i="44"/>
  <c r="W16" i="11" s="1"/>
  <c r="F194" i="44"/>
  <c r="W15" i="11" s="1"/>
  <c r="L166" i="44"/>
  <c r="W14" i="11" s="1"/>
  <c r="F166" i="44"/>
  <c r="W13" i="11" s="1"/>
  <c r="L122" i="44"/>
  <c r="W12" i="11" s="1"/>
  <c r="F122" i="44"/>
  <c r="W11" i="11" s="1"/>
  <c r="L77" i="44"/>
  <c r="W10" i="11" s="1"/>
  <c r="F77" i="44"/>
  <c r="W9" i="11" s="1"/>
  <c r="L40" i="44"/>
  <c r="W8" i="11" s="1"/>
  <c r="F40" i="44"/>
  <c r="W7" i="11" s="1"/>
  <c r="L12" i="44"/>
  <c r="W4" i="11" s="1"/>
  <c r="F12" i="44"/>
  <c r="W3" i="11" s="1"/>
  <c r="L333" i="41"/>
  <c r="L321" i="41"/>
  <c r="V27" i="11" s="1"/>
  <c r="F321" i="41"/>
  <c r="V26" i="11" s="1"/>
  <c r="L295" i="41"/>
  <c r="V25" i="11" s="1"/>
  <c r="F295" i="41"/>
  <c r="V23" i="11" s="1"/>
  <c r="L270" i="41"/>
  <c r="V22" i="11" s="1"/>
  <c r="F270" i="41"/>
  <c r="V21" i="11" s="1"/>
  <c r="L244" i="41"/>
  <c r="V20" i="11" s="1"/>
  <c r="F244" i="41"/>
  <c r="V19" i="11" s="1"/>
  <c r="L219" i="41"/>
  <c r="F219" i="41"/>
  <c r="V17" i="11" s="1"/>
  <c r="L194" i="41"/>
  <c r="V16" i="11" s="1"/>
  <c r="F194" i="41"/>
  <c r="V15" i="11" s="1"/>
  <c r="L166" i="41"/>
  <c r="V14" i="11" s="1"/>
  <c r="F166" i="41"/>
  <c r="V13" i="11" s="1"/>
  <c r="L122" i="41"/>
  <c r="V12" i="11" s="1"/>
  <c r="F122" i="41"/>
  <c r="V11" i="11" s="1"/>
  <c r="L77" i="41"/>
  <c r="V10" i="11" s="1"/>
  <c r="F77" i="41"/>
  <c r="V9" i="11" s="1"/>
  <c r="L40" i="41"/>
  <c r="V8" i="11" s="1"/>
  <c r="F40" i="41"/>
  <c r="V7" i="11" s="1"/>
  <c r="L12" i="41"/>
  <c r="V4" i="11" s="1"/>
  <c r="F12" i="41"/>
  <c r="V3" i="11" s="1"/>
  <c r="L333" i="40"/>
  <c r="L321" i="40"/>
  <c r="U27" i="11" s="1"/>
  <c r="F321" i="40"/>
  <c r="U26" i="11" s="1"/>
  <c r="L295" i="40"/>
  <c r="U25" i="11" s="1"/>
  <c r="F295" i="40"/>
  <c r="U23" i="11" s="1"/>
  <c r="L270" i="40"/>
  <c r="U22" i="11" s="1"/>
  <c r="F270" i="40"/>
  <c r="U21" i="11" s="1"/>
  <c r="L244" i="40"/>
  <c r="U20" i="11" s="1"/>
  <c r="F244" i="40"/>
  <c r="U19" i="11" s="1"/>
  <c r="L219" i="40"/>
  <c r="U18" i="11" s="1"/>
  <c r="F219" i="40"/>
  <c r="U17" i="11" s="1"/>
  <c r="L194" i="40"/>
  <c r="U16" i="11" s="1"/>
  <c r="F194" i="40"/>
  <c r="U15" i="11" s="1"/>
  <c r="L166" i="40"/>
  <c r="U14" i="11" s="1"/>
  <c r="F166" i="40"/>
  <c r="U13" i="11" s="1"/>
  <c r="L122" i="40"/>
  <c r="U12" i="11" s="1"/>
  <c r="F122" i="40"/>
  <c r="U11" i="11" s="1"/>
  <c r="L77" i="40"/>
  <c r="U10" i="11" s="1"/>
  <c r="F77" i="40"/>
  <c r="U9" i="11" s="1"/>
  <c r="L40" i="40"/>
  <c r="U8" i="11" s="1"/>
  <c r="F40" i="40"/>
  <c r="U7" i="11" s="1"/>
  <c r="L12" i="40"/>
  <c r="U4" i="11" s="1"/>
  <c r="F12" i="40"/>
  <c r="U3" i="11" s="1"/>
  <c r="L330" i="38"/>
  <c r="L318" i="38"/>
  <c r="T27" i="11" s="1"/>
  <c r="F318" i="38"/>
  <c r="T26" i="11" s="1"/>
  <c r="L292" i="38"/>
  <c r="T25" i="11" s="1"/>
  <c r="F292" i="38"/>
  <c r="T23" i="11" s="1"/>
  <c r="L267" i="38"/>
  <c r="T22" i="11" s="1"/>
  <c r="F267" i="38"/>
  <c r="T21" i="11" s="1"/>
  <c r="L241" i="38"/>
  <c r="T20" i="11" s="1"/>
  <c r="F241" i="38"/>
  <c r="T19" i="11" s="1"/>
  <c r="L216" i="38"/>
  <c r="T18" i="11" s="1"/>
  <c r="F216" i="38"/>
  <c r="T17" i="11" s="1"/>
  <c r="L191" i="38"/>
  <c r="T16" i="11" s="1"/>
  <c r="F191" i="38"/>
  <c r="T15" i="11" s="1"/>
  <c r="L163" i="38"/>
  <c r="T14" i="11" s="1"/>
  <c r="F163" i="38"/>
  <c r="T13" i="11" s="1"/>
  <c r="L119" i="38"/>
  <c r="T12" i="11" s="1"/>
  <c r="F119" i="38"/>
  <c r="T11" i="11" s="1"/>
  <c r="L74" i="38"/>
  <c r="T10" i="11" s="1"/>
  <c r="F74" i="38"/>
  <c r="T9" i="11" s="1"/>
  <c r="L37" i="38"/>
  <c r="T8" i="11" s="1"/>
  <c r="F37" i="38"/>
  <c r="T7" i="11" s="1"/>
  <c r="L12" i="38"/>
  <c r="T4" i="11" s="1"/>
  <c r="F12" i="38"/>
  <c r="L329" i="37"/>
  <c r="L317" i="37"/>
  <c r="S27" i="11" s="1"/>
  <c r="F317" i="37"/>
  <c r="S26" i="11" s="1"/>
  <c r="L291" i="37"/>
  <c r="S25" i="11" s="1"/>
  <c r="F291" i="37"/>
  <c r="S23" i="11" s="1"/>
  <c r="L266" i="37"/>
  <c r="S22" i="11" s="1"/>
  <c r="F266" i="37"/>
  <c r="S21" i="11" s="1"/>
  <c r="L241" i="37"/>
  <c r="S20" i="11" s="1"/>
  <c r="F241" i="37"/>
  <c r="S19" i="11" s="1"/>
  <c r="L216" i="37"/>
  <c r="S18" i="11" s="1"/>
  <c r="F216" i="37"/>
  <c r="S17" i="11" s="1"/>
  <c r="L191" i="37"/>
  <c r="S16" i="11" s="1"/>
  <c r="F191" i="37"/>
  <c r="S15" i="11" s="1"/>
  <c r="L163" i="37"/>
  <c r="S14" i="11" s="1"/>
  <c r="F163" i="37"/>
  <c r="S13" i="11" s="1"/>
  <c r="L119" i="37"/>
  <c r="S12" i="11" s="1"/>
  <c r="F119" i="37"/>
  <c r="S11" i="11" s="1"/>
  <c r="L74" i="37"/>
  <c r="S10" i="11" s="1"/>
  <c r="F74" i="37"/>
  <c r="S9" i="11" s="1"/>
  <c r="L37" i="37"/>
  <c r="S8" i="11" s="1"/>
  <c r="F37" i="37"/>
  <c r="S7" i="11" s="1"/>
  <c r="L12" i="37"/>
  <c r="S4" i="11" s="1"/>
  <c r="F12" i="37"/>
  <c r="S3" i="11" s="1"/>
  <c r="L328" i="36"/>
  <c r="L316" i="36"/>
  <c r="R27" i="11" s="1"/>
  <c r="F316" i="36"/>
  <c r="R26" i="11" s="1"/>
  <c r="L290" i="36"/>
  <c r="R25" i="11" s="1"/>
  <c r="F290" i="36"/>
  <c r="R23" i="11" s="1"/>
  <c r="L265" i="36"/>
  <c r="R22" i="11" s="1"/>
  <c r="F265" i="36"/>
  <c r="R21" i="11" s="1"/>
  <c r="L240" i="36"/>
  <c r="R20" i="11" s="1"/>
  <c r="F240" i="36"/>
  <c r="R19" i="11" s="1"/>
  <c r="L215" i="36"/>
  <c r="R18" i="11" s="1"/>
  <c r="F215" i="36"/>
  <c r="R17" i="11" s="1"/>
  <c r="L190" i="36"/>
  <c r="R16" i="11" s="1"/>
  <c r="F190" i="36"/>
  <c r="R15" i="11" s="1"/>
  <c r="L163" i="36"/>
  <c r="R14" i="11" s="1"/>
  <c r="F163" i="36"/>
  <c r="R13" i="11" s="1"/>
  <c r="L119" i="36"/>
  <c r="R12" i="11" s="1"/>
  <c r="F119" i="36"/>
  <c r="R11" i="11" s="1"/>
  <c r="L74" i="36"/>
  <c r="R10" i="11" s="1"/>
  <c r="F74" i="36"/>
  <c r="R9" i="11" s="1"/>
  <c r="L37" i="36"/>
  <c r="R8" i="11" s="1"/>
  <c r="F37" i="36"/>
  <c r="R7" i="11" s="1"/>
  <c r="L12" i="36"/>
  <c r="F12" i="36"/>
  <c r="R3" i="11" s="1"/>
  <c r="L328" i="31"/>
  <c r="L316" i="31"/>
  <c r="F316" i="31"/>
  <c r="Q26" i="11" s="1"/>
  <c r="AI26" i="11" s="1"/>
  <c r="L290" i="31"/>
  <c r="Q25" i="11" s="1"/>
  <c r="F290" i="31"/>
  <c r="Q23" i="11" s="1"/>
  <c r="L265" i="31"/>
  <c r="Q22" i="11" s="1"/>
  <c r="F265" i="31"/>
  <c r="Q21" i="11" s="1"/>
  <c r="L240" i="31"/>
  <c r="Q20" i="11" s="1"/>
  <c r="F240" i="31"/>
  <c r="Q19" i="11" s="1"/>
  <c r="L215" i="31"/>
  <c r="Q18" i="11" s="1"/>
  <c r="F215" i="31"/>
  <c r="Q17" i="11" s="1"/>
  <c r="L190" i="31"/>
  <c r="Q16" i="11" s="1"/>
  <c r="F190" i="31"/>
  <c r="Q15" i="11" s="1"/>
  <c r="L163" i="31"/>
  <c r="Q14" i="11" s="1"/>
  <c r="F163" i="31"/>
  <c r="Q13" i="11" s="1"/>
  <c r="L119" i="31"/>
  <c r="Q12" i="11" s="1"/>
  <c r="F119" i="31"/>
  <c r="Q11" i="11" s="1"/>
  <c r="L74" i="31"/>
  <c r="Q10" i="11" s="1"/>
  <c r="F74" i="31"/>
  <c r="Q9" i="11" s="1"/>
  <c r="L37" i="31"/>
  <c r="Q8" i="11" s="1"/>
  <c r="F37" i="31"/>
  <c r="Q7" i="11" s="1"/>
  <c r="L12" i="31"/>
  <c r="Q4" i="11" s="1"/>
  <c r="F12" i="31"/>
  <c r="Q3" i="11" s="1"/>
  <c r="L316" i="30"/>
  <c r="F316" i="30"/>
  <c r="L290" i="30"/>
  <c r="P25" i="11" s="1"/>
  <c r="F290" i="30"/>
  <c r="P23" i="11" s="1"/>
  <c r="L265" i="30"/>
  <c r="P22" i="11" s="1"/>
  <c r="F265" i="30"/>
  <c r="P21" i="11" s="1"/>
  <c r="L240" i="30"/>
  <c r="P20" i="11" s="1"/>
  <c r="F240" i="30"/>
  <c r="P19" i="11" s="1"/>
  <c r="L215" i="30"/>
  <c r="P18" i="11" s="1"/>
  <c r="F215" i="30"/>
  <c r="P17" i="11" s="1"/>
  <c r="L190" i="30"/>
  <c r="F190" i="30"/>
  <c r="P15" i="11" s="1"/>
  <c r="L163" i="30"/>
  <c r="P14" i="11" s="1"/>
  <c r="F163" i="30"/>
  <c r="P13" i="11" s="1"/>
  <c r="L119" i="30"/>
  <c r="P12" i="11" s="1"/>
  <c r="F119" i="30"/>
  <c r="P11" i="11" s="1"/>
  <c r="L74" i="30"/>
  <c r="P10" i="11" s="1"/>
  <c r="F74" i="30"/>
  <c r="P9" i="11" s="1"/>
  <c r="L37" i="30"/>
  <c r="P8" i="11" s="1"/>
  <c r="F37" i="30"/>
  <c r="P7" i="11" s="1"/>
  <c r="L12" i="30"/>
  <c r="P4" i="11" s="1"/>
  <c r="F12" i="30"/>
  <c r="P3" i="11" s="1"/>
  <c r="L316" i="29"/>
  <c r="O27" i="11" s="1"/>
  <c r="F316" i="29"/>
  <c r="L290" i="29"/>
  <c r="O25" i="11" s="1"/>
  <c r="F290" i="29"/>
  <c r="O23" i="11" s="1"/>
  <c r="L265" i="29"/>
  <c r="O22" i="11" s="1"/>
  <c r="F265" i="29"/>
  <c r="O21" i="11" s="1"/>
  <c r="L240" i="29"/>
  <c r="O20" i="11" s="1"/>
  <c r="F240" i="29"/>
  <c r="O19" i="11" s="1"/>
  <c r="L215" i="29"/>
  <c r="O18" i="11" s="1"/>
  <c r="F215" i="29"/>
  <c r="O17" i="11" s="1"/>
  <c r="L190" i="29"/>
  <c r="O16" i="11" s="1"/>
  <c r="F190" i="29"/>
  <c r="O15" i="11" s="1"/>
  <c r="L163" i="29"/>
  <c r="O14" i="11" s="1"/>
  <c r="F163" i="29"/>
  <c r="O13" i="11" s="1"/>
  <c r="L119" i="29"/>
  <c r="O12" i="11" s="1"/>
  <c r="F119" i="29"/>
  <c r="O11" i="11" s="1"/>
  <c r="L74" i="29"/>
  <c r="O10" i="11" s="1"/>
  <c r="F74" i="29"/>
  <c r="O9" i="11" s="1"/>
  <c r="L37" i="29"/>
  <c r="O8" i="11" s="1"/>
  <c r="F37" i="29"/>
  <c r="O7" i="11" s="1"/>
  <c r="L12" i="29"/>
  <c r="O4" i="11" s="1"/>
  <c r="F12" i="29"/>
  <c r="O3" i="11" s="1"/>
  <c r="L316" i="27"/>
  <c r="F316" i="27"/>
  <c r="L290" i="27"/>
  <c r="N25" i="11" s="1"/>
  <c r="F290" i="27"/>
  <c r="N23" i="11" s="1"/>
  <c r="L265" i="27"/>
  <c r="N22" i="11" s="1"/>
  <c r="F265" i="27"/>
  <c r="N21" i="11" s="1"/>
  <c r="L240" i="27"/>
  <c r="N20" i="11" s="1"/>
  <c r="F240" i="27"/>
  <c r="N19" i="11" s="1"/>
  <c r="L215" i="27"/>
  <c r="N18" i="11" s="1"/>
  <c r="F215" i="27"/>
  <c r="N17" i="11" s="1"/>
  <c r="L190" i="27"/>
  <c r="N16" i="11" s="1"/>
  <c r="F190" i="27"/>
  <c r="N15" i="11" s="1"/>
  <c r="L163" i="27"/>
  <c r="N14" i="11" s="1"/>
  <c r="F163" i="27"/>
  <c r="N13" i="11" s="1"/>
  <c r="L119" i="27"/>
  <c r="N12" i="11" s="1"/>
  <c r="F119" i="27"/>
  <c r="N11" i="11" s="1"/>
  <c r="L74" i="27"/>
  <c r="N10" i="11" s="1"/>
  <c r="F74" i="27"/>
  <c r="N9" i="11" s="1"/>
  <c r="L37" i="27"/>
  <c r="N8" i="11" s="1"/>
  <c r="F37" i="27"/>
  <c r="N7" i="11" s="1"/>
  <c r="L12" i="27"/>
  <c r="N4" i="11" s="1"/>
  <c r="F12" i="27"/>
  <c r="N3" i="11" s="1"/>
  <c r="L316" i="26"/>
  <c r="M27" i="11" s="1"/>
  <c r="L290" i="26"/>
  <c r="M25" i="11" s="1"/>
  <c r="F290" i="26"/>
  <c r="M23" i="11" s="1"/>
  <c r="L265" i="26"/>
  <c r="M22" i="11" s="1"/>
  <c r="F265" i="26"/>
  <c r="M21" i="11" s="1"/>
  <c r="L240" i="26"/>
  <c r="M20" i="11" s="1"/>
  <c r="F240" i="26"/>
  <c r="M19" i="11" s="1"/>
  <c r="L215" i="26"/>
  <c r="M18" i="11" s="1"/>
  <c r="F215" i="26"/>
  <c r="M17" i="11" s="1"/>
  <c r="L190" i="26"/>
  <c r="M16" i="11" s="1"/>
  <c r="F190" i="26"/>
  <c r="M15" i="11" s="1"/>
  <c r="L163" i="26"/>
  <c r="M14" i="11" s="1"/>
  <c r="F163" i="26"/>
  <c r="M13" i="11" s="1"/>
  <c r="L119" i="26"/>
  <c r="M12" i="11" s="1"/>
  <c r="F119" i="26"/>
  <c r="M11" i="11" s="1"/>
  <c r="L74" i="26"/>
  <c r="M10" i="11" s="1"/>
  <c r="F74" i="26"/>
  <c r="M9" i="11" s="1"/>
  <c r="L37" i="26"/>
  <c r="M8" i="11" s="1"/>
  <c r="F37" i="26"/>
  <c r="M7" i="11" s="1"/>
  <c r="L12" i="26"/>
  <c r="M4" i="11" s="1"/>
  <c r="F12" i="26"/>
  <c r="M3" i="11" s="1"/>
  <c r="L314" i="24"/>
  <c r="L27" i="11" s="1"/>
  <c r="L288" i="24"/>
  <c r="L23" i="11" s="1"/>
  <c r="F288" i="24"/>
  <c r="L25" i="11" s="1"/>
  <c r="L263" i="24"/>
  <c r="L22" i="11" s="1"/>
  <c r="F263" i="24"/>
  <c r="L21" i="11" s="1"/>
  <c r="L238" i="24"/>
  <c r="L20" i="11" s="1"/>
  <c r="F238" i="24"/>
  <c r="L19" i="11" s="1"/>
  <c r="L213" i="24"/>
  <c r="L18" i="11" s="1"/>
  <c r="F213" i="24"/>
  <c r="L17" i="11" s="1"/>
  <c r="L188" i="24"/>
  <c r="L16" i="11" s="1"/>
  <c r="F188" i="24"/>
  <c r="L15" i="11" s="1"/>
  <c r="L161" i="24"/>
  <c r="L14" i="11" s="1"/>
  <c r="F161" i="24"/>
  <c r="L13" i="11" s="1"/>
  <c r="L119" i="24"/>
  <c r="L12" i="11" s="1"/>
  <c r="F119" i="24"/>
  <c r="L11" i="11" s="1"/>
  <c r="L74" i="24"/>
  <c r="L10" i="11" s="1"/>
  <c r="F74" i="24"/>
  <c r="L9" i="11" s="1"/>
  <c r="L37" i="24"/>
  <c r="L8" i="11" s="1"/>
  <c r="F37" i="24"/>
  <c r="L7" i="11" s="1"/>
  <c r="L12" i="24"/>
  <c r="L4" i="11" s="1"/>
  <c r="F12" i="24"/>
  <c r="L3" i="11" s="1"/>
  <c r="L288" i="23"/>
  <c r="K23" i="11" s="1"/>
  <c r="F288" i="23"/>
  <c r="K25" i="11" s="1"/>
  <c r="L263" i="23"/>
  <c r="K22" i="11" s="1"/>
  <c r="F263" i="23"/>
  <c r="K21" i="11" s="1"/>
  <c r="L238" i="23"/>
  <c r="K20" i="11" s="1"/>
  <c r="F238" i="23"/>
  <c r="K19" i="11" s="1"/>
  <c r="L213" i="23"/>
  <c r="K18" i="11" s="1"/>
  <c r="F213" i="23"/>
  <c r="K17" i="11" s="1"/>
  <c r="L188" i="23"/>
  <c r="K16" i="11" s="1"/>
  <c r="F188" i="23"/>
  <c r="K15" i="11" s="1"/>
  <c r="L161" i="23"/>
  <c r="K14" i="11" s="1"/>
  <c r="F161" i="23"/>
  <c r="K13" i="11" s="1"/>
  <c r="L119" i="23"/>
  <c r="K12" i="11" s="1"/>
  <c r="F119" i="23"/>
  <c r="K11" i="11" s="1"/>
  <c r="L74" i="23"/>
  <c r="K10" i="11" s="1"/>
  <c r="F74" i="23"/>
  <c r="K9" i="11" s="1"/>
  <c r="L37" i="23"/>
  <c r="K8" i="11" s="1"/>
  <c r="F37" i="23"/>
  <c r="K7" i="11" s="1"/>
  <c r="L12" i="23"/>
  <c r="K4" i="11" s="1"/>
  <c r="F12" i="23"/>
  <c r="K3" i="11" s="1"/>
  <c r="L275" i="10"/>
  <c r="J23" i="11" s="1"/>
  <c r="F275" i="10"/>
  <c r="J25" i="11" s="1"/>
  <c r="L250" i="10"/>
  <c r="J22" i="11" s="1"/>
  <c r="F250" i="10"/>
  <c r="J21" i="11" s="1"/>
  <c r="AI21" i="11" s="1"/>
  <c r="L225" i="10"/>
  <c r="J20" i="11" s="1"/>
  <c r="F225" i="10"/>
  <c r="J19" i="11" s="1"/>
  <c r="L200" i="10"/>
  <c r="J18" i="11" s="1"/>
  <c r="F200" i="10"/>
  <c r="J17" i="11" s="1"/>
  <c r="L175" i="10"/>
  <c r="J16" i="11" s="1"/>
  <c r="F175" i="10"/>
  <c r="J15" i="11" s="1"/>
  <c r="L148" i="10"/>
  <c r="J14" i="11" s="1"/>
  <c r="F148" i="10"/>
  <c r="J13" i="11" s="1"/>
  <c r="L118" i="10"/>
  <c r="J12" i="11" s="1"/>
  <c r="F118" i="10"/>
  <c r="J11" i="11" s="1"/>
  <c r="L73" i="10"/>
  <c r="J10" i="11" s="1"/>
  <c r="F73" i="10"/>
  <c r="J9" i="11" s="1"/>
  <c r="L36" i="10"/>
  <c r="J8" i="11" s="1"/>
  <c r="F36" i="10"/>
  <c r="J7" i="11" s="1"/>
  <c r="L11" i="10"/>
  <c r="J4" i="11" s="1"/>
  <c r="F11" i="10"/>
  <c r="J3" i="11" s="1"/>
  <c r="F246" i="9"/>
  <c r="I25" i="11" s="1"/>
  <c r="L221" i="9"/>
  <c r="I23" i="11" s="1"/>
  <c r="F221" i="9"/>
  <c r="I22" i="11" s="1"/>
  <c r="L196" i="9"/>
  <c r="I20" i="11" s="1"/>
  <c r="F196" i="9"/>
  <c r="I19" i="11" s="1"/>
  <c r="L171" i="9"/>
  <c r="I18" i="11" s="1"/>
  <c r="F171" i="9"/>
  <c r="I17" i="11" s="1"/>
  <c r="L144" i="9"/>
  <c r="I14" i="11" s="1"/>
  <c r="F144" i="9"/>
  <c r="I13" i="11" s="1"/>
  <c r="L104" i="9"/>
  <c r="I12" i="11" s="1"/>
  <c r="F104" i="9"/>
  <c r="I11" i="11" s="1"/>
  <c r="L69" i="9"/>
  <c r="I10" i="11" s="1"/>
  <c r="F69" i="9"/>
  <c r="L40" i="9"/>
  <c r="I8" i="11" s="1"/>
  <c r="F40" i="9"/>
  <c r="I7" i="11" s="1"/>
  <c r="L15" i="9"/>
  <c r="I4" i="11" s="1"/>
  <c r="F15" i="9"/>
  <c r="I3" i="11" s="1"/>
  <c r="F270" i="8"/>
  <c r="H25" i="11" s="1"/>
  <c r="L245" i="8"/>
  <c r="H23" i="11" s="1"/>
  <c r="F245" i="8"/>
  <c r="H22" i="11" s="1"/>
  <c r="L217" i="8"/>
  <c r="H20" i="11" s="1"/>
  <c r="F217" i="8"/>
  <c r="H19" i="11" s="1"/>
  <c r="L176" i="8"/>
  <c r="H18" i="11" s="1"/>
  <c r="F176" i="8"/>
  <c r="H17" i="11" s="1"/>
  <c r="L140" i="8"/>
  <c r="H14" i="11" s="1"/>
  <c r="F140" i="8"/>
  <c r="H13" i="11" s="1"/>
  <c r="L99" i="8"/>
  <c r="H12" i="11" s="1"/>
  <c r="F99" i="8"/>
  <c r="H11" i="11" s="1"/>
  <c r="L69" i="8"/>
  <c r="H10" i="11" s="1"/>
  <c r="F69" i="8"/>
  <c r="H9" i="11" s="1"/>
  <c r="L40" i="8"/>
  <c r="H8" i="11" s="1"/>
  <c r="F40" i="8"/>
  <c r="H7" i="11" s="1"/>
  <c r="L15" i="8"/>
  <c r="H4" i="11" s="1"/>
  <c r="F15" i="8"/>
  <c r="H3" i="11" s="1"/>
  <c r="F197" i="6"/>
  <c r="G25" i="11" s="1"/>
  <c r="L172" i="6"/>
  <c r="G23" i="11" s="1"/>
  <c r="F172" i="6"/>
  <c r="G22" i="11" s="1"/>
  <c r="L147" i="6"/>
  <c r="G20" i="11" s="1"/>
  <c r="F147" i="6"/>
  <c r="G19" i="11" s="1"/>
  <c r="L122" i="6"/>
  <c r="G18" i="11" s="1"/>
  <c r="F122" i="6"/>
  <c r="G17" i="11" s="1"/>
  <c r="L95" i="6"/>
  <c r="G14" i="11" s="1"/>
  <c r="F95" i="6"/>
  <c r="G13" i="11" s="1"/>
  <c r="L65" i="6"/>
  <c r="G12" i="11" s="1"/>
  <c r="F65" i="6"/>
  <c r="G11" i="11" s="1"/>
  <c r="L40" i="6"/>
  <c r="G10" i="11" s="1"/>
  <c r="F40" i="6"/>
  <c r="G9" i="11" s="1"/>
  <c r="L15" i="6"/>
  <c r="G8" i="11" s="1"/>
  <c r="F15" i="6"/>
  <c r="G7" i="11" s="1"/>
  <c r="L167" i="5"/>
  <c r="F23" i="11" s="1"/>
  <c r="F167" i="5"/>
  <c r="F22" i="11" s="1"/>
  <c r="L142" i="5"/>
  <c r="F20" i="11" s="1"/>
  <c r="F142" i="5"/>
  <c r="F19" i="11" s="1"/>
  <c r="L117" i="5"/>
  <c r="F18" i="11" s="1"/>
  <c r="F117" i="5"/>
  <c r="F17" i="11" s="1"/>
  <c r="L92" i="5"/>
  <c r="F14" i="11" s="1"/>
  <c r="F92" i="5"/>
  <c r="F13" i="11" s="1"/>
  <c r="L67" i="5"/>
  <c r="F12" i="11" s="1"/>
  <c r="F67" i="5"/>
  <c r="F11" i="11" s="1"/>
  <c r="L42" i="5"/>
  <c r="F10" i="11" s="1"/>
  <c r="F42" i="5"/>
  <c r="F9" i="11" s="1"/>
  <c r="L17" i="5"/>
  <c r="F8" i="11" s="1"/>
  <c r="F17" i="5"/>
  <c r="F7" i="11" s="1"/>
  <c r="L165" i="1"/>
  <c r="E23" i="11" s="1"/>
  <c r="AI23" i="11" s="1"/>
  <c r="F165" i="1"/>
  <c r="E22" i="11" s="1"/>
  <c r="L140" i="1"/>
  <c r="E20" i="11" s="1"/>
  <c r="F140" i="1"/>
  <c r="E19" i="11" s="1"/>
  <c r="L115" i="1"/>
  <c r="E18" i="11" s="1"/>
  <c r="F115" i="1"/>
  <c r="L90" i="1"/>
  <c r="E14" i="11" s="1"/>
  <c r="F90" i="1"/>
  <c r="E13" i="11" s="1"/>
  <c r="L65" i="1"/>
  <c r="E12" i="11" s="1"/>
  <c r="F65" i="1"/>
  <c r="E11" i="11" s="1"/>
  <c r="AI11" i="11" s="1"/>
  <c r="L40" i="1"/>
  <c r="E10" i="11" s="1"/>
  <c r="F40" i="1"/>
  <c r="E9" i="11" s="1"/>
  <c r="L15" i="1"/>
  <c r="E8" i="11" s="1"/>
  <c r="F15" i="1"/>
  <c r="AI22" i="11" l="1"/>
  <c r="AI14" i="11"/>
  <c r="AI15" i="11"/>
  <c r="AI13" i="11"/>
  <c r="AI27" i="11"/>
  <c r="AI17" i="11"/>
  <c r="AI18" i="11"/>
  <c r="AI9" i="11"/>
  <c r="AI19" i="11"/>
  <c r="AI25" i="11"/>
  <c r="AI12" i="11"/>
  <c r="AI8" i="11"/>
  <c r="AI10" i="11"/>
  <c r="AI20" i="11"/>
  <c r="AI3" i="11"/>
  <c r="AI5" i="11"/>
  <c r="X12" i="11"/>
  <c r="F6" i="38"/>
  <c r="S74" i="54"/>
  <c r="N56" i="54"/>
  <c r="N74" i="54"/>
  <c r="N80" i="54"/>
  <c r="I74" i="54"/>
  <c r="S65" i="54"/>
  <c r="N59" i="54"/>
  <c r="W47" i="54"/>
  <c r="I44" i="54"/>
  <c r="W32" i="54"/>
  <c r="W20" i="54"/>
  <c r="W8" i="54"/>
  <c r="D74" i="54"/>
  <c r="N65" i="54"/>
  <c r="S47" i="54"/>
  <c r="N41" i="54"/>
  <c r="W71" i="54"/>
  <c r="D89" i="54"/>
  <c r="S77" i="54"/>
  <c r="N77" i="54"/>
  <c r="S71" i="54"/>
  <c r="S62" i="54"/>
  <c r="W53" i="54"/>
  <c r="W44" i="54"/>
  <c r="W35" i="54"/>
  <c r="S35" i="54"/>
  <c r="W14" i="54"/>
  <c r="W5" i="54"/>
  <c r="S53" i="54"/>
  <c r="N26" i="54"/>
  <c r="N89" i="54"/>
  <c r="W50" i="54"/>
  <c r="S80" i="54"/>
  <c r="S50" i="54"/>
  <c r="I29" i="54"/>
  <c r="N86" i="54"/>
  <c r="W17" i="54"/>
  <c r="I77" i="54"/>
  <c r="N71" i="54"/>
  <c r="N62" i="54"/>
  <c r="N14" i="54"/>
  <c r="W41" i="54"/>
  <c r="S11" i="54"/>
  <c r="S68" i="54"/>
  <c r="S41" i="54"/>
  <c r="N17" i="54"/>
  <c r="I86" i="54"/>
  <c r="S38" i="54"/>
  <c r="D80" i="54"/>
  <c r="I71" i="54"/>
  <c r="I65" i="54"/>
  <c r="N53" i="54"/>
  <c r="W23" i="54"/>
  <c r="W11" i="54"/>
  <c r="W68" i="54"/>
  <c r="D65" i="54"/>
  <c r="S32" i="54"/>
  <c r="S59" i="54"/>
  <c r="W29" i="54"/>
  <c r="S8" i="54"/>
  <c r="N11" i="54"/>
  <c r="O32" i="11"/>
  <c r="K32" i="11"/>
  <c r="M31" i="11"/>
  <c r="X31" i="11"/>
  <c r="E6" i="47"/>
  <c r="F31" i="11"/>
  <c r="F6" i="36"/>
  <c r="T3" i="11"/>
  <c r="L31" i="11"/>
  <c r="Q31" i="11"/>
  <c r="P31" i="11"/>
  <c r="U30" i="11"/>
  <c r="M30" i="11"/>
  <c r="Y32" i="11"/>
  <c r="I32" i="11"/>
  <c r="U31" i="11"/>
  <c r="V32" i="11"/>
  <c r="M32" i="11"/>
  <c r="G30" i="11"/>
  <c r="J31" i="11"/>
  <c r="N30" i="11"/>
  <c r="I30" i="11"/>
  <c r="Y29" i="11"/>
  <c r="Q30" i="11"/>
  <c r="L32" i="11"/>
  <c r="L33" i="11" s="1"/>
  <c r="I31" i="11"/>
  <c r="R4" i="11"/>
  <c r="R32" i="11" s="1"/>
  <c r="K30" i="11"/>
  <c r="O30" i="11"/>
  <c r="F6" i="40"/>
  <c r="F6" i="41"/>
  <c r="E6" i="45"/>
  <c r="E7" i="11"/>
  <c r="AI7" i="11" s="1"/>
  <c r="G29" i="11"/>
  <c r="H32" i="11"/>
  <c r="J30" i="11"/>
  <c r="R30" i="11"/>
  <c r="V30" i="11"/>
  <c r="H31" i="11"/>
  <c r="F30" i="11"/>
  <c r="E30" i="11"/>
  <c r="E32" i="11"/>
  <c r="G32" i="11"/>
  <c r="U32" i="11"/>
  <c r="K29" i="11"/>
  <c r="O29" i="11"/>
  <c r="S29" i="11"/>
  <c r="Q32" i="11"/>
  <c r="Q33" i="11" s="1"/>
  <c r="H29" i="11"/>
  <c r="L29" i="11"/>
  <c r="P29" i="11"/>
  <c r="G31" i="11"/>
  <c r="K31" i="11"/>
  <c r="O31" i="11"/>
  <c r="S31" i="11"/>
  <c r="W31" i="11"/>
  <c r="F32" i="11"/>
  <c r="J32" i="11"/>
  <c r="N32" i="11"/>
  <c r="W30" i="11"/>
  <c r="H30" i="11"/>
  <c r="L30" i="11"/>
  <c r="N31" i="11"/>
  <c r="R31" i="11"/>
  <c r="V31" i="11"/>
  <c r="I29" i="11"/>
  <c r="M29" i="11"/>
  <c r="Q29" i="11"/>
  <c r="U29" i="11"/>
  <c r="F29" i="11"/>
  <c r="J29" i="11"/>
  <c r="N29" i="11"/>
  <c r="V29" i="11"/>
  <c r="AA33" i="11"/>
  <c r="E6" i="48"/>
  <c r="Y31" i="11"/>
  <c r="Y30" i="11"/>
  <c r="S30" i="11"/>
  <c r="S32" i="11"/>
  <c r="F6" i="37"/>
  <c r="T32" i="11"/>
  <c r="T30" i="11"/>
  <c r="X8" i="11"/>
  <c r="W29" i="11"/>
  <c r="W32" i="11"/>
  <c r="F6" i="44"/>
  <c r="X16" i="11"/>
  <c r="AI16" i="11" s="1"/>
  <c r="Z29" i="11"/>
  <c r="Z31" i="11"/>
  <c r="P16" i="11"/>
  <c r="Z32" i="11"/>
  <c r="Z30" i="11"/>
  <c r="AI4" i="11" l="1"/>
  <c r="I33" i="11"/>
  <c r="F7" i="9" s="1"/>
  <c r="M33" i="11"/>
  <c r="H2" i="54"/>
  <c r="P2" i="54"/>
  <c r="O33" i="11"/>
  <c r="Y33" i="11"/>
  <c r="H33" i="11"/>
  <c r="F7" i="8" s="1"/>
  <c r="K33" i="11"/>
  <c r="F6" i="23" s="1"/>
  <c r="T29" i="11"/>
  <c r="J33" i="11"/>
  <c r="F6" i="10" s="1"/>
  <c r="R29" i="11"/>
  <c r="V33" i="11"/>
  <c r="F33" i="11"/>
  <c r="F9" i="5" s="1"/>
  <c r="W33" i="11"/>
  <c r="T31" i="11"/>
  <c r="T33" i="11" s="1"/>
  <c r="G33" i="11"/>
  <c r="F7" i="6" s="1"/>
  <c r="E29" i="11"/>
  <c r="E31" i="11"/>
  <c r="U33" i="11"/>
  <c r="R33" i="11"/>
  <c r="S33" i="11"/>
  <c r="N33" i="11"/>
  <c r="X29" i="11"/>
  <c r="X32" i="11"/>
  <c r="X33" i="11" s="1"/>
  <c r="X30" i="11"/>
  <c r="P30" i="11"/>
  <c r="AI30" i="11" s="1"/>
  <c r="P32" i="11"/>
  <c r="P33" i="11" s="1"/>
  <c r="Z33" i="11"/>
  <c r="E33" i="11" l="1"/>
  <c r="AI31" i="11"/>
  <c r="AI29" i="11"/>
  <c r="AI33" i="11"/>
  <c r="AI32" i="11"/>
  <c r="F7" i="1"/>
  <c r="V2" i="54"/>
  <c r="L2" i="54"/>
  <c r="J5" i="54" l="1"/>
  <c r="X77" i="54"/>
  <c r="T62" i="54"/>
  <c r="T20" i="54"/>
  <c r="J44" i="54"/>
  <c r="E80" i="54"/>
  <c r="O89" i="54"/>
  <c r="X59" i="54"/>
  <c r="O65" i="54"/>
  <c r="O35" i="54"/>
  <c r="O83" i="54"/>
  <c r="E56" i="54"/>
  <c r="J68" i="54"/>
  <c r="O71" i="54"/>
  <c r="J26" i="54"/>
  <c r="O38" i="54"/>
  <c r="E35" i="54"/>
  <c r="X23" i="54"/>
  <c r="O53" i="54"/>
  <c r="T47" i="54"/>
  <c r="J83" i="54"/>
  <c r="E11" i="54"/>
  <c r="E62" i="54"/>
  <c r="X65" i="54"/>
  <c r="J29" i="54"/>
  <c r="J50" i="54"/>
  <c r="J14" i="54"/>
  <c r="T74" i="54"/>
  <c r="J23" i="54"/>
  <c r="T14" i="54"/>
  <c r="O47" i="54"/>
  <c r="J38" i="54"/>
  <c r="T26" i="54"/>
  <c r="E38" i="54"/>
  <c r="X32" i="54"/>
  <c r="O23" i="54"/>
  <c r="X38" i="54"/>
  <c r="J41" i="54"/>
  <c r="O68" i="54"/>
  <c r="X14" i="54"/>
  <c r="O50" i="54"/>
  <c r="X41" i="54"/>
  <c r="T68" i="54"/>
  <c r="X47" i="54"/>
  <c r="X20" i="54"/>
  <c r="J65" i="54"/>
  <c r="T11" i="54"/>
  <c r="T56" i="54"/>
  <c r="T17" i="54"/>
  <c r="T53" i="54"/>
  <c r="J32" i="54"/>
  <c r="E29" i="54"/>
  <c r="J56" i="54"/>
  <c r="O44" i="54"/>
  <c r="E23" i="54"/>
  <c r="T35" i="54"/>
  <c r="X56" i="54"/>
  <c r="E71" i="54"/>
  <c r="J62" i="54"/>
  <c r="O26" i="54"/>
  <c r="O56" i="54"/>
  <c r="T5" i="54"/>
  <c r="X44" i="54"/>
  <c r="E8" i="54"/>
  <c r="T65" i="54"/>
  <c r="X29" i="54"/>
  <c r="J74" i="54"/>
  <c r="T32" i="54"/>
  <c r="E77" i="54"/>
  <c r="E68" i="54"/>
  <c r="E20" i="54"/>
  <c r="T23" i="54"/>
  <c r="X26" i="54"/>
  <c r="J86" i="54"/>
  <c r="T89" i="54"/>
  <c r="J8" i="54"/>
  <c r="E65" i="54"/>
  <c r="T86" i="54"/>
  <c r="O11" i="54"/>
  <c r="O20" i="54"/>
  <c r="O32" i="54"/>
  <c r="O62" i="54"/>
  <c r="J89" i="54"/>
  <c r="X8" i="54"/>
  <c r="E17" i="54"/>
  <c r="T8" i="54"/>
  <c r="E74" i="54"/>
  <c r="O5" i="54"/>
  <c r="O77" i="54"/>
  <c r="O14" i="54"/>
  <c r="E14" i="54"/>
  <c r="X62" i="54"/>
  <c r="T59" i="54"/>
  <c r="J35" i="54"/>
  <c r="E89" i="54"/>
  <c r="T44" i="54"/>
  <c r="T50" i="54"/>
  <c r="X50" i="54"/>
  <c r="O29" i="54"/>
  <c r="E50" i="54"/>
  <c r="E83" i="54"/>
  <c r="J59" i="54"/>
  <c r="X71" i="54"/>
  <c r="O8" i="54"/>
  <c r="J17" i="54"/>
  <c r="J77" i="54"/>
  <c r="E53" i="54"/>
  <c r="T77" i="54"/>
  <c r="J20" i="54"/>
  <c r="T83" i="54"/>
  <c r="O74" i="54"/>
  <c r="X17" i="54"/>
  <c r="T71" i="54"/>
  <c r="T80" i="54"/>
  <c r="O41" i="54"/>
  <c r="O59" i="54"/>
  <c r="E41" i="54"/>
  <c r="T38" i="54"/>
  <c r="E44" i="54"/>
  <c r="E26" i="54"/>
  <c r="X74" i="54"/>
  <c r="E47" i="54"/>
  <c r="J71" i="54"/>
  <c r="O17" i="54"/>
  <c r="X68" i="54"/>
  <c r="X11" i="54"/>
  <c r="T41" i="54"/>
  <c r="J80" i="54"/>
  <c r="J47" i="54"/>
  <c r="X53" i="54"/>
  <c r="E86" i="54"/>
  <c r="X5" i="54"/>
  <c r="E32" i="54"/>
  <c r="E59" i="54"/>
  <c r="E5" i="54"/>
  <c r="O80" i="54"/>
  <c r="O86" i="54"/>
  <c r="J53" i="54"/>
  <c r="T29" i="54"/>
  <c r="J11" i="54"/>
  <c r="X35"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F00-000001000000}">
      <text>
        <r>
          <rPr>
            <sz val="8"/>
            <color indexed="81"/>
            <rFont val="Tahoma"/>
            <family val="2"/>
            <charset val="238"/>
          </rPr>
          <t xml:space="preserve">zkracená trať
</t>
        </r>
      </text>
    </comment>
    <comment ref="K8" authorId="0" shapeId="0" xr:uid="{00000000-0006-0000-1F00-000002000000}">
      <text>
        <r>
          <rPr>
            <sz val="8"/>
            <color indexed="81"/>
            <rFont val="Tahoma"/>
            <family val="2"/>
            <charset val="238"/>
          </rPr>
          <t xml:space="preserve">zkracená trať
</t>
        </r>
      </text>
    </comment>
    <comment ref="O8" authorId="0" shapeId="0" xr:uid="{00000000-0006-0000-1F00-000003000000}">
      <text>
        <r>
          <rPr>
            <sz val="8"/>
            <color indexed="81"/>
            <rFont val="Tahoma"/>
            <family val="2"/>
            <charset val="238"/>
          </rPr>
          <t xml:space="preserve">zkracená trať
</t>
        </r>
      </text>
    </comment>
    <comment ref="G41" authorId="0" shapeId="0" xr:uid="{00000000-0006-0000-1F00-000004000000}">
      <text>
        <r>
          <rPr>
            <sz val="8"/>
            <color indexed="81"/>
            <rFont val="Tahoma"/>
            <family val="2"/>
            <charset val="238"/>
          </rPr>
          <t xml:space="preserve">zkracená trať
</t>
        </r>
      </text>
    </comment>
    <comment ref="K41" authorId="0" shapeId="0" xr:uid="{00000000-0006-0000-1F00-000005000000}">
      <text>
        <r>
          <rPr>
            <sz val="8"/>
            <color indexed="81"/>
            <rFont val="Tahoma"/>
            <family val="2"/>
            <charset val="238"/>
          </rPr>
          <t xml:space="preserve">zkracená trať
</t>
        </r>
      </text>
    </comment>
    <comment ref="O41" authorId="0" shapeId="0" xr:uid="{00000000-0006-0000-1F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P61" authorId="0" shapeId="0" xr:uid="{00000000-0006-0000-2200-000002000000}">
      <text>
        <r>
          <rPr>
            <b/>
            <sz val="9"/>
            <color indexed="81"/>
            <rFont val="Tahoma"/>
            <family val="2"/>
            <charset val="238"/>
          </rPr>
          <t>změna délky tratě</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64" authorId="0" shapeId="0" xr:uid="{D027916A-4124-4A1C-90D1-BAFF76B80963}">
      <text>
        <r>
          <rPr>
            <b/>
            <sz val="9"/>
            <color indexed="81"/>
            <rFont val="Tahoma"/>
            <family val="2"/>
            <charset val="238"/>
          </rPr>
          <t>kratší trať</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51" authorId="0" shapeId="0" xr:uid="{A5AC5A0A-5200-41F5-9BBB-8938C8572C34}">
      <text>
        <r>
          <rPr>
            <b/>
            <sz val="9"/>
            <color indexed="81"/>
            <rFont val="Tahoma"/>
            <family val="2"/>
            <charset val="238"/>
          </rPr>
          <t>3,7 km trať</t>
        </r>
        <r>
          <rPr>
            <sz val="9"/>
            <color indexed="81"/>
            <rFont val="Tahoma"/>
            <family val="2"/>
            <charset val="238"/>
          </rPr>
          <t xml:space="preserve">
</t>
        </r>
      </text>
    </comment>
    <comment ref="Q59" authorId="0" shapeId="0" xr:uid="{763E26F1-63CE-40D0-AFFB-9BC373329337}">
      <text>
        <r>
          <rPr>
            <b/>
            <sz val="9"/>
            <color indexed="81"/>
            <rFont val="Tahoma"/>
            <family val="2"/>
            <charset val="238"/>
          </rPr>
          <t>8 km trať</t>
        </r>
        <r>
          <rPr>
            <sz val="9"/>
            <color indexed="81"/>
            <rFont val="Tahoma"/>
            <family val="2"/>
            <charset val="238"/>
          </rPr>
          <t xml:space="preserve">
</t>
        </r>
      </text>
    </comment>
    <comment ref="Q63" authorId="0" shapeId="0" xr:uid="{B0AB6951-0BC0-4CE3-849F-3EAE22A4CEE0}">
      <text>
        <r>
          <rPr>
            <b/>
            <sz val="9"/>
            <color indexed="81"/>
            <rFont val="Tahoma"/>
            <family val="2"/>
            <charset val="238"/>
          </rPr>
          <t>3,7 km trať</t>
        </r>
        <r>
          <rPr>
            <sz val="9"/>
            <color indexed="81"/>
            <rFont val="Tahoma"/>
            <family val="2"/>
            <charset val="238"/>
          </rPr>
          <t xml:space="preserve">
</t>
        </r>
      </text>
    </comment>
    <comment ref="Q64" authorId="0" shapeId="0" xr:uid="{FF7A5259-CDC7-42E3-AE5F-0B1D0C10497A}">
      <text>
        <r>
          <rPr>
            <b/>
            <sz val="9"/>
            <color indexed="81"/>
            <rFont val="Tahoma"/>
            <family val="2"/>
            <charset val="238"/>
          </rPr>
          <t>3,7 km trať</t>
        </r>
        <r>
          <rPr>
            <sz val="9"/>
            <color indexed="81"/>
            <rFont val="Tahoma"/>
            <family val="2"/>
            <charset val="238"/>
          </rPr>
          <t xml:space="preserve">
</t>
        </r>
      </text>
    </comment>
  </commentList>
</comments>
</file>

<file path=xl/sharedStrings.xml><?xml version="1.0" encoding="utf-8"?>
<sst xmlns="http://schemas.openxmlformats.org/spreadsheetml/2006/main" count="55791" uniqueCount="6548">
  <si>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</si>
  <si>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</si>
  <si>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</si>
  <si>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</si>
  <si>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</si>
  <si>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</si>
  <si>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</si>
  <si>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</si>
  <si>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</si>
  <si>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</si>
  <si>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</si>
  <si>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</si>
  <si>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</si>
  <si>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</si>
  <si>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</si>
  <si>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</si>
  <si>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</si>
  <si>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</si>
  <si>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</si>
  <si>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</si>
  <si>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</si>
  <si>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</si>
  <si>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</si>
  <si>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</si>
  <si>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</si>
  <si>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</si>
  <si>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</si>
  <si>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</si>
  <si>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</si>
  <si>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</si>
  <si>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</si>
  <si>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</si>
  <si>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</si>
  <si>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</si>
  <si>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</si>
  <si>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</si>
  <si>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</si>
  <si>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</si>
  <si>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</si>
  <si>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</si>
  <si>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</si>
  <si>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</si>
  <si>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</si>
  <si>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</si>
  <si>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</si>
  <si>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</si>
  <si>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</si>
  <si>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</si>
  <si>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</si>
  <si>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</si>
  <si>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</si>
  <si>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</si>
  <si>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</si>
  <si>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</si>
  <si>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</si>
  <si>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</si>
  <si>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</si>
  <si>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</si>
  <si>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</si>
  <si>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</si>
  <si>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</si>
  <si>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</si>
  <si>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</si>
  <si>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</si>
  <si>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</si>
  <si>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</si>
  <si>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</si>
  <si>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</si>
  <si>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</si>
  <si>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</si>
  <si>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</si>
  <si>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</si>
  <si>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</si>
  <si>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</si>
  <si>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</si>
  <si>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</si>
  <si>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</si>
  <si>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</si>
  <si>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</si>
  <si>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</si>
  <si>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</si>
  <si>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</si>
  <si>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</si>
  <si>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</si>
  <si>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</si>
  <si>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</si>
  <si>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</si>
  <si>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</si>
  <si>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</si>
  <si>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</si>
  <si>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</si>
  <si>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</si>
  <si>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</si>
  <si>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</si>
  <si>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</si>
  <si>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</si>
  <si>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</si>
  <si>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</si>
  <si>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</si>
  <si>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</si>
  <si>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</si>
  <si>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</si>
  <si>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</si>
  <si>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</si>
  <si>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</si>
  <si>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</si>
  <si>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</si>
  <si>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</si>
  <si>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</si>
  <si>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</si>
  <si>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</si>
  <si>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</si>
  <si>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</si>
  <si>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</si>
  <si>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</si>
  <si>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</si>
  <si>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</si>
  <si>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</si>
  <si>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</si>
  <si>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</si>
  <si>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</si>
  <si>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</si>
  <si>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</si>
  <si>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</si>
  <si>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</si>
  <si>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</si>
  <si>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</si>
  <si>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</si>
  <si>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</si>
  <si>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</si>
  <si>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</si>
  <si>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</si>
  <si>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</si>
  <si>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</si>
  <si>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</si>
  <si>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</si>
  <si>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</si>
  <si>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</si>
  <si>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</si>
  <si>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</si>
  <si>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</si>
  <si>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</si>
  <si>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</si>
  <si>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</si>
  <si>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</si>
  <si>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</si>
  <si>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</si>
  <si>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</si>
  <si>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</si>
  <si>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</si>
  <si>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</si>
  <si>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</si>
  <si>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</si>
  <si>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</si>
  <si>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</si>
  <si>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</si>
  <si>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</si>
  <si>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</si>
  <si>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</si>
  <si>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</si>
  <si>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</si>
  <si>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</si>
  <si>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</si>
  <si>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</si>
  <si>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</si>
  <si>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</si>
  <si>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</si>
  <si>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</si>
  <si>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</si>
  <si>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</si>
  <si>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</si>
  <si>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</si>
  <si>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</si>
  <si>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</si>
  <si>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</si>
  <si>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</si>
  <si>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</si>
  <si>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</si>
  <si>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</si>
  <si>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</si>
  <si>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</si>
  <si>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</si>
  <si>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</si>
  <si>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</si>
  <si>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</si>
  <si>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</si>
  <si>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</si>
  <si>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</si>
  <si>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</si>
  <si>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</si>
  <si>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</si>
  <si>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</si>
  <si>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</si>
  <si>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</si>
  <si>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</si>
  <si>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</si>
  <si>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</si>
  <si>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</si>
  <si>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</si>
  <si>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</si>
  <si>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</si>
  <si>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</si>
  <si>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</si>
  <si>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</si>
  <si>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</si>
  <si>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</si>
  <si>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</si>
  <si>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</si>
  <si>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</si>
  <si>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</si>
  <si>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</si>
  <si>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</si>
  <si>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</si>
  <si>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</si>
  <si>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</si>
  <si>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</si>
  <si>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</si>
  <si>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</si>
  <si>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</si>
  <si>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</si>
  <si>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</si>
  <si>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</si>
  <si>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</si>
  <si>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</si>
  <si>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</si>
  <si>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</si>
  <si>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</si>
  <si>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</si>
  <si>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</si>
  <si>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</si>
  <si>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</si>
  <si>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</si>
  <si>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</si>
  <si>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</si>
  <si>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</si>
  <si>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</si>
  <si>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</si>
  <si>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</si>
  <si>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</si>
  <si>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</si>
  <si>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</si>
  <si>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</si>
  <si>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</si>
  <si>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</si>
  <si>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</si>
  <si>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</si>
  <si>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</si>
  <si>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</si>
  <si>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</si>
  <si>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</si>
  <si>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</si>
  <si>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</si>
  <si>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</si>
  <si>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</si>
  <si>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</si>
  <si>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</si>
  <si>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</si>
  <si>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</si>
  <si>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</si>
  <si>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</si>
  <si>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</si>
  <si>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</si>
  <si>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</si>
  <si>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</si>
  <si>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</si>
  <si>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</si>
  <si>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</si>
  <si>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</si>
  <si>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</si>
  <si>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</si>
  <si>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</si>
  <si>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</si>
  <si>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</si>
  <si>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</si>
  <si>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</si>
  <si>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</si>
  <si>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</si>
  <si>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</si>
  <si>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</si>
  <si>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</si>
  <si>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</si>
  <si>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</si>
  <si>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</si>
  <si>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</si>
  <si>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</si>
  <si>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</si>
  <si>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</si>
  <si>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</si>
  <si>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</si>
  <si>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</si>
  <si>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</si>
  <si>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</si>
  <si>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</si>
  <si>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</si>
  <si>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</si>
  <si>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</si>
  <si>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</si>
  <si>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</si>
  <si>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</si>
  <si>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</si>
  <si>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</si>
  <si>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</si>
  <si>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</si>
  <si>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</si>
  <si>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</si>
  <si>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</si>
  <si>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</si>
  <si>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</si>
  <si>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</si>
  <si>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</si>
  <si>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</si>
  <si>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</si>
  <si>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</si>
  <si>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</si>
  <si>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</si>
  <si>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</si>
  <si>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</si>
  <si>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</si>
  <si>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</si>
  <si>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</si>
  <si>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</si>
  <si>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</si>
  <si>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</si>
  <si>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</si>
  <si>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</si>
  <si>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</si>
  <si>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</si>
  <si>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</si>
  <si>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</si>
  <si>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</si>
  <si>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</si>
  <si>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</si>
  <si>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</si>
  <si>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</si>
  <si>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</si>
  <si>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</si>
  <si>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</si>
  <si>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</si>
  <si>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</si>
  <si>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</si>
  <si>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</si>
  <si>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</si>
  <si>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</si>
  <si>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</si>
  <si>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</si>
  <si>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</si>
  <si>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</si>
  <si>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</si>
  <si>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</si>
  <si>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</si>
  <si>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</si>
  <si>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</si>
  <si>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</si>
  <si>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</si>
  <si>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</si>
  <si>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</si>
  <si>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</si>
  <si>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</si>
  <si>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</si>
  <si>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</si>
  <si>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</si>
  <si>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</si>
  <si>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</si>
  <si>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</si>
  <si>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</si>
  <si>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</si>
  <si>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</si>
  <si>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</si>
  <si>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</si>
  <si>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</si>
  <si>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</si>
  <si>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</si>
  <si>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</si>
  <si>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</si>
  <si>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</si>
  <si>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</si>
  <si>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</si>
  <si>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</si>
  <si>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</si>
  <si>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</si>
  <si>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</si>
  <si>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</si>
  <si>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</si>
  <si>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</si>
  <si>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</si>
  <si>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</si>
  <si>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</si>
  <si>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</si>
  <si>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</si>
  <si>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</si>
  <si>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</si>
  <si>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</si>
  <si>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</si>
  <si>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</si>
  <si>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</si>
  <si>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</si>
  <si>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</si>
  <si>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</si>
  <si>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</si>
  <si>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</si>
  <si>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</si>
  <si>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</si>
  <si>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</si>
  <si>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</si>
  <si>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</si>
  <si>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</si>
  <si>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</si>
  <si>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</si>
  <si>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</si>
  <si>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</si>
  <si>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</si>
  <si>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</si>
  <si>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</si>
  <si>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</si>
  <si>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</si>
  <si>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</si>
  <si>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</si>
  <si>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</si>
  <si>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</si>
  <si>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</si>
  <si>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</si>
  <si>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</si>
  <si>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</si>
  <si>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</si>
  <si>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</si>
  <si>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</si>
  <si>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</si>
  <si>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</si>
  <si>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</si>
  <si>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</si>
  <si>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</si>
  <si>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</si>
  <si>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</si>
  <si>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</si>
  <si>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</si>
  <si>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</si>
  <si>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</si>
  <si>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</si>
  <si>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</si>
  <si>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</si>
  <si>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</si>
  <si>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</si>
  <si>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</si>
  <si>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</si>
  <si>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</si>
  <si>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</si>
  <si>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</si>
  <si>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</si>
  <si>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</si>
  <si>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</si>
  <si>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</si>
  <si>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</si>
  <si>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</si>
  <si>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</si>
  <si>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</si>
  <si>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</si>
  <si>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</si>
  <si>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</si>
  <si>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</si>
  <si>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</si>
  <si>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</si>
  <si>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</si>
  <si>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</si>
  <si>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</si>
  <si>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</si>
  <si>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</si>
  <si>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</si>
  <si>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</si>
  <si>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</si>
  <si>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</si>
  <si>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</si>
  <si>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</si>
  <si>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</si>
  <si>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</si>
  <si>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</si>
  <si>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</si>
  <si>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</si>
  <si>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</si>
  <si>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</si>
  <si>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</si>
  <si>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</si>
  <si>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</si>
  <si>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</si>
  <si>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</si>
  <si>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</si>
  <si>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</si>
  <si>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</si>
  <si>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</si>
  <si>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</si>
  <si>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</si>
  <si>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</si>
  <si>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</si>
  <si>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</si>
  <si>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</si>
  <si>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</si>
  <si>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</si>
  <si>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</si>
  <si>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</si>
  <si>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</si>
  <si>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</si>
  <si>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</si>
  <si>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</si>
  <si>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</si>
  <si>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</si>
  <si>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</si>
  <si>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</si>
  <si>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</si>
  <si>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</si>
  <si>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</si>
  <si>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</si>
  <si>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</si>
  <si>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</si>
  <si>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</si>
  <si>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</si>
  <si>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</si>
  <si>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</si>
  <si>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</si>
  <si>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</si>
  <si>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</si>
  <si>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</si>
  <si>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</si>
  <si>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</si>
  <si>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</si>
  <si>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</si>
  <si>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</si>
  <si>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</si>
  <si>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</si>
  <si>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</si>
  <si>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</si>
  <si>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</si>
  <si>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</si>
  <si>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</si>
  <si>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</si>
  <si>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</si>
  <si>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</si>
  <si>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</si>
  <si>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</si>
  <si>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</si>
  <si>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</si>
  <si>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</si>
  <si>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</si>
  <si>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</si>
  <si>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</si>
  <si>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</si>
  <si>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</si>
  <si>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</si>
  <si>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</si>
  <si>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</si>
  <si>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</si>
  <si>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</si>
  <si>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</si>
  <si>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</si>
  <si>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</si>
  <si>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</si>
  <si>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</si>
  <si>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</si>
  <si>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</si>
  <si>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</si>
  <si>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</si>
  <si>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</si>
  <si>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</si>
  <si>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</si>
  <si>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</si>
  <si>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</si>
  <si>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</si>
  <si>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</si>
  <si>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</si>
  <si>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</si>
  <si>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</si>
  <si>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</si>
  <si>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</si>
  <si>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</si>
  <si>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</si>
  <si>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</si>
  <si>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</si>
  <si>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</si>
  <si>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</si>
  <si>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</si>
  <si>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</si>
  <si>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</si>
  <si>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</si>
  <si>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</si>
  <si>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</si>
  <si>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</si>
  <si>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</si>
  <si>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</si>
  <si>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</si>
  <si>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</si>
  <si>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</si>
  <si>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</si>
  <si>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</si>
  <si>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</si>
  <si>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</si>
  <si>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</si>
  <si>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</si>
  <si>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</si>
  <si>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</si>
  <si>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</si>
  <si>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</si>
  <si>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</si>
  <si>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</si>
  <si>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</si>
  <si>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</si>
  <si>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</si>
  <si>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</si>
  <si>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</si>
  <si>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</si>
  <si>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</si>
  <si>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</si>
  <si>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</si>
  <si>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</si>
  <si>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</si>
  <si>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</si>
  <si>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</si>
  <si>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</si>
  <si>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</si>
  <si>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</si>
  <si>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</si>
  <si>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</si>
  <si>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</si>
  <si>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</si>
  <si>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</si>
  <si>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</si>
  <si>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</si>
  <si>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</si>
  <si>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</si>
  <si>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</si>
  <si>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</si>
  <si>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</si>
  <si>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</si>
  <si>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</si>
  <si>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</si>
  <si>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</si>
  <si>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</si>
  <si>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</si>
  <si>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</si>
  <si>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</si>
  <si>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</si>
  <si>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</si>
  <si>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</si>
  <si>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</si>
  <si>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</si>
  <si>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</si>
  <si>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</si>
  <si>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</si>
  <si>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</si>
  <si>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</si>
  <si>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</si>
  <si>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</si>
  <si>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</si>
  <si>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</si>
  <si>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</si>
  <si>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</si>
  <si>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</si>
  <si>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</si>
  <si>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</si>
  <si>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</si>
  <si>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</si>
  <si>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</si>
  <si>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</si>
  <si>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</si>
  <si>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</si>
  <si>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</si>
  <si>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</si>
  <si>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</si>
  <si>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</si>
  <si>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</si>
  <si>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</si>
  <si>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</si>
  <si>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</si>
  <si>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</si>
  <si>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</si>
  <si>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</si>
  <si>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</si>
  <si>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</si>
  <si>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</si>
  <si>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</si>
  <si>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</si>
  <si>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</si>
  <si>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</si>
  <si>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</si>
  <si>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</si>
  <si>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</si>
  <si>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</si>
  <si>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</si>
  <si>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</si>
  <si>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</si>
  <si>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</si>
  <si>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</si>
  <si>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</si>
  <si>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</si>
  <si>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</si>
  <si>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</si>
  <si>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</si>
  <si>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</si>
  <si>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</si>
  <si>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</si>
  <si>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</si>
  <si>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</si>
  <si>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</si>
  <si>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</si>
  <si>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</si>
  <si>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</si>
  <si>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</si>
  <si>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</si>
  <si>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</si>
  <si>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</si>
  <si>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</si>
  <si>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</si>
  <si>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</si>
  <si>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</si>
  <si>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</si>
  <si>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</si>
  <si>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</si>
  <si>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</si>
  <si>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</si>
  <si>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</si>
  <si>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</si>
  <si>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</si>
  <si>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</si>
  <si>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</si>
  <si>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</si>
  <si>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</si>
  <si>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</si>
  <si>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</si>
  <si>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</si>
  <si>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</si>
  <si>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</si>
  <si>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</si>
  <si>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</si>
  <si>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</si>
  <si>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</si>
  <si>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</si>
  <si>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</si>
  <si>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</si>
  <si>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</si>
  <si>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</si>
  <si>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</si>
  <si>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</si>
  <si>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</si>
  <si>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</si>
  <si>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</si>
  <si>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</si>
  <si>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</si>
  <si>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</si>
  <si>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</si>
  <si>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</si>
  <si>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</si>
  <si>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</si>
  <si>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</si>
  <si>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</si>
  <si>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</si>
  <si>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</si>
  <si>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</si>
  <si>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</si>
  <si>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</si>
  <si>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</si>
  <si>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</si>
  <si>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</si>
  <si>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</si>
  <si>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</si>
  <si>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</si>
  <si>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</si>
  <si>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</si>
  <si>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</si>
  <si>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</si>
  <si>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</si>
  <si>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</si>
  <si>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</si>
  <si>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</si>
  <si>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</si>
  <si>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</si>
  <si>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</si>
  <si>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</si>
  <si>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</si>
  <si>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</si>
  <si>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</si>
  <si>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</si>
  <si>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</si>
  <si>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</si>
  <si>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</si>
  <si>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</si>
  <si>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</si>
  <si>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</si>
  <si>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</si>
  <si>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</si>
  <si>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</si>
  <si>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</si>
  <si>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</si>
  <si>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</si>
  <si>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</si>
  <si>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</si>
  <si>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</si>
  <si>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</si>
  <si>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</si>
  <si>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</si>
  <si>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</si>
  <si>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</si>
  <si>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</si>
  <si>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</si>
  <si>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</si>
  <si>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</si>
  <si>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</si>
  <si>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</si>
  <si>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</si>
  <si>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</si>
  <si>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</si>
  <si>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</si>
  <si>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</si>
  <si>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</si>
  <si>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</si>
  <si>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</si>
  <si>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</si>
  <si>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</si>
  <si>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</si>
  <si>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</si>
  <si>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</si>
  <si>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</si>
  <si>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</si>
  <si>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</si>
  <si>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</si>
  <si>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</si>
  <si>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</si>
  <si>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</si>
  <si>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</si>
  <si>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</si>
  <si>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</si>
  <si>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</si>
  <si>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</si>
  <si>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</si>
  <si>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</si>
  <si>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</si>
  <si>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</si>
  <si>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</si>
  <si>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</si>
  <si>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</si>
  <si>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</si>
  <si>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</si>
  <si>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</si>
  <si>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</si>
  <si>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</si>
  <si>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</si>
  <si>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</si>
  <si>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</si>
  <si>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</si>
  <si>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</si>
  <si>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</si>
  <si>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</si>
  <si>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</si>
  <si>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</si>
  <si>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</si>
  <si>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</si>
  <si>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</si>
  <si>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</si>
  <si>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</si>
  <si>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</si>
  <si>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</si>
  <si>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</si>
  <si>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</si>
  <si>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</si>
  <si>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</si>
  <si>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</si>
  <si>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</si>
  <si>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</si>
  <si>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</si>
  <si>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</si>
  <si>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</si>
  <si>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</si>
  <si>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</si>
  <si>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</si>
  <si>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</si>
  <si>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</si>
  <si>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</si>
  <si>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</si>
  <si>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</si>
  <si>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</si>
  <si>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</si>
  <si>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</si>
  <si>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</si>
  <si>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</si>
  <si>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</si>
  <si>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</si>
  <si>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</si>
  <si>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</si>
  <si>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</si>
  <si>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</si>
  <si>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</si>
  <si>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</si>
  <si>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</si>
  <si>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</si>
  <si>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</si>
  <si>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</si>
  <si>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</si>
  <si>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</si>
  <si>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</si>
  <si>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</si>
  <si>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</si>
  <si>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</si>
  <si>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</si>
  <si>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</si>
  <si>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</si>
  <si>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</si>
  <si>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</si>
  <si>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</si>
  <si>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</si>
  <si>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</si>
  <si>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</si>
  <si>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</si>
  <si>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</si>
  <si>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</si>
  <si>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</si>
  <si>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</si>
  <si>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</si>
  <si>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</si>
  <si>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</si>
  <si>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</si>
  <si>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</si>
  <si>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</si>
  <si>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</si>
  <si>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</si>
  <si>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</si>
  <si>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</si>
  <si>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</si>
  <si>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</si>
  <si>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</si>
  <si>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</si>
  <si>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</si>
  <si>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</si>
  <si>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</si>
  <si>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</si>
  <si>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</si>
  <si>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</si>
  <si>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</si>
  <si>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</si>
  <si>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</si>
  <si>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</si>
  <si>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</si>
  <si>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</si>
  <si>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</si>
  <si>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</si>
  <si>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</si>
  <si>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</si>
  <si>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</si>
  <si>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</si>
  <si>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</si>
  <si>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</si>
  <si>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</si>
  <si>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</si>
  <si>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</si>
  <si>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</si>
  <si>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</si>
  <si>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</si>
  <si>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</si>
  <si>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</si>
  <si>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</si>
  <si>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</si>
  <si>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</si>
  <si>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</si>
  <si>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</si>
  <si>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</si>
  <si>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</si>
  <si>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</si>
  <si>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</si>
  <si>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</si>
  <si>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</si>
  <si>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</si>
  <si>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</si>
  <si>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</si>
  <si>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</si>
  <si>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</si>
  <si>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</si>
  <si>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</si>
  <si>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</si>
  <si>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</si>
  <si>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</si>
  <si>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</si>
  <si>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</si>
  <si>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</si>
  <si>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</si>
  <si>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</si>
  <si>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</si>
  <si>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</si>
  <si>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</si>
  <si>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</si>
  <si>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</si>
  <si>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</si>
  <si>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</si>
  <si>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</si>
  <si>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</si>
  <si>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</si>
  <si>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</si>
  <si>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</si>
  <si>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</si>
  <si>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</si>
  <si>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</si>
  <si>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</si>
  <si>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</si>
  <si>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</si>
  <si>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</si>
  <si>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</si>
  <si>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</si>
  <si>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</si>
  <si>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</si>
  <si>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</si>
  <si>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</si>
  <si>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</si>
  <si>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</si>
  <si>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</si>
  <si>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</si>
  <si>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</si>
  <si>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</si>
  <si>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</si>
  <si>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</si>
  <si>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</si>
  <si>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</si>
  <si>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</si>
  <si>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</si>
  <si>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</si>
  <si>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</si>
  <si>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</si>
  <si>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</si>
  <si>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</si>
  <si>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</si>
  <si>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</si>
  <si>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</si>
  <si>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</si>
  <si>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</si>
  <si>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</si>
  <si>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</si>
  <si>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</si>
  <si>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</si>
  <si>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</si>
  <si>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</si>
  <si>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</si>
  <si>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</si>
  <si>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</si>
  <si>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</si>
  <si>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</si>
  <si>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</si>
  <si>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</si>
  <si>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</si>
  <si>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</si>
  <si>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</si>
  <si>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</si>
  <si>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</si>
  <si>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</si>
  <si>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</si>
  <si>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</si>
  <si>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</si>
  <si>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</si>
  <si>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</si>
  <si>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</si>
  <si>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</si>
  <si>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</si>
  <si>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</si>
  <si>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</si>
  <si>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</si>
  <si>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</si>
  <si>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</si>
  <si>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</si>
  <si>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</si>
  <si>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</si>
  <si>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</si>
  <si>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</si>
  <si>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</si>
  <si>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</si>
  <si>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</si>
  <si>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</si>
  <si>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</si>
  <si>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</si>
  <si>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</si>
  <si>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</si>
  <si>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</si>
  <si>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</si>
  <si>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</si>
  <si>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</si>
  <si>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</si>
  <si>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</si>
  <si>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</si>
  <si>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</si>
  <si>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</si>
  <si>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</si>
  <si>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</si>
  <si>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</si>
  <si>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</si>
  <si>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</si>
  <si>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</si>
  <si>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</si>
  <si>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</si>
  <si>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</si>
  <si>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</si>
  <si>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</si>
  <si>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</si>
  <si>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</si>
  <si>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</si>
  <si>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</si>
  <si>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</si>
  <si>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</si>
  <si>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</si>
  <si>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</si>
  <si>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</si>
  <si>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</si>
  <si>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</si>
  <si>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</si>
  <si>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</si>
  <si>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</si>
  <si>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</si>
  <si>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</si>
  <si>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</si>
  <si>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</si>
  <si>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</si>
  <si>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</si>
  <si>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</si>
  <si>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</si>
  <si>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</si>
  <si>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</si>
  <si>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</si>
  <si>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</si>
  <si>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</si>
  <si>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</si>
  <si>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</si>
  <si>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</si>
  <si>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</si>
  <si>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</si>
  <si>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</si>
  <si>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</si>
  <si>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</si>
  <si>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</si>
  <si>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</si>
  <si>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</si>
  <si>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</si>
  <si>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</si>
  <si>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</si>
  <si>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</si>
  <si>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</si>
  <si>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</si>
  <si>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</si>
  <si>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</si>
  <si>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</si>
  <si>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</si>
  <si>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</si>
  <si>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</si>
  <si>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</si>
  <si>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</si>
  <si>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</si>
  <si>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</si>
  <si>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</si>
  <si>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</si>
  <si>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</si>
  <si>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</si>
  <si>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</si>
  <si>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</si>
  <si>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</si>
  <si>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</si>
  <si>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</si>
  <si>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</si>
  <si>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</si>
  <si>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</si>
  <si>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</si>
  <si>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</si>
  <si>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</si>
  <si>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</si>
  <si>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</si>
  <si>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</si>
  <si>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</si>
  <si>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</si>
  <si>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</si>
  <si>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</si>
  <si>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</si>
  <si>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</si>
  <si>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</si>
  <si>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</si>
  <si>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</si>
  <si>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</si>
  <si>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</si>
  <si>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</si>
  <si>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</si>
  <si>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</si>
  <si>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</si>
  <si>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</si>
  <si>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</si>
  <si>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</si>
  <si>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</si>
  <si>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</si>
  <si>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</si>
  <si>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</si>
  <si>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</si>
  <si>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</si>
  <si>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</si>
  <si>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</si>
  <si>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</si>
  <si>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</si>
  <si>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</si>
  <si>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</si>
  <si>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</si>
  <si>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</si>
  <si>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</si>
  <si>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</si>
  <si>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</si>
  <si>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</si>
  <si>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</si>
  <si>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</si>
  <si>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</si>
  <si>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</si>
  <si>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</si>
  <si>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</si>
  <si>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</si>
  <si>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</si>
  <si>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</si>
  <si>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</si>
  <si>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</si>
  <si>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</si>
  <si>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</si>
  <si>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</si>
  <si>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</si>
  <si>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</si>
  <si>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</si>
  <si>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</si>
  <si>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</si>
  <si>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</si>
  <si>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</si>
  <si>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</si>
  <si>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</si>
  <si>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</si>
  <si>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</si>
  <si>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</si>
  <si>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</si>
  <si>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</si>
  <si>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</si>
  <si>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</si>
  <si>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</si>
  <si>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</si>
  <si>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</si>
  <si>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</si>
  <si>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</si>
  <si>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</si>
  <si>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</si>
  <si>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</si>
  <si>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</si>
  <si>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</si>
  <si>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</si>
  <si>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</si>
  <si>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</si>
  <si>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</si>
  <si>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</si>
  <si>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</si>
  <si>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</si>
  <si>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</si>
  <si>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</si>
  <si>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</si>
  <si>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</si>
  <si>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</si>
  <si>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</si>
  <si>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</si>
  <si>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</si>
  <si>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</si>
  <si>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</si>
  <si>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</si>
  <si>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</si>
  <si>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</si>
  <si>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</si>
  <si>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</si>
  <si>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</si>
  <si>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</si>
  <si>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</si>
  <si>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</si>
  <si>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</si>
  <si>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</si>
  <si>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</si>
  <si>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</si>
  <si>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</si>
  <si>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</si>
  <si>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</si>
  <si>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</si>
  <si>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</si>
  <si>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</si>
  <si>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</si>
  <si>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</si>
  <si>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</si>
  <si>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</si>
  <si>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</si>
  <si>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</si>
  <si>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</si>
  <si>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</si>
  <si>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</si>
  <si>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</si>
  <si>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</si>
  <si>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</si>
  <si>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</si>
  <si>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</si>
  <si>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</si>
  <si>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</si>
  <si>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</si>
  <si>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</si>
  <si>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</si>
  <si>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</si>
  <si>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</si>
  <si>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</si>
  <si>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</si>
  <si>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</si>
  <si>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</si>
  <si>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</si>
  <si>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</si>
  <si>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</si>
  <si>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</si>
  <si>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</si>
  <si>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</si>
  <si>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</si>
  <si>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</si>
  <si>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</si>
  <si>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</si>
  <si>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</si>
  <si>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</si>
  <si>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</si>
  <si>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</si>
  <si>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</si>
  <si>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</si>
  <si>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</si>
  <si>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</si>
  <si>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</si>
  <si>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</si>
  <si>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</si>
  <si>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</si>
  <si>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</si>
  <si>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</si>
  <si>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</si>
  <si>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</si>
  <si>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</si>
  <si>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</si>
  <si>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</si>
  <si>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</si>
  <si>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</si>
  <si>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</si>
  <si>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</si>
  <si>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</si>
  <si>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</si>
  <si>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</si>
  <si>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</si>
  <si>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</si>
  <si>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</si>
  <si>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</si>
  <si>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</si>
  <si>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</si>
  <si>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</si>
  <si>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</si>
  <si>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</si>
  <si>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</si>
  <si>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</si>
  <si>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</si>
  <si>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</si>
  <si>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</si>
  <si>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</si>
  <si>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</si>
  <si>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</si>
  <si>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</si>
  <si>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</si>
  <si>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</si>
  <si>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</si>
  <si>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</si>
  <si>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</si>
  <si>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</si>
  <si>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</si>
  <si>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</si>
  <si>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</si>
  <si>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</si>
  <si>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</si>
  <si>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</si>
  <si>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</si>
  <si>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</si>
  <si>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</si>
  <si>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</si>
  <si>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</si>
  <si>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</si>
  <si>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</si>
  <si>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</si>
  <si>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</si>
  <si>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</si>
  <si>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</si>
  <si>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</si>
  <si>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</si>
  <si>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</si>
  <si>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</si>
  <si>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</si>
  <si>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</si>
  <si>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</si>
  <si>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</si>
  <si>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</si>
  <si>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</si>
  <si>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</si>
  <si>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</si>
  <si>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</si>
  <si>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</si>
  <si>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</si>
  <si>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</si>
  <si>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</si>
  <si>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</si>
  <si>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</si>
  <si>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</si>
  <si>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</si>
  <si>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</si>
  <si>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</si>
  <si>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</si>
  <si>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</si>
  <si>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</si>
  <si>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</si>
  <si>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</si>
  <si>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</si>
  <si>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</si>
  <si>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</si>
  <si>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</si>
  <si>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</si>
  <si>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</si>
  <si>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</si>
  <si>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</si>
  <si>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</si>
  <si>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</si>
  <si>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</si>
  <si>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</si>
  <si>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</si>
  <si>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</si>
  <si>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</si>
  <si>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</si>
  <si>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</si>
  <si>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</si>
  <si>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</si>
  <si>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</si>
  <si>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</si>
  <si>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</si>
  <si>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</si>
  <si>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</si>
  <si>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</si>
  <si>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</si>
  <si>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</si>
  <si>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</si>
  <si>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</si>
  <si>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</si>
  <si>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</si>
  <si>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</si>
  <si>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</si>
  <si>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</si>
  <si>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</si>
  <si>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</si>
  <si>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</si>
  <si>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</si>
  <si>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</si>
  <si>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</si>
  <si>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</si>
  <si>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rok</t>
  </si>
  <si>
    <t>G</t>
  </si>
  <si>
    <t>I</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</si>
  <si>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</si>
  <si>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</si>
  <si>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</si>
  <si>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</si>
  <si>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</si>
  <si>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</si>
  <si>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</si>
  <si>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</si>
  <si>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</si>
  <si>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</si>
  <si>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</si>
  <si>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</si>
  <si>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</si>
  <si>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</si>
  <si>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</si>
  <si>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</si>
  <si>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</si>
  <si>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</si>
  <si>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</si>
  <si>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</si>
  <si>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</si>
  <si>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</si>
  <si>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</si>
  <si>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</si>
  <si>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</si>
  <si>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</si>
  <si>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</si>
  <si>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</si>
  <si>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</si>
  <si>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</si>
  <si>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</si>
  <si>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</si>
  <si>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</si>
  <si>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</si>
  <si>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</si>
  <si>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</si>
  <si>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</si>
  <si>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</si>
  <si>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</si>
  <si>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</si>
  <si>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</si>
  <si>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</si>
  <si>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</si>
  <si>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</si>
  <si>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</si>
  <si>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</si>
  <si>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</si>
  <si>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</si>
  <si>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</si>
  <si>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</si>
  <si>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</si>
  <si>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</si>
  <si>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</si>
  <si>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</si>
  <si>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</si>
  <si>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</si>
  <si>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</si>
  <si>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</si>
  <si>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</si>
  <si>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</si>
  <si>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</si>
  <si>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</si>
  <si>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</si>
  <si>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</si>
  <si>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</si>
  <si>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</si>
  <si>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</si>
  <si>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</si>
  <si>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</si>
  <si>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</si>
  <si>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</si>
  <si>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</si>
  <si>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</si>
  <si>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</si>
  <si>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</si>
  <si>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</si>
  <si>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</si>
  <si>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</si>
  <si>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</si>
  <si>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</si>
  <si>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</si>
  <si>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</si>
  <si>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</si>
  <si>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</si>
  <si>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</si>
  <si>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</si>
  <si>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</si>
  <si>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</si>
  <si>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</si>
  <si>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</si>
  <si>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</si>
  <si>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</si>
  <si>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</si>
  <si>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</si>
  <si>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</si>
  <si>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</si>
  <si>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</si>
  <si>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</si>
  <si>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</si>
  <si>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</si>
  <si>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</si>
  <si>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</si>
  <si>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</si>
  <si>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</si>
  <si>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</si>
  <si>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</si>
  <si>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</si>
  <si>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</si>
  <si>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</si>
  <si>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</si>
  <si>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</si>
  <si>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</si>
  <si>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</si>
  <si>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</si>
  <si>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</si>
  <si>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</si>
  <si>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</si>
  <si>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</si>
  <si>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</si>
  <si>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</si>
  <si>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</si>
  <si>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</si>
  <si>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</si>
  <si>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</si>
  <si>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</si>
  <si>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</si>
  <si>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</si>
  <si>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</si>
  <si>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</si>
  <si>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</si>
  <si>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</si>
  <si>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</si>
  <si>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</si>
  <si>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</si>
  <si>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</si>
  <si>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</si>
  <si>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</si>
  <si>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</si>
  <si>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</si>
  <si>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</si>
  <si>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</si>
  <si>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</si>
  <si>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</si>
  <si>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</si>
  <si>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</si>
  <si>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</si>
  <si>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</si>
  <si>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</si>
  <si>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</si>
  <si>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</si>
  <si>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</si>
  <si>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</si>
  <si>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</si>
  <si>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</si>
  <si>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</si>
  <si>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</si>
  <si>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</si>
  <si>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</si>
  <si>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</si>
  <si>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</si>
  <si>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</si>
  <si>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</si>
  <si>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</si>
  <si>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</si>
  <si>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</si>
  <si>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</si>
  <si>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</si>
  <si>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</si>
  <si>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</si>
  <si>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</si>
  <si>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</si>
  <si>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</si>
  <si>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</si>
  <si>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</si>
  <si>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</si>
  <si>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</si>
  <si>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</si>
  <si>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</si>
  <si>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</si>
  <si>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</si>
  <si>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10 - 11</t>
  </si>
  <si>
    <t>12 - 13</t>
  </si>
  <si>
    <t>14 - 15</t>
  </si>
  <si>
    <t>16 - 17</t>
  </si>
  <si>
    <t>18 - 19</t>
  </si>
  <si>
    <t xml:space="preserve">G </t>
  </si>
  <si>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</si>
  <si>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</si>
  <si>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</si>
  <si>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</si>
  <si>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</si>
  <si>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</si>
  <si>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</si>
  <si>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</si>
  <si>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</si>
  <si>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</si>
  <si>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</si>
  <si>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</si>
  <si>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</si>
  <si>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</si>
  <si>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</si>
  <si>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</si>
  <si>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</si>
  <si>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</si>
  <si>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</si>
  <si>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</si>
  <si>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</si>
  <si>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</si>
  <si>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</si>
  <si>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</si>
  <si>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</si>
  <si>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</si>
  <si>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</si>
  <si>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</si>
  <si>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</si>
  <si>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</si>
  <si>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</si>
  <si>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</si>
  <si>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</si>
  <si>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</si>
  <si>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</si>
  <si>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</si>
  <si>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</si>
  <si>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</si>
  <si>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</si>
  <si>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</si>
  <si>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</si>
  <si>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</si>
  <si>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</si>
  <si>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</si>
  <si>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</si>
  <si>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</si>
  <si>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</si>
  <si>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</si>
  <si>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</si>
  <si>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</si>
  <si>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</si>
  <si>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</si>
  <si>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</si>
  <si>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</si>
  <si>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</si>
  <si>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</si>
  <si>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</si>
  <si>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</si>
  <si>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</si>
  <si>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</si>
  <si>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</si>
  <si>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</si>
  <si>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</si>
  <si>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</si>
  <si>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</si>
  <si>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</si>
  <si>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</si>
  <si>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</si>
  <si>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</si>
  <si>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</si>
  <si>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</si>
  <si>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</si>
  <si>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</si>
  <si>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</si>
  <si>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</si>
  <si>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</si>
  <si>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</si>
  <si>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</si>
  <si>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</si>
  <si>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</si>
  <si>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</si>
  <si>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</si>
  <si>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</si>
  <si>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</si>
  <si>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</si>
  <si>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</si>
  <si>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</si>
  <si>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</si>
  <si>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</si>
  <si>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</si>
  <si>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</si>
  <si>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</si>
  <si>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</si>
  <si>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</si>
  <si>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</si>
  <si>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</si>
  <si>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</si>
  <si>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</si>
  <si>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</si>
  <si>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</si>
  <si>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</si>
  <si>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</si>
  <si>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</si>
  <si>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</si>
  <si>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</si>
  <si>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</si>
  <si>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</si>
  <si>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</si>
  <si>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</si>
  <si>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</si>
  <si>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</si>
  <si>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</si>
  <si>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</si>
  <si>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</si>
  <si>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</si>
  <si>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</si>
  <si>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</si>
  <si>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</si>
  <si>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</si>
  <si>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</si>
  <si>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</si>
  <si>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</si>
  <si>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</si>
  <si>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</si>
  <si>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</si>
  <si>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</si>
  <si>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</si>
  <si>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</si>
  <si>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</si>
  <si>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</si>
  <si>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</si>
  <si>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</si>
  <si>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</si>
  <si>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</si>
  <si>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</si>
  <si>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</si>
  <si>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</si>
  <si>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</si>
  <si>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</si>
  <si>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</si>
  <si>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</si>
  <si>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</si>
  <si>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</si>
  <si>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</si>
  <si>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</si>
  <si>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</si>
  <si>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</si>
  <si>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</si>
  <si>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</si>
  <si>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</si>
  <si>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</si>
  <si>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</si>
  <si>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</si>
  <si>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</si>
  <si>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</si>
  <si>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</si>
  <si>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</si>
  <si>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</si>
  <si>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</si>
  <si>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</si>
  <si>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</si>
  <si>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</si>
  <si>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</si>
  <si>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</si>
  <si>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</si>
  <si>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</si>
  <si>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</si>
  <si>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</si>
  <si>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</si>
  <si>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</si>
  <si>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</si>
  <si>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</si>
  <si>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</si>
  <si>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</si>
  <si>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</si>
  <si>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</si>
  <si>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</si>
  <si>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</si>
  <si>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</si>
  <si>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</si>
  <si>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</si>
  <si>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</si>
  <si>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</si>
  <si>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</si>
  <si>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</si>
  <si>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</si>
  <si>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</si>
  <si>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</si>
  <si>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</si>
  <si>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</si>
  <si>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</si>
  <si>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</si>
  <si>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</si>
  <si>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</si>
  <si>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</si>
  <si>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</si>
  <si>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</si>
  <si>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</si>
  <si>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</si>
  <si>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</si>
  <si>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</si>
  <si>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</si>
  <si>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</si>
  <si>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</si>
  <si>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</si>
  <si>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</si>
  <si>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</si>
  <si>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</si>
  <si>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</si>
  <si>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</si>
  <si>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</si>
  <si>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</si>
  <si>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</si>
  <si>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</si>
  <si>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</si>
  <si>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</si>
  <si>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</si>
  <si>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</si>
  <si>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</si>
  <si>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</si>
  <si>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</si>
  <si>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</si>
  <si>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</si>
  <si>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</si>
  <si>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</si>
  <si>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</si>
  <si>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</si>
  <si>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</si>
  <si>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</si>
  <si>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</si>
  <si>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</si>
  <si>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</si>
  <si>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</si>
  <si>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</si>
  <si>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</si>
  <si>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</si>
  <si>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</si>
  <si>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</si>
  <si>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</si>
  <si>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</si>
  <si>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</si>
  <si>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</si>
  <si>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</si>
  <si>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</si>
  <si>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</si>
  <si>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</si>
  <si>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</si>
  <si>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</si>
  <si>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</si>
  <si>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</si>
  <si>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</si>
  <si>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</si>
  <si>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</si>
  <si>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</si>
  <si>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</si>
  <si>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</si>
  <si>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</si>
  <si>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</si>
  <si>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</si>
  <si>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</si>
  <si>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</si>
  <si>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</si>
  <si>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</si>
  <si>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</si>
  <si>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</si>
  <si>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</si>
  <si>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</si>
  <si>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</si>
  <si>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</si>
  <si>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</si>
  <si>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</si>
  <si>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</si>
  <si>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</si>
  <si>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</si>
  <si>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</si>
  <si>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</si>
  <si>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</si>
  <si>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</si>
  <si>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</si>
  <si>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</si>
  <si>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</si>
  <si>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</si>
  <si>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</si>
  <si>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</si>
  <si>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</si>
  <si>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</si>
  <si>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</si>
  <si>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</si>
  <si>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</si>
  <si>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</si>
  <si>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</si>
  <si>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</si>
  <si>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</si>
  <si>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</si>
  <si>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</si>
  <si>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</si>
  <si>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</si>
  <si>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</si>
  <si>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</si>
  <si>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</si>
  <si>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</si>
  <si>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</si>
  <si>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</si>
  <si>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</si>
  <si>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</si>
  <si>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</si>
  <si>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</si>
  <si>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</si>
  <si>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</si>
  <si>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</si>
  <si>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</si>
  <si>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</si>
  <si>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</si>
  <si>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</si>
  <si>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</si>
  <si>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</si>
  <si>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</si>
  <si>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</si>
  <si>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</si>
  <si>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</si>
  <si>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</si>
  <si>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</si>
  <si>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</si>
  <si>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</si>
  <si>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</si>
  <si>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</si>
  <si>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</si>
  <si>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</si>
  <si>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</si>
  <si>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</si>
  <si>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</si>
  <si>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</si>
  <si>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</si>
  <si>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</si>
  <si>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</si>
  <si>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</si>
  <si>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</si>
  <si>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</si>
  <si>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</si>
  <si>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</si>
  <si>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</si>
  <si>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</si>
  <si>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</si>
  <si>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</si>
  <si>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</si>
  <si>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</si>
  <si>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</si>
  <si>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</si>
  <si>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</si>
  <si>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</si>
  <si>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</si>
  <si>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</si>
  <si>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</si>
  <si>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</si>
  <si>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</si>
  <si>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</si>
  <si>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</si>
  <si>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</si>
  <si>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</si>
  <si>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</si>
  <si>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</si>
  <si>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</si>
  <si>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</si>
  <si>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</si>
  <si>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</si>
  <si>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</si>
  <si>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</si>
  <si>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</si>
  <si>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</si>
  <si>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</si>
  <si>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</si>
  <si>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</si>
  <si>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</si>
  <si>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</si>
  <si>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</si>
  <si>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</si>
  <si>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</si>
  <si>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</si>
  <si>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</si>
  <si>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</si>
  <si>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</si>
  <si>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</si>
  <si>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</si>
  <si>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</si>
  <si>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</si>
  <si>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</si>
  <si>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</si>
  <si>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</si>
  <si>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</si>
  <si>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</si>
  <si>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</si>
  <si>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</si>
  <si>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</si>
  <si>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</si>
  <si>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</si>
  <si>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</si>
  <si>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</si>
  <si>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</si>
  <si>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</si>
  <si>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</si>
  <si>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</si>
  <si>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</si>
  <si>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</si>
  <si>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</si>
  <si>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</si>
  <si>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</si>
  <si>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</si>
  <si>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</si>
  <si>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</si>
  <si>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</si>
  <si>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</si>
  <si>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</si>
  <si>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</si>
  <si>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</si>
  <si>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</si>
  <si>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</si>
  <si>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</si>
  <si>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</si>
  <si>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</si>
  <si>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</si>
  <si>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</si>
  <si>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</si>
  <si>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</si>
  <si>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</si>
  <si>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</si>
  <si>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</si>
  <si>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</si>
  <si>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</si>
  <si>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</si>
  <si>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</si>
  <si>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</si>
  <si>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</si>
  <si>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</si>
  <si>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</si>
  <si>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</si>
  <si>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</si>
  <si>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</si>
  <si>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</si>
  <si>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</si>
  <si>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</si>
  <si>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</si>
  <si>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</si>
  <si>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</si>
  <si>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</si>
  <si>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</si>
  <si>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</si>
  <si>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</si>
  <si>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</si>
  <si>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</si>
  <si>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</si>
  <si>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</si>
  <si>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</si>
  <si>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</si>
  <si>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</si>
  <si>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</si>
  <si>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</si>
  <si>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</si>
  <si>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</si>
  <si>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</si>
  <si>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</si>
  <si>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</si>
  <si>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</si>
  <si>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</si>
  <si>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</si>
  <si>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</si>
  <si>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</si>
  <si>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</si>
  <si>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</si>
  <si>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</si>
  <si>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</si>
  <si>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</si>
  <si>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</si>
  <si>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</si>
  <si>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</si>
  <si>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</si>
  <si>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</si>
  <si>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</si>
  <si>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</si>
  <si>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</si>
  <si>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</si>
  <si>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</si>
  <si>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</si>
  <si>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</si>
  <si>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</si>
  <si>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</si>
  <si>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</si>
  <si>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</si>
  <si>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</si>
  <si>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</si>
  <si>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</si>
  <si>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</si>
  <si>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</si>
  <si>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</si>
  <si>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</si>
  <si>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</si>
  <si>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</si>
  <si>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</si>
  <si>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</si>
  <si>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</si>
  <si>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</si>
  <si>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</si>
  <si>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</si>
  <si>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</si>
  <si>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</si>
  <si>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</si>
  <si>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</si>
  <si>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</si>
  <si>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</si>
  <si>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</si>
  <si>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</si>
  <si>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</si>
  <si>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</si>
  <si>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</si>
  <si>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</si>
  <si>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</si>
  <si>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</si>
  <si>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</si>
  <si>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</si>
  <si>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</si>
  <si>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</si>
  <si>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</si>
  <si>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</si>
  <si>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</si>
  <si>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</si>
  <si>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</si>
  <si>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</si>
  <si>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</si>
  <si>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</si>
  <si>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</si>
  <si>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</si>
  <si>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</si>
  <si>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</si>
  <si>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</si>
  <si>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</si>
  <si>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</si>
  <si>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</si>
  <si>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</si>
  <si>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</si>
  <si>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</si>
  <si>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</si>
  <si>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</si>
  <si>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</si>
  <si>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</si>
  <si>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</si>
  <si>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</si>
  <si>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</si>
  <si>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</si>
  <si>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</si>
  <si>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</si>
  <si>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</si>
  <si>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</si>
  <si>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</si>
  <si>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</si>
  <si>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</si>
  <si>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</si>
  <si>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</si>
  <si>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</si>
  <si>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</si>
  <si>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</si>
  <si>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</si>
  <si>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</si>
  <si>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</si>
  <si>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</si>
  <si>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</si>
  <si>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</si>
  <si>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</si>
  <si>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</si>
  <si>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</si>
  <si>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</si>
  <si>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</si>
  <si>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</si>
  <si>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</si>
  <si>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</si>
  <si>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</si>
  <si>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</si>
  <si>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</si>
  <si>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</si>
  <si>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</si>
  <si>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</si>
  <si>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</si>
  <si>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</si>
  <si>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</si>
  <si>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</si>
  <si>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</si>
  <si>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</si>
  <si>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</si>
  <si>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</si>
  <si>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</si>
  <si>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</si>
  <si>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</si>
  <si>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</si>
  <si>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</si>
  <si>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</si>
  <si>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</si>
  <si>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</si>
  <si>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</si>
  <si>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</si>
  <si>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</si>
  <si>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</si>
  <si>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</si>
  <si>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</si>
  <si>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</si>
  <si>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</si>
  <si>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</si>
  <si>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</si>
  <si>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</si>
  <si>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</si>
  <si>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</si>
  <si>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</si>
  <si>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</si>
  <si>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</si>
  <si>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</si>
  <si>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</si>
  <si>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</si>
  <si>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</si>
  <si>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</si>
  <si>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</si>
  <si>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</si>
  <si>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</si>
  <si>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</si>
  <si>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</si>
  <si>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</si>
  <si>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</si>
  <si>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</si>
  <si>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</si>
  <si>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</si>
  <si>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</si>
  <si>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</si>
  <si>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</si>
  <si>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</si>
  <si>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</si>
  <si>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</si>
  <si>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</si>
  <si>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</si>
  <si>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</si>
  <si>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</si>
  <si>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</si>
  <si>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</si>
  <si>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</si>
  <si>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</si>
  <si>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</si>
  <si>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</si>
  <si>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</si>
  <si>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</si>
  <si>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</si>
  <si>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</si>
  <si>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</si>
  <si>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</si>
  <si>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</si>
  <si>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</si>
  <si>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</si>
  <si>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</si>
  <si>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</si>
  <si>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</si>
  <si>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</si>
  <si>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</si>
  <si>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</si>
  <si>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</si>
  <si>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</si>
  <si>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</si>
  <si>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</si>
  <si>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</si>
  <si>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</si>
  <si>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</si>
  <si>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</si>
  <si>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</si>
  <si>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</si>
  <si>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</si>
  <si>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</si>
  <si>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</si>
  <si>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</si>
  <si>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</si>
  <si>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</si>
  <si>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</si>
  <si>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</si>
  <si>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</si>
  <si>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</si>
  <si>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</si>
  <si>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</si>
  <si>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</si>
  <si>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</si>
  <si>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</si>
  <si>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</si>
  <si>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</si>
  <si>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</si>
  <si>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</si>
  <si>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</si>
  <si>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</si>
  <si>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</si>
  <si>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</si>
  <si>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</si>
  <si>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</si>
  <si>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</si>
  <si>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</si>
  <si>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</si>
  <si>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</si>
  <si>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</si>
  <si>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</si>
  <si>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</si>
  <si>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</si>
  <si>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</si>
  <si>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</si>
  <si>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</si>
  <si>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</si>
  <si>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</si>
  <si>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</si>
  <si>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</si>
  <si>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</si>
  <si>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</si>
  <si>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</si>
  <si>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</si>
  <si>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</si>
  <si>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</si>
  <si>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</si>
  <si>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</si>
  <si>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</si>
  <si>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</si>
  <si>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</si>
  <si>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</si>
  <si>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</si>
  <si>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</si>
  <si>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</si>
  <si>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</si>
  <si>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</si>
  <si>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</si>
  <si>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</si>
  <si>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</si>
  <si>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</si>
  <si>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</si>
  <si>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</si>
  <si>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</si>
  <si>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</si>
  <si>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</si>
  <si>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</si>
  <si>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</si>
  <si>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</si>
  <si>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</si>
  <si>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</si>
  <si>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</si>
  <si>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</si>
  <si>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</si>
  <si>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</si>
  <si>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</si>
  <si>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</si>
  <si>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</si>
  <si>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</si>
  <si>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</si>
  <si>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</si>
  <si>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</si>
  <si>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</si>
  <si>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</si>
  <si>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</si>
  <si>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</si>
  <si>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</si>
  <si>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</si>
  <si>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</si>
  <si>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</si>
  <si>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</si>
  <si>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</si>
  <si>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</si>
  <si>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</si>
  <si>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</si>
  <si>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</si>
  <si>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</si>
  <si>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</si>
  <si>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</si>
  <si>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</si>
  <si>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</si>
  <si>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</si>
  <si>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</si>
  <si>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</si>
  <si>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</si>
  <si>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</si>
  <si>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</si>
  <si>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</si>
  <si>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</si>
  <si>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</si>
  <si>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</si>
  <si>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</si>
  <si>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</si>
  <si>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</si>
  <si>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</si>
  <si>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</si>
  <si>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</si>
  <si>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</si>
  <si>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</si>
  <si>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</si>
  <si>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</si>
  <si>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</si>
  <si>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</si>
  <si>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</si>
  <si>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</si>
  <si>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</si>
  <si>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</si>
  <si>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</si>
  <si>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</si>
  <si>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</si>
  <si>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</si>
  <si>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</si>
  <si>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</si>
  <si>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</si>
  <si>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</si>
  <si>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</si>
  <si>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</si>
  <si>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</si>
  <si>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</si>
  <si>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</si>
  <si>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</si>
  <si>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</si>
  <si>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</si>
  <si>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</si>
  <si>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</si>
  <si>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</si>
  <si>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</si>
  <si>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</si>
  <si>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</si>
  <si>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</si>
  <si>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</si>
  <si>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</si>
  <si>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</si>
  <si>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</si>
  <si>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</si>
  <si>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</si>
  <si>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</si>
  <si>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</si>
  <si>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</si>
  <si>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</si>
  <si>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</si>
  <si>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</si>
  <si>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</si>
  <si>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</si>
  <si>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</si>
  <si>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</si>
  <si>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</si>
  <si>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</si>
  <si>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</si>
  <si>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</si>
  <si>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</si>
  <si>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</si>
  <si>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</si>
  <si>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</si>
  <si>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</si>
  <si>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</si>
  <si>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</si>
  <si>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</si>
  <si>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</si>
  <si>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</si>
  <si>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</si>
  <si>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</si>
  <si>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</si>
  <si>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</si>
  <si>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</si>
  <si>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</si>
  <si>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</si>
  <si>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</si>
  <si>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</si>
  <si>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</si>
  <si>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</si>
  <si>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</si>
  <si>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</si>
  <si>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</si>
  <si>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</si>
  <si>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</si>
  <si>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</si>
  <si>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</si>
  <si>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</si>
  <si>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</si>
  <si>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</si>
  <si>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</si>
  <si>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</si>
  <si>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</si>
  <si>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</si>
  <si>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</si>
  <si>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</si>
  <si>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</si>
  <si>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</si>
  <si>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</si>
  <si>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</si>
  <si>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</si>
  <si>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</si>
  <si>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</si>
  <si>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</si>
  <si>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</si>
  <si>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</si>
  <si>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</si>
  <si>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</si>
  <si>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</si>
  <si>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</si>
  <si>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</si>
  <si>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</si>
  <si>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</si>
  <si>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</si>
  <si>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</si>
  <si>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</si>
  <si>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</si>
  <si>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</si>
  <si>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</si>
  <si>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</si>
  <si>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</si>
  <si>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</si>
  <si>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</si>
  <si>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</si>
  <si>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</si>
  <si>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</si>
  <si>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</si>
  <si>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</si>
  <si>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</si>
  <si>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</si>
  <si>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</si>
  <si>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</si>
  <si>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</si>
  <si>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</si>
  <si>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</si>
  <si>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</si>
  <si>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</si>
  <si>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</si>
  <si>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</si>
  <si>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</si>
  <si>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</si>
  <si>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</si>
  <si>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</si>
  <si>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</si>
  <si>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</si>
  <si>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</si>
  <si>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</si>
  <si>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</si>
  <si>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</si>
  <si>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</si>
  <si>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</si>
  <si>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</si>
  <si>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</si>
  <si>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</si>
  <si>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</si>
  <si>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</si>
  <si>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</si>
  <si>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</si>
  <si>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</si>
  <si>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</si>
  <si>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</si>
  <si>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</si>
  <si>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</si>
  <si>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</si>
  <si>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</si>
  <si>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</si>
  <si>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</si>
  <si>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</si>
  <si>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</si>
  <si>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</si>
  <si>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</si>
  <si>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</si>
  <si>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</si>
  <si>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</si>
  <si>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</si>
  <si>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</si>
  <si>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</si>
  <si>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</si>
  <si>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</si>
  <si>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</si>
  <si>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</si>
  <si>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</si>
  <si>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</si>
  <si>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</si>
  <si>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</si>
  <si>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</si>
  <si>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</si>
  <si>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</si>
  <si>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</si>
  <si>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</si>
  <si>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</si>
  <si>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</si>
  <si>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</si>
  <si>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</si>
  <si>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</si>
  <si>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</si>
  <si>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</si>
  <si>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</si>
  <si>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</si>
  <si>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</si>
  <si>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</si>
  <si>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</si>
  <si>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</si>
  <si>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</si>
  <si>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</si>
  <si>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</si>
  <si>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</si>
  <si>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</si>
  <si>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</si>
  <si>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</si>
  <si>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</si>
  <si>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</si>
  <si>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</si>
  <si>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</si>
  <si>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</si>
  <si>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</si>
  <si>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</si>
  <si>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</si>
  <si>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</si>
  <si>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</si>
  <si>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</si>
  <si>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</si>
  <si>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</si>
  <si>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</si>
  <si>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</si>
  <si>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</si>
  <si>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</si>
  <si>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</si>
  <si>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</si>
  <si>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</si>
  <si>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</si>
  <si>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</si>
  <si>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</si>
  <si>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</si>
  <si>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</si>
  <si>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</si>
  <si>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</si>
  <si>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</si>
  <si>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</si>
  <si>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</si>
  <si>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</si>
  <si>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</si>
  <si>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</si>
  <si>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</si>
  <si>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</si>
  <si>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</si>
  <si>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</si>
  <si>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</si>
  <si>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</si>
  <si>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</si>
  <si>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</si>
  <si>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</si>
  <si>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</si>
  <si>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</si>
  <si>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</si>
  <si>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</si>
  <si>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</si>
  <si>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</si>
  <si>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</si>
  <si>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</si>
  <si>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</si>
  <si>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</si>
  <si>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</si>
  <si>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</si>
  <si>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</si>
  <si>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</si>
  <si>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</si>
  <si>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</si>
  <si>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</si>
  <si>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</si>
  <si>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</si>
  <si>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</si>
  <si>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</si>
  <si>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</si>
  <si>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</si>
  <si>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</si>
  <si>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</si>
  <si>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</si>
  <si>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</si>
  <si>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</si>
  <si>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</si>
  <si>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</si>
  <si>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</si>
  <si>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</si>
  <si>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</si>
  <si>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</si>
  <si>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</si>
  <si>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</si>
  <si>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</si>
  <si>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</si>
  <si>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</si>
  <si>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</si>
  <si>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</si>
  <si>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</si>
  <si>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</si>
  <si>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</si>
  <si>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</si>
  <si>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</si>
  <si>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</si>
  <si>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</si>
  <si>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</si>
  <si>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</si>
  <si>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</si>
  <si>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</si>
  <si>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</si>
  <si>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</si>
  <si>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</si>
  <si>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</si>
  <si>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</si>
  <si>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</si>
  <si>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</si>
  <si>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</si>
  <si>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</si>
  <si>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</si>
  <si>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</si>
  <si>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</si>
  <si>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</si>
  <si>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</si>
  <si>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</si>
  <si>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</si>
  <si>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</si>
  <si>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</si>
  <si>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</si>
  <si>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</si>
  <si>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</si>
  <si>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</si>
  <si>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</si>
  <si>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</si>
  <si>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</si>
  <si>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</si>
  <si>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</si>
  <si>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</si>
  <si>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</si>
  <si>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</si>
  <si>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</si>
  <si>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</si>
  <si>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</si>
  <si>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</si>
  <si>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</si>
  <si>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</si>
  <si>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</si>
  <si>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</si>
  <si>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</si>
  <si>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</si>
  <si>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</si>
  <si>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</si>
  <si>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</si>
  <si>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</si>
  <si>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</si>
  <si>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</si>
  <si>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</si>
  <si>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</si>
  <si>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</si>
  <si>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</si>
  <si>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</si>
  <si>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</si>
  <si>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</si>
  <si>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</si>
  <si>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</si>
  <si>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</si>
  <si>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</si>
  <si>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</si>
  <si>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</si>
  <si>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</si>
  <si>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</si>
  <si>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</si>
  <si>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</si>
  <si>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</si>
  <si>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</si>
  <si>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</si>
  <si>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</si>
  <si>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</si>
  <si>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</si>
  <si>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</si>
  <si>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t>Bažanowice</t>
  </si>
  <si>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</si>
  <si>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</si>
  <si>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</si>
  <si>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</si>
  <si>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</si>
  <si>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</si>
  <si>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</si>
  <si>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</si>
  <si>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</si>
  <si>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</si>
  <si>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</si>
  <si>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</si>
  <si>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</si>
  <si>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</si>
  <si>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</si>
  <si>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</si>
  <si>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</si>
  <si>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</si>
  <si>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</si>
  <si>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</si>
  <si>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</si>
  <si>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</si>
  <si>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</si>
  <si>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</si>
  <si>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</si>
  <si>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</si>
  <si>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</si>
  <si>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</si>
  <si>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</si>
  <si>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</si>
  <si>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</si>
  <si>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</si>
  <si>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</si>
  <si>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</si>
  <si>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</si>
  <si>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</si>
  <si>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</si>
  <si>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</si>
  <si>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</si>
  <si>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</si>
  <si>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</si>
  <si>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</si>
  <si>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</si>
  <si>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</si>
  <si>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</si>
  <si>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</si>
  <si>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</si>
  <si>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</si>
  <si>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</si>
  <si>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</si>
  <si>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</si>
  <si>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</si>
  <si>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</si>
  <si>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</si>
  <si>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</si>
  <si>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</si>
  <si>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</si>
  <si>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</si>
  <si>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</si>
  <si>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</si>
  <si>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</si>
  <si>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</si>
  <si>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</si>
  <si>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</si>
  <si>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</si>
  <si>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</si>
  <si>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</si>
  <si>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</si>
  <si>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</si>
  <si>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</si>
  <si>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</si>
  <si>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</si>
  <si>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</si>
  <si>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</si>
  <si>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</si>
  <si>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</si>
  <si>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</si>
  <si>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</si>
  <si>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</si>
  <si>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</si>
  <si>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</si>
  <si>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</si>
  <si>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</si>
  <si>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</si>
  <si>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</si>
  <si>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</si>
  <si>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</si>
  <si>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</si>
  <si>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</si>
  <si>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</si>
  <si>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</si>
  <si>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</si>
  <si>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</si>
  <si>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</si>
  <si>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</si>
  <si>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</si>
  <si>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</si>
  <si>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</si>
  <si>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</si>
  <si>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</si>
  <si>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</si>
  <si>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</si>
  <si>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</si>
  <si>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</si>
  <si>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</si>
  <si>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</si>
  <si>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</si>
  <si>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</si>
  <si>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</si>
  <si>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</si>
  <si>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</si>
  <si>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</si>
  <si>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</si>
  <si>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</si>
  <si>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</si>
  <si>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</si>
  <si>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</si>
  <si>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</si>
  <si>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</si>
  <si>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</si>
  <si>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</si>
  <si>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</si>
  <si>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</si>
  <si>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</si>
  <si>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</si>
  <si>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</si>
  <si>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</si>
  <si>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</si>
  <si>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</si>
  <si>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</si>
  <si>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</si>
  <si>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</si>
  <si>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</si>
  <si>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</si>
  <si>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</si>
  <si>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</si>
  <si>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</si>
  <si>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</si>
  <si>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</si>
  <si>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</si>
  <si>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</si>
  <si>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</si>
  <si>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</si>
  <si>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</si>
  <si>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</si>
  <si>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</si>
  <si>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</si>
  <si>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</si>
  <si>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</si>
  <si>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</si>
  <si>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</si>
  <si>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</si>
  <si>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</si>
  <si>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</si>
  <si>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</si>
  <si>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</si>
  <si>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</si>
  <si>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</si>
  <si>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</si>
  <si>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</si>
  <si>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</si>
  <si>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</si>
  <si>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</si>
  <si>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</si>
  <si>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</si>
  <si>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</si>
  <si>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</si>
  <si>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</si>
  <si>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</si>
  <si>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</si>
  <si>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</si>
  <si>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</si>
  <si>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</si>
  <si>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</si>
  <si>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</si>
  <si>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</si>
  <si>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</si>
  <si>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</si>
  <si>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</si>
  <si>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</si>
  <si>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</si>
  <si>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</si>
  <si>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</si>
  <si>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</si>
  <si>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</si>
  <si>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</si>
  <si>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</si>
  <si>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</si>
  <si>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</si>
  <si>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</si>
  <si>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</si>
  <si>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</si>
  <si>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</si>
  <si>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</si>
  <si>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</si>
  <si>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</si>
  <si>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</si>
  <si>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</si>
  <si>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</si>
  <si>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</si>
  <si>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</si>
  <si>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</si>
  <si>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</si>
  <si>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</si>
  <si>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</si>
  <si>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</si>
  <si>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</si>
  <si>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</si>
  <si>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</si>
  <si>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</si>
  <si>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</si>
  <si>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</si>
  <si>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58.</t>
  </si>
  <si>
    <t>60.</t>
  </si>
  <si>
    <t>61.</t>
  </si>
  <si>
    <t>62.</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</si>
  <si>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</si>
  <si>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</si>
  <si>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</si>
  <si>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</si>
  <si>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</si>
  <si>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</si>
  <si>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</si>
  <si>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</si>
  <si>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</si>
  <si>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</si>
  <si>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</si>
  <si>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</si>
  <si>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</si>
  <si>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</si>
  <si>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</si>
  <si>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</si>
  <si>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</si>
  <si>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</si>
  <si>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</si>
  <si>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</si>
  <si>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</si>
  <si>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</si>
  <si>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</si>
  <si>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</si>
  <si>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</si>
  <si>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</si>
  <si>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</si>
  <si>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</si>
  <si>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</si>
  <si>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</si>
  <si>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</si>
  <si>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</si>
  <si>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</si>
  <si>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</si>
  <si>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</si>
  <si>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</si>
  <si>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</si>
  <si>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</si>
  <si>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</si>
  <si>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</si>
  <si>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</si>
  <si>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</si>
  <si>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</si>
  <si>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</si>
  <si>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</si>
  <si>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</si>
  <si>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</si>
  <si>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</si>
  <si>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</si>
  <si>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</si>
  <si>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</si>
  <si>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</si>
  <si>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</si>
  <si>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</si>
  <si>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</si>
  <si>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</si>
  <si>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</si>
  <si>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</si>
  <si>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</si>
  <si>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</si>
  <si>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</si>
  <si>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</si>
  <si>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</si>
  <si>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</si>
  <si>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</si>
  <si>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</si>
  <si>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</si>
  <si>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</si>
  <si>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</si>
  <si>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</si>
  <si>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</si>
  <si>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</si>
  <si>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</si>
  <si>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</si>
  <si>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</si>
  <si>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</si>
  <si>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</si>
  <si>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</si>
  <si>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</si>
  <si>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</si>
  <si>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</si>
  <si>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</si>
  <si>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</si>
  <si>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</si>
  <si>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</si>
  <si>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</si>
  <si>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</si>
  <si>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</si>
  <si>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</si>
  <si>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</si>
  <si>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</si>
  <si>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</si>
  <si>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</si>
  <si>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</si>
  <si>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</si>
  <si>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</si>
  <si>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</si>
  <si>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</si>
  <si>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</si>
  <si>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</si>
  <si>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</si>
  <si>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</si>
  <si>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</si>
  <si>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</si>
  <si>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</si>
  <si>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</si>
  <si>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</si>
  <si>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</si>
  <si>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</si>
  <si>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</si>
  <si>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</si>
  <si>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</si>
  <si>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</si>
  <si>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</si>
  <si>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</si>
  <si>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</si>
  <si>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</si>
  <si>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</si>
  <si>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</si>
  <si>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</si>
  <si>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</si>
  <si>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</si>
  <si>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</si>
  <si>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</si>
  <si>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</si>
  <si>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</si>
  <si>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</si>
  <si>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</si>
  <si>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</si>
  <si>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</si>
  <si>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</si>
  <si>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</si>
  <si>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</si>
  <si>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</si>
  <si>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</si>
  <si>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</si>
  <si>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</si>
  <si>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</si>
  <si>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</si>
  <si>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</si>
  <si>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</si>
  <si>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</si>
  <si>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</si>
  <si>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</si>
  <si>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</si>
  <si>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</si>
  <si>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</si>
  <si>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</si>
  <si>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</si>
  <si>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</si>
  <si>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</si>
  <si>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</si>
  <si>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</si>
  <si>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</si>
  <si>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</si>
  <si>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</si>
  <si>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</si>
  <si>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</si>
  <si>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</si>
  <si>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</si>
  <si>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</si>
  <si>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</si>
  <si>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</si>
  <si>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</si>
  <si>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</si>
  <si>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</si>
  <si>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</si>
  <si>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</si>
  <si>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</si>
  <si>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</si>
  <si>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</si>
  <si>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</si>
  <si>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</si>
  <si>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</si>
  <si>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</si>
  <si>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</si>
  <si>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</si>
  <si>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</si>
  <si>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</si>
  <si>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</si>
  <si>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</si>
  <si>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</si>
  <si>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</si>
  <si>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</si>
  <si>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</si>
  <si>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</si>
  <si>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</si>
  <si>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</si>
  <si>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</si>
  <si>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</si>
  <si>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</si>
  <si>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</si>
  <si>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</si>
  <si>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</si>
  <si>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</si>
  <si>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</si>
  <si>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</si>
  <si>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</si>
  <si>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</si>
  <si>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</si>
  <si>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</si>
  <si>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</si>
  <si>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</si>
  <si>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</si>
  <si>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</si>
  <si>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</si>
  <si>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</si>
  <si>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</si>
  <si>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</si>
  <si>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</si>
  <si>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</si>
  <si>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</si>
  <si>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</si>
  <si>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</si>
  <si>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</si>
  <si>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</si>
  <si>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</si>
  <si>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</si>
  <si>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</si>
  <si>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</si>
  <si>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</si>
  <si>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</si>
  <si>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</si>
  <si>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</si>
  <si>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</si>
  <si>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</si>
  <si>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</si>
  <si>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</si>
  <si>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</si>
  <si>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</si>
  <si>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</si>
  <si>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</si>
  <si>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</si>
  <si>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</si>
  <si>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</si>
  <si>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</si>
  <si>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</si>
  <si>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</si>
  <si>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</si>
  <si>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</si>
  <si>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</si>
  <si>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</si>
  <si>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</si>
  <si>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</si>
  <si>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</si>
  <si>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</si>
  <si>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</si>
  <si>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</si>
  <si>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</si>
  <si>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</si>
  <si>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</si>
  <si>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</si>
  <si>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</si>
  <si>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</si>
  <si>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</si>
  <si>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</si>
  <si>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</si>
  <si>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</si>
  <si>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</si>
  <si>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</si>
  <si>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</si>
  <si>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</si>
  <si>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</si>
  <si>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</si>
  <si>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</si>
  <si>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</si>
  <si>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</si>
  <si>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</si>
  <si>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</si>
  <si>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</si>
  <si>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</si>
  <si>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</si>
  <si>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</si>
  <si>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</si>
  <si>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</si>
  <si>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</si>
  <si>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</si>
  <si>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</si>
  <si>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</si>
  <si>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</si>
  <si>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</si>
  <si>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</si>
  <si>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</si>
  <si>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</si>
  <si>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</si>
  <si>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</si>
  <si>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</si>
  <si>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</si>
  <si>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</si>
  <si>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</si>
  <si>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</si>
  <si>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</si>
  <si>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</si>
  <si>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</si>
  <si>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</si>
  <si>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</si>
  <si>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</si>
  <si>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</si>
  <si>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</si>
  <si>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</si>
  <si>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</si>
  <si>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</si>
  <si>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</si>
  <si>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</si>
  <si>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</si>
  <si>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</si>
  <si>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</si>
  <si>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</si>
  <si>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</si>
  <si>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</si>
  <si>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</si>
  <si>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</si>
  <si>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</si>
  <si>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</si>
  <si>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</si>
  <si>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</si>
  <si>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</si>
  <si>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</si>
  <si>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</si>
  <si>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</si>
  <si>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</si>
  <si>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</si>
  <si>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</si>
  <si>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</si>
  <si>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</si>
  <si>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</si>
  <si>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</si>
  <si>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</si>
  <si>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</si>
  <si>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</si>
  <si>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</si>
  <si>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</si>
  <si>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</si>
  <si>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</si>
  <si>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</si>
  <si>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</si>
  <si>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</si>
  <si>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</si>
  <si>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</si>
  <si>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</si>
  <si>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</si>
  <si>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</si>
  <si>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</si>
  <si>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</si>
  <si>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</si>
  <si>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</si>
  <si>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</si>
  <si>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</si>
  <si>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</si>
  <si>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</si>
  <si>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</si>
  <si>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</si>
  <si>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</si>
  <si>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</si>
  <si>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</si>
  <si>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</si>
  <si>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</si>
  <si>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</si>
  <si>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</si>
  <si>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</si>
  <si>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</si>
  <si>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</si>
  <si>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</si>
  <si>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</si>
  <si>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</si>
  <si>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</si>
  <si>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</si>
  <si>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</si>
  <si>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</si>
  <si>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</si>
  <si>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</si>
  <si>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</si>
  <si>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</si>
  <si>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</si>
  <si>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</si>
  <si>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</si>
  <si>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</si>
  <si>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</si>
  <si>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</si>
  <si>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</si>
  <si>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</si>
  <si>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</si>
  <si>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</si>
  <si>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</si>
  <si>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</si>
  <si>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</si>
  <si>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</si>
  <si>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</si>
  <si>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</si>
  <si>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</si>
  <si>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</si>
  <si>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</si>
  <si>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</si>
  <si>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</si>
  <si>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</si>
  <si>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</si>
  <si>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</si>
  <si>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</si>
  <si>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</si>
  <si>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</si>
  <si>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</si>
  <si>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</si>
  <si>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</si>
  <si>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</si>
  <si>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</si>
  <si>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</si>
  <si>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</si>
  <si>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</si>
  <si>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</si>
  <si>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</si>
  <si>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</si>
  <si>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</si>
  <si>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</si>
  <si>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</si>
  <si>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</si>
  <si>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</si>
  <si>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</si>
  <si>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</si>
  <si>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</si>
  <si>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</si>
  <si>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</si>
  <si>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</si>
  <si>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</si>
  <si>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</si>
  <si>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</si>
  <si>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</si>
  <si>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</si>
  <si>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</si>
  <si>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</si>
  <si>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</si>
  <si>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</si>
  <si>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</si>
  <si>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</si>
  <si>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</si>
  <si>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</si>
  <si>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</si>
  <si>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</si>
  <si>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</si>
  <si>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</si>
  <si>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</si>
  <si>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</si>
  <si>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</si>
  <si>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</si>
  <si>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</si>
  <si>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</si>
  <si>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</si>
  <si>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</si>
  <si>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</si>
  <si>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</si>
  <si>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</si>
  <si>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</si>
  <si>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</si>
  <si>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</si>
  <si>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</si>
  <si>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</si>
  <si>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</si>
  <si>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</si>
  <si>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</si>
  <si>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</si>
  <si>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</si>
  <si>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</si>
  <si>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</si>
  <si>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</si>
  <si>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</si>
  <si>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</si>
  <si>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</si>
  <si>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</si>
  <si>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</si>
  <si>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</si>
  <si>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</si>
  <si>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</si>
  <si>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</si>
  <si>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</si>
  <si>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</si>
  <si>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</si>
  <si>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</si>
  <si>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</si>
  <si>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</si>
  <si>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</si>
  <si>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</si>
  <si>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</si>
  <si>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</si>
  <si>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</si>
  <si>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</si>
  <si>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</si>
  <si>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</si>
  <si>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</si>
  <si>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</si>
  <si>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</si>
  <si>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</si>
  <si>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</si>
  <si>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</si>
  <si>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</si>
  <si>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</si>
  <si>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</si>
  <si>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</si>
  <si>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</si>
  <si>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</si>
  <si>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</si>
  <si>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</si>
  <si>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</si>
  <si>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</si>
  <si>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</si>
  <si>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</si>
  <si>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</si>
  <si>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</si>
  <si>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</si>
  <si>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</si>
  <si>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</si>
  <si>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</si>
  <si>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</si>
  <si>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</si>
  <si>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</si>
  <si>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</si>
  <si>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</si>
  <si>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</si>
  <si>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</si>
  <si>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</si>
  <si>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</si>
  <si>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</si>
  <si>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</si>
  <si>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</si>
  <si>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</si>
  <si>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</si>
  <si>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</si>
  <si>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</si>
  <si>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</si>
  <si>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</si>
  <si>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</si>
  <si>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</si>
  <si>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</si>
  <si>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</si>
  <si>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</si>
  <si>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</si>
  <si>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</si>
  <si>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</si>
  <si>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</si>
  <si>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</si>
  <si>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</si>
  <si>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</si>
  <si>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</si>
  <si>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</si>
  <si>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</si>
  <si>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</si>
  <si>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</si>
  <si>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</si>
  <si>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</si>
  <si>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</si>
  <si>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</si>
  <si>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</si>
  <si>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</si>
  <si>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</si>
  <si>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</si>
  <si>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</si>
  <si>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</si>
  <si>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</si>
  <si>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</si>
  <si>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</si>
  <si>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</si>
  <si>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</si>
  <si>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</si>
  <si>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</si>
  <si>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</si>
  <si>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</si>
  <si>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</si>
  <si>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</si>
  <si>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</si>
  <si>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</si>
  <si>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</si>
  <si>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</si>
  <si>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</si>
  <si>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</si>
  <si>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</si>
  <si>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</si>
  <si>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</si>
  <si>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</si>
  <si>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</si>
  <si>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</si>
  <si>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</si>
  <si>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</si>
  <si>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</si>
  <si>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</si>
  <si>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</si>
  <si>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</si>
  <si>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</si>
  <si>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</si>
  <si>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</si>
  <si>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</si>
  <si>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</si>
  <si>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</si>
  <si>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</si>
  <si>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</si>
  <si>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</si>
  <si>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</si>
  <si>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</si>
  <si>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</si>
  <si>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</si>
  <si>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</si>
  <si>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</si>
  <si>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</si>
  <si>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</si>
  <si>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</si>
  <si>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</si>
  <si>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</si>
  <si>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</si>
  <si>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</si>
  <si>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</si>
  <si>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</si>
  <si>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</si>
  <si>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</si>
  <si>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</si>
  <si>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</si>
  <si>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</si>
  <si>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</si>
  <si>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</si>
  <si>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</si>
  <si>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</si>
  <si>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</si>
  <si>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</si>
  <si>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</si>
  <si>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</si>
  <si>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</si>
  <si>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</si>
  <si>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</si>
  <si>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</si>
  <si>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</si>
  <si>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</si>
  <si>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</si>
  <si>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</si>
  <si>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</si>
  <si>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</si>
  <si>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</si>
  <si>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</si>
  <si>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</si>
  <si>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</si>
  <si>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</si>
  <si>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</si>
  <si>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</si>
  <si>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</si>
  <si>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</si>
  <si>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</si>
  <si>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</si>
  <si>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</si>
  <si>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</si>
  <si>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</si>
  <si>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</si>
  <si>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</si>
  <si>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</si>
  <si>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</si>
  <si>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</si>
  <si>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</si>
  <si>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</si>
  <si>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</si>
  <si>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</si>
  <si>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</si>
  <si>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</si>
  <si>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</si>
  <si>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</si>
  <si>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</si>
  <si>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</si>
  <si>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</si>
  <si>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</si>
  <si>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</si>
  <si>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</si>
  <si>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</si>
  <si>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</si>
  <si>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</si>
  <si>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</si>
  <si>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</si>
  <si>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</si>
  <si>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</si>
  <si>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</si>
  <si>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</si>
  <si>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</si>
  <si>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</si>
  <si>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</si>
  <si>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</si>
  <si>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</si>
  <si>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</si>
  <si>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</si>
  <si>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</si>
  <si>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</si>
  <si>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</si>
  <si>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</si>
  <si>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</si>
  <si>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</si>
  <si>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</si>
  <si>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</si>
  <si>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</si>
  <si>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</si>
  <si>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</si>
  <si>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</si>
  <si>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</si>
  <si>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</si>
  <si>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</si>
  <si>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</si>
  <si>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</si>
  <si>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</si>
  <si>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</si>
  <si>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</si>
  <si>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</si>
  <si>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</si>
  <si>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</si>
  <si>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</si>
  <si>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</si>
  <si>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</si>
  <si>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</si>
  <si>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</si>
  <si>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</si>
  <si>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</si>
  <si>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</si>
  <si>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</si>
  <si>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</si>
  <si>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</si>
  <si>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</si>
  <si>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</si>
  <si>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</si>
  <si>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</si>
  <si>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</si>
  <si>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</si>
  <si>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</si>
  <si>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</si>
  <si>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</si>
  <si>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</si>
  <si>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</si>
  <si>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</si>
  <si>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</si>
  <si>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</si>
  <si>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</si>
  <si>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</si>
  <si>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</si>
  <si>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</si>
  <si>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</si>
  <si>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</si>
  <si>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</si>
  <si>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</si>
  <si>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</si>
  <si>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</si>
  <si>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</si>
  <si>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</si>
  <si>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</si>
  <si>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</si>
  <si>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</si>
  <si>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</si>
  <si>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</si>
  <si>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</si>
  <si>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</si>
  <si>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</si>
  <si>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</si>
  <si>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</si>
  <si>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</si>
  <si>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</si>
  <si>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</si>
  <si>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</si>
  <si>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</si>
  <si>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</si>
  <si>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</si>
  <si>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</si>
  <si>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</si>
  <si>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</si>
  <si>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</si>
  <si>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</si>
  <si>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</si>
  <si>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</si>
  <si>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</si>
  <si>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</si>
  <si>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</si>
  <si>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</si>
  <si>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</si>
  <si>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</si>
  <si>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</si>
  <si>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</si>
  <si>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</si>
  <si>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</si>
  <si>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</si>
  <si>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</si>
  <si>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</si>
  <si>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</si>
  <si>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</si>
  <si>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</si>
  <si>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</si>
  <si>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</si>
  <si>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</si>
  <si>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</si>
  <si>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</si>
  <si>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</si>
  <si>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</si>
  <si>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</si>
  <si>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</si>
  <si>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</si>
  <si>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</si>
  <si>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</si>
  <si>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</si>
  <si>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</si>
  <si>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</si>
  <si>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</si>
  <si>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</si>
  <si>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</si>
  <si>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</si>
  <si>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</si>
  <si>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</si>
  <si>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</si>
  <si>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</si>
  <si>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</si>
  <si>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</si>
  <si>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</si>
  <si>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</si>
  <si>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</si>
  <si>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</si>
  <si>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</si>
  <si>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</si>
  <si>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</si>
  <si>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</si>
  <si>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</si>
  <si>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</si>
  <si>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</si>
  <si>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</si>
  <si>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</si>
  <si>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</si>
  <si>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</si>
  <si>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</si>
  <si>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</si>
  <si>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</si>
  <si>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</si>
  <si>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</si>
  <si>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</si>
  <si>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</si>
  <si>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</si>
  <si>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</si>
  <si>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</si>
  <si>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</si>
  <si>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</si>
  <si>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</si>
  <si>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</si>
  <si>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</si>
  <si>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</si>
  <si>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</si>
  <si>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</si>
  <si>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</si>
  <si>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</si>
  <si>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</si>
  <si>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</si>
  <si>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</si>
  <si>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</si>
  <si>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</si>
  <si>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</si>
  <si>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</si>
  <si>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</si>
  <si>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</si>
  <si>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</si>
  <si>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</si>
  <si>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</si>
  <si>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</si>
  <si>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</si>
  <si>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</si>
  <si>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</si>
  <si>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</si>
  <si>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</si>
  <si>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</si>
  <si>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</si>
  <si>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</si>
  <si>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</si>
  <si>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</si>
  <si>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</si>
  <si>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</si>
  <si>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</si>
  <si>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</si>
  <si>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</si>
  <si>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</si>
  <si>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</si>
  <si>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</si>
  <si>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</si>
  <si>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</si>
  <si>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</si>
  <si>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</si>
  <si>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</si>
  <si>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</si>
  <si>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</si>
  <si>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</si>
  <si>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</si>
  <si>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</si>
  <si>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</si>
  <si>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</si>
  <si>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</si>
  <si>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</si>
  <si>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</si>
  <si>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</si>
  <si>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</si>
  <si>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</si>
  <si>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</si>
  <si>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</si>
  <si>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</si>
  <si>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</si>
  <si>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</si>
  <si>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</si>
  <si>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</si>
  <si>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</si>
  <si>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</si>
  <si>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</si>
  <si>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</si>
  <si>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</si>
  <si>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</si>
  <si>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</si>
  <si>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</si>
  <si>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</si>
  <si>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</si>
  <si>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</si>
  <si>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</si>
  <si>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</si>
  <si>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</si>
  <si>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</si>
  <si>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</si>
  <si>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</si>
  <si>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</si>
  <si>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</si>
  <si>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</si>
  <si>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</si>
  <si>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</si>
  <si>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</si>
  <si>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</si>
  <si>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</si>
  <si>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</si>
  <si>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</si>
  <si>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</si>
  <si>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</si>
  <si>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</si>
  <si>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</si>
  <si>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</si>
  <si>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</si>
  <si>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</si>
  <si>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</si>
  <si>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</si>
  <si>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</si>
  <si>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</si>
  <si>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</si>
  <si>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</si>
  <si>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</si>
  <si>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</si>
  <si>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</si>
  <si>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</si>
  <si>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</si>
  <si>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</si>
  <si>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</si>
  <si>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</si>
  <si>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</si>
  <si>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</si>
  <si>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</si>
  <si>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</si>
  <si>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</si>
  <si>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</si>
  <si>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</si>
  <si>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</si>
  <si>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</si>
  <si>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</si>
  <si>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</si>
  <si>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</si>
  <si>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</si>
  <si>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</si>
  <si>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</si>
  <si>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</si>
  <si>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</si>
  <si>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</si>
  <si>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</si>
  <si>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</si>
  <si>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</si>
  <si>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</si>
  <si>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</si>
  <si>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</si>
  <si>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</si>
  <si>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</si>
  <si>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</si>
  <si>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</si>
  <si>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</si>
  <si>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</si>
  <si>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</si>
  <si>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</si>
  <si>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</si>
  <si>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</si>
  <si>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</si>
  <si>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</si>
  <si>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</si>
  <si>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</si>
  <si>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</si>
  <si>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</si>
  <si>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</si>
  <si>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</si>
  <si>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</si>
  <si>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</si>
  <si>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</si>
  <si>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</si>
  <si>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</si>
  <si>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</si>
  <si>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</si>
  <si>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</si>
  <si>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</si>
  <si>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</si>
  <si>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</si>
  <si>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</si>
  <si>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</si>
  <si>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</si>
  <si>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</si>
  <si>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</si>
  <si>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</si>
  <si>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</si>
  <si>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</si>
  <si>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</si>
  <si>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</si>
  <si>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</si>
  <si>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</si>
  <si>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</si>
  <si>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</si>
  <si>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</si>
  <si>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</si>
  <si>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</si>
  <si>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</si>
  <si>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</si>
  <si>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</si>
  <si>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</si>
  <si>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</si>
  <si>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</si>
  <si>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</si>
  <si>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</si>
  <si>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</si>
  <si>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</si>
  <si>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</si>
  <si>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</si>
  <si>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</si>
  <si>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</si>
  <si>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</si>
  <si>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</si>
  <si>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</si>
  <si>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</si>
  <si>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</si>
  <si>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</si>
  <si>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</si>
  <si>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</si>
  <si>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</si>
  <si>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</si>
  <si>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</si>
  <si>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</si>
  <si>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</si>
  <si>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</si>
  <si>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</si>
  <si>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</si>
  <si>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</si>
  <si>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</si>
  <si>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</si>
  <si>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</si>
  <si>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</si>
  <si>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</si>
  <si>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</si>
  <si>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</si>
  <si>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</si>
  <si>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</si>
  <si>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</si>
  <si>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</si>
  <si>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</si>
  <si>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</si>
  <si>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</si>
  <si>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</si>
  <si>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</si>
  <si>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</si>
  <si>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</si>
  <si>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</si>
  <si>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</si>
  <si>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</si>
  <si>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</si>
  <si>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</si>
  <si>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</si>
  <si>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</si>
  <si>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</si>
  <si>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</si>
  <si>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</si>
  <si>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</si>
  <si>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</si>
  <si>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</si>
  <si>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</si>
  <si>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</si>
  <si>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</si>
  <si>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</si>
  <si>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</si>
  <si>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</si>
  <si>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</si>
  <si>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</si>
  <si>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</si>
  <si>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</si>
  <si>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</si>
  <si>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</si>
  <si>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</si>
  <si>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</si>
  <si>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</si>
  <si>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</si>
  <si>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</si>
  <si>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</si>
  <si>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</si>
  <si>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</si>
  <si>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</si>
  <si>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</si>
  <si>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</si>
  <si>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</si>
  <si>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</si>
  <si>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</si>
  <si>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</si>
  <si>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</si>
  <si>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</si>
  <si>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</si>
  <si>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</si>
  <si>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</si>
  <si>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</si>
  <si>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</si>
  <si>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</si>
  <si>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</si>
  <si>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</si>
  <si>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</si>
  <si>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</si>
  <si>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</si>
  <si>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</si>
  <si>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</si>
  <si>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</si>
  <si>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</si>
  <si>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</si>
  <si>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</si>
  <si>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</si>
  <si>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</si>
  <si>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</si>
  <si>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</si>
  <si>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</si>
  <si>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</si>
  <si>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</si>
  <si>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</si>
  <si>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</si>
  <si>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</si>
  <si>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</si>
  <si>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</si>
  <si>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</si>
  <si>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</si>
  <si>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</si>
  <si>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</si>
  <si>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</si>
  <si>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</si>
  <si>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</si>
  <si>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</si>
  <si>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</si>
  <si>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</si>
  <si>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</si>
  <si>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</si>
  <si>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</si>
  <si>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</si>
  <si>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</si>
  <si>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</si>
  <si>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</si>
  <si>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</si>
  <si>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</si>
  <si>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</si>
  <si>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</si>
  <si>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</si>
  <si>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</si>
  <si>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</si>
  <si>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</si>
  <si>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</si>
  <si>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</si>
  <si>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</si>
  <si>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</si>
  <si>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</si>
  <si>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</si>
  <si>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</si>
  <si>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</si>
  <si>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</si>
  <si>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</si>
  <si>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</si>
  <si>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</si>
  <si>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</si>
  <si>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</si>
  <si>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</si>
  <si>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</si>
  <si>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</si>
  <si>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</si>
  <si>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</si>
  <si>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</si>
  <si>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</si>
  <si>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</si>
  <si>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</si>
  <si>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</si>
  <si>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</si>
  <si>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</si>
  <si>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</si>
  <si>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</si>
  <si>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</si>
  <si>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</si>
  <si>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</si>
  <si>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</si>
  <si>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</si>
  <si>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</si>
  <si>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</si>
  <si>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</si>
  <si>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</si>
  <si>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</si>
  <si>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</si>
  <si>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</si>
  <si>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</si>
  <si>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</si>
  <si>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</si>
  <si>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</si>
  <si>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</si>
  <si>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</si>
  <si>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</si>
  <si>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</si>
  <si>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</si>
  <si>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</si>
  <si>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</si>
  <si>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</si>
  <si>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</si>
  <si>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</si>
  <si>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</si>
  <si>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</si>
  <si>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</si>
  <si>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</si>
  <si>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</si>
  <si>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</si>
  <si>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</si>
  <si>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</si>
  <si>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</si>
  <si>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</si>
  <si>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</si>
  <si>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</si>
  <si>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</si>
  <si>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</si>
  <si>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</si>
  <si>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</si>
  <si>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</si>
  <si>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</si>
  <si>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</si>
  <si>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</si>
  <si>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</si>
  <si>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</si>
  <si>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</si>
  <si>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</si>
  <si>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</si>
  <si>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</si>
  <si>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</si>
  <si>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</si>
  <si>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</si>
  <si>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</si>
  <si>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</si>
  <si>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</si>
  <si>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</si>
  <si>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</si>
  <si>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</si>
  <si>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</si>
  <si>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</si>
  <si>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</si>
  <si>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</si>
  <si>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</si>
  <si>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</si>
  <si>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</si>
  <si>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</si>
  <si>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</si>
  <si>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</si>
  <si>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</si>
  <si>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</si>
  <si>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</si>
  <si>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</si>
  <si>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</si>
  <si>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</si>
  <si>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</si>
  <si>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</si>
  <si>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</si>
  <si>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</si>
  <si>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</si>
  <si>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</si>
  <si>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</si>
  <si>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</si>
  <si>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</si>
  <si>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</si>
  <si>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</si>
  <si>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</si>
  <si>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</si>
  <si>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</si>
  <si>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</si>
  <si>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</si>
  <si>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</si>
  <si>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</si>
  <si>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</si>
  <si>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</si>
  <si>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</si>
  <si>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</si>
  <si>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</si>
  <si>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</si>
  <si>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</si>
  <si>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</si>
  <si>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</si>
  <si>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</si>
  <si>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</si>
  <si>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</si>
  <si>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</si>
  <si>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</si>
  <si>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</si>
  <si>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</si>
  <si>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</si>
  <si>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</si>
  <si>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</si>
  <si>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</si>
  <si>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</si>
  <si>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</si>
  <si>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</si>
  <si>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</si>
  <si>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</si>
  <si>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</si>
  <si>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</si>
  <si>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</si>
  <si>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</si>
  <si>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</si>
  <si>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</si>
  <si>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</si>
  <si>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</si>
  <si>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</si>
  <si>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</si>
  <si>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</si>
  <si>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</si>
  <si>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</si>
  <si>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</si>
  <si>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</si>
  <si>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</si>
  <si>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</si>
  <si>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</si>
  <si>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</si>
  <si>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</si>
  <si>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</si>
  <si>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</si>
  <si>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</si>
  <si>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</si>
  <si>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</si>
  <si>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</si>
  <si>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</si>
  <si>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</si>
  <si>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</si>
  <si>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</si>
  <si>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</si>
  <si>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</si>
  <si>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</si>
  <si>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</si>
  <si>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</si>
  <si>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</si>
  <si>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</si>
  <si>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</si>
  <si>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</si>
  <si>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</si>
  <si>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</si>
  <si>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</si>
  <si>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</si>
  <si>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</si>
  <si>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</si>
  <si>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</si>
  <si>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</si>
  <si>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</si>
  <si>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</si>
  <si>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</si>
  <si>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</si>
  <si>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</si>
  <si>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</si>
  <si>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</si>
  <si>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</si>
  <si>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</si>
  <si>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</si>
  <si>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</si>
  <si>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</si>
  <si>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</si>
  <si>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</si>
  <si>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</si>
  <si>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</si>
  <si>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</si>
  <si>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</si>
  <si>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</si>
  <si>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</si>
  <si>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</si>
  <si>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</si>
  <si>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</si>
  <si>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</si>
  <si>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</si>
  <si>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</si>
  <si>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</si>
  <si>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</si>
  <si>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</si>
  <si>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</si>
  <si>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</si>
  <si>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</si>
  <si>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</si>
  <si>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</si>
  <si>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</si>
  <si>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</si>
  <si>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</si>
  <si>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</si>
  <si>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</si>
  <si>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</si>
  <si>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</si>
  <si>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</si>
  <si>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</si>
  <si>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</si>
  <si>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</si>
  <si>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</si>
  <si>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</si>
  <si>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</si>
  <si>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</si>
  <si>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</si>
  <si>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</si>
  <si>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</si>
  <si>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</si>
  <si>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</si>
  <si>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</si>
  <si>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</si>
  <si>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</si>
  <si>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</si>
  <si>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</si>
  <si>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</si>
  <si>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</si>
  <si>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</si>
  <si>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</si>
  <si>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</si>
  <si>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</si>
  <si>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</si>
  <si>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</si>
  <si>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</si>
  <si>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</si>
  <si>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</si>
  <si>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</si>
  <si>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</si>
  <si>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</si>
  <si>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</si>
  <si>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</si>
  <si>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</si>
  <si>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</si>
  <si>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</si>
  <si>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</si>
  <si>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</si>
  <si>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</si>
  <si>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</si>
  <si>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</si>
  <si>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</si>
  <si>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</si>
  <si>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</si>
  <si>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</si>
  <si>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</si>
  <si>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</si>
  <si>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</si>
  <si>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</si>
  <si>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</si>
  <si>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</si>
  <si>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</si>
  <si>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</si>
  <si>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</si>
  <si>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</si>
  <si>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</si>
  <si>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</si>
  <si>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</si>
  <si>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</si>
  <si>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</si>
  <si>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</si>
  <si>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</si>
  <si>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</si>
  <si>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</si>
  <si>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</si>
  <si>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</si>
  <si>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</si>
  <si>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</si>
  <si>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</si>
  <si>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</si>
  <si>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</si>
  <si>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</si>
  <si>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</si>
  <si>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</si>
  <si>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</si>
  <si>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</si>
  <si>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</si>
  <si>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</si>
  <si>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</si>
  <si>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</si>
  <si>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</si>
  <si>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</si>
  <si>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</si>
  <si>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</si>
  <si>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</si>
  <si>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</si>
  <si>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</si>
  <si>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</si>
  <si>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</si>
  <si>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</si>
  <si>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</si>
  <si>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</si>
  <si>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</si>
  <si>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</si>
  <si>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</si>
  <si>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</si>
  <si>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</si>
  <si>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</si>
  <si>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</si>
  <si>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</si>
  <si>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</si>
  <si>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</si>
  <si>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</si>
  <si>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</si>
  <si>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</si>
  <si>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</si>
  <si>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</si>
  <si>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</si>
  <si>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</si>
  <si>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</si>
  <si>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</si>
  <si>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</si>
  <si>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</si>
  <si>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</si>
  <si>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</si>
  <si>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</si>
  <si>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</si>
  <si>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</si>
  <si>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</si>
  <si>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</si>
  <si>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</si>
  <si>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</si>
  <si>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</si>
  <si>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</si>
  <si>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</si>
  <si>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</si>
  <si>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</si>
  <si>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</si>
  <si>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</si>
  <si>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</si>
  <si>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</si>
  <si>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</si>
  <si>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</si>
  <si>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</si>
  <si>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</si>
  <si>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</si>
  <si>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</si>
  <si>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</si>
  <si>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</si>
  <si>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</si>
  <si>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</si>
  <si>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</si>
  <si>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</si>
  <si>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</si>
  <si>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</si>
  <si>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</si>
  <si>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</si>
  <si>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</si>
  <si>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</si>
  <si>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</si>
  <si>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</si>
  <si>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</si>
  <si>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</si>
  <si>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</si>
  <si>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</si>
  <si>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</si>
  <si>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</si>
  <si>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</si>
  <si>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</si>
  <si>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</si>
  <si>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</si>
  <si>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</si>
  <si>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</si>
  <si>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</si>
  <si>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</si>
  <si>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</si>
  <si>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</si>
  <si>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</si>
  <si>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</si>
  <si>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</si>
  <si>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</si>
  <si>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</si>
  <si>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</si>
  <si>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</si>
  <si>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</si>
  <si>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</si>
  <si>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</si>
  <si>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</si>
  <si>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</si>
  <si>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</si>
  <si>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</si>
  <si>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</si>
  <si>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</si>
  <si>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</si>
  <si>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</si>
  <si>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</si>
  <si>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</si>
  <si>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</si>
  <si>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</si>
  <si>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</si>
  <si>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</si>
  <si>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</si>
  <si>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</si>
  <si>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</si>
  <si>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</si>
  <si>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</si>
  <si>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</si>
  <si>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</si>
  <si>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</si>
  <si>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</si>
  <si>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</si>
  <si>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</si>
  <si>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</si>
  <si>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</si>
  <si>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</si>
  <si>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</si>
  <si>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</si>
  <si>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</si>
  <si>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</si>
  <si>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</si>
  <si>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</si>
  <si>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</si>
  <si>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</si>
  <si>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</si>
  <si>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</si>
  <si>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</si>
  <si>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</si>
  <si>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</si>
  <si>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</si>
  <si>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</si>
  <si>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</si>
  <si>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</si>
  <si>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</si>
  <si>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</si>
  <si>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</si>
  <si>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</si>
  <si>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</si>
  <si>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</si>
  <si>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</si>
  <si>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</si>
  <si>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</si>
  <si>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</si>
  <si>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</si>
  <si>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</si>
  <si>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</si>
  <si>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</si>
  <si>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</si>
  <si>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</si>
  <si>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</si>
  <si>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</si>
  <si>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</si>
  <si>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</si>
  <si>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</si>
  <si>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</si>
  <si>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</si>
  <si>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</si>
  <si>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</si>
  <si>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</si>
  <si>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</si>
  <si>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</si>
  <si>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</si>
  <si>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</si>
  <si>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</si>
  <si>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</si>
  <si>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</si>
  <si>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</si>
  <si>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</si>
  <si>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</si>
  <si>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</si>
  <si>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</si>
  <si>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</si>
  <si>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</si>
  <si>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</si>
  <si>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</si>
  <si>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</si>
  <si>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</si>
  <si>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</si>
  <si>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</si>
  <si>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</si>
  <si>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</si>
  <si>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</si>
  <si>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</si>
  <si>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</si>
  <si>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</si>
  <si>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</si>
  <si>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</si>
  <si>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</si>
  <si>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</si>
  <si>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</si>
  <si>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</si>
  <si>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</si>
  <si>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</si>
  <si>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</si>
  <si>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</si>
  <si>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</si>
  <si>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</si>
  <si>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</si>
  <si>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</si>
  <si>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</si>
  <si>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</si>
  <si>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</si>
  <si>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</si>
  <si>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</si>
  <si>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</si>
  <si>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</si>
  <si>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</si>
  <si>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</si>
  <si>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</si>
  <si>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</si>
  <si>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</si>
  <si>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</si>
  <si>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</si>
  <si>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</si>
  <si>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</si>
  <si>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</si>
  <si>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</si>
  <si>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</si>
  <si>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</si>
  <si>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</si>
  <si>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</si>
  <si>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</si>
  <si>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</si>
  <si>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</si>
  <si>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</si>
  <si>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</si>
  <si>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</si>
  <si>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</si>
  <si>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</si>
  <si>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</si>
  <si>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</si>
  <si>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</si>
  <si>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</si>
  <si>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</si>
  <si>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</si>
  <si>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</si>
  <si>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</si>
  <si>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</si>
  <si>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</si>
  <si>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</si>
  <si>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</si>
  <si>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</si>
  <si>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</si>
  <si>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</si>
  <si>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</si>
  <si>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</si>
  <si>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</si>
  <si>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</si>
  <si>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</si>
  <si>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</si>
  <si>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</si>
  <si>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</si>
  <si>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</si>
  <si>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</si>
  <si>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</si>
  <si>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</si>
  <si>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</si>
  <si>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</si>
  <si>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</si>
  <si>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</si>
  <si>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</si>
  <si>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</si>
  <si>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</si>
  <si>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</si>
  <si>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</si>
  <si>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</si>
  <si>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</si>
  <si>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</si>
  <si>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</si>
  <si>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</si>
  <si>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</si>
  <si>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</si>
  <si>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</si>
  <si>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</si>
  <si>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</si>
  <si>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</si>
  <si>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</si>
  <si>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</si>
  <si>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</si>
  <si>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</si>
  <si>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</si>
  <si>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</si>
  <si>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</si>
  <si>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</si>
  <si>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</si>
  <si>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</si>
  <si>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</si>
  <si>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</si>
  <si>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</si>
  <si>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</si>
  <si>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</si>
  <si>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</si>
  <si>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</si>
  <si>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</si>
  <si>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</si>
  <si>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</si>
  <si>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</si>
  <si>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</si>
  <si>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</si>
  <si>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</si>
  <si>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</si>
  <si>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</si>
  <si>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</si>
  <si>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</si>
  <si>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</si>
  <si>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</si>
  <si>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</si>
  <si>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</si>
  <si>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</si>
  <si>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</si>
  <si>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</si>
  <si>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</si>
  <si>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</si>
  <si>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</si>
  <si>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</si>
  <si>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</si>
  <si>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</si>
  <si>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</si>
  <si>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</si>
  <si>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</si>
  <si>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</si>
  <si>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</si>
  <si>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</si>
  <si>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</si>
  <si>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</si>
  <si>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</si>
  <si>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</si>
  <si>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</si>
  <si>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</si>
  <si>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</si>
  <si>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</si>
  <si>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</si>
  <si>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</si>
  <si>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</si>
  <si>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</si>
  <si>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</si>
  <si>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</si>
  <si>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</si>
  <si>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</si>
  <si>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</si>
  <si>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</si>
  <si>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</si>
  <si>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</si>
  <si>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</si>
  <si>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</si>
  <si>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</si>
  <si>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</si>
  <si>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</si>
  <si>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</si>
  <si>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</si>
  <si>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</si>
  <si>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</si>
  <si>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</si>
  <si>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</si>
  <si>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</si>
  <si>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</si>
  <si>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</si>
  <si>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</si>
  <si>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</si>
  <si>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</si>
  <si>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</si>
  <si>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</si>
  <si>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</si>
  <si>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</si>
  <si>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</si>
  <si>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</si>
  <si>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</si>
  <si>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</si>
  <si>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</si>
  <si>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</si>
  <si>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</si>
  <si>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</si>
  <si>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</si>
  <si>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</si>
  <si>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</si>
  <si>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</si>
  <si>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</si>
  <si>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</si>
  <si>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</si>
  <si>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</si>
  <si>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</si>
  <si>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</si>
  <si>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</si>
  <si>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</si>
  <si>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</si>
  <si>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</si>
  <si>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</si>
  <si>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</si>
  <si>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</si>
  <si>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</si>
  <si>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</si>
  <si>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</si>
  <si>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</si>
  <si>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</si>
  <si>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</si>
  <si>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</si>
  <si>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</si>
  <si>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</si>
  <si>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</si>
  <si>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</si>
  <si>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</si>
  <si>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</si>
  <si>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</si>
  <si>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</si>
  <si>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</si>
  <si>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</si>
  <si>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</si>
  <si>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</si>
  <si>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</si>
  <si>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</si>
  <si>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</si>
  <si>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</si>
  <si>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</si>
  <si>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</si>
  <si>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</si>
  <si>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</si>
  <si>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</si>
  <si>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</si>
  <si>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</si>
  <si>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</si>
  <si>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</si>
  <si>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</si>
  <si>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</si>
  <si>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</si>
  <si>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</si>
  <si>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</si>
  <si>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</si>
  <si>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</si>
  <si>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</si>
  <si>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</si>
  <si>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</si>
  <si>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</si>
  <si>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</si>
  <si>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</si>
  <si>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</si>
  <si>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</si>
  <si>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</si>
  <si>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</si>
  <si>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</si>
  <si>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</si>
  <si>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</si>
  <si>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</si>
  <si>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</si>
  <si>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</si>
  <si>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</si>
  <si>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</si>
  <si>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</si>
  <si>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</si>
  <si>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</si>
  <si>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</si>
  <si>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</si>
  <si>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</si>
  <si>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</si>
  <si>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</si>
  <si>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</si>
  <si>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</si>
  <si>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</si>
  <si>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</si>
  <si>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</si>
  <si>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</si>
  <si>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</si>
  <si>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</si>
  <si>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</si>
  <si>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</si>
  <si>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</si>
  <si>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</si>
  <si>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</si>
  <si>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</si>
  <si>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</si>
  <si>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</si>
  <si>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</si>
  <si>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</si>
  <si>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</si>
  <si>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</si>
  <si>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</si>
  <si>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</si>
  <si>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</si>
  <si>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</si>
  <si>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</si>
  <si>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</si>
  <si>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</si>
  <si>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</si>
  <si>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</si>
  <si>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</si>
  <si>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</si>
  <si>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</si>
  <si>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</si>
  <si>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</si>
  <si>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</si>
  <si>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</si>
  <si>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</si>
  <si>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</si>
  <si>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</si>
  <si>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</si>
  <si>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</si>
  <si>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</si>
  <si>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</si>
  <si>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</si>
  <si>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</si>
  <si>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</si>
  <si>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</si>
  <si>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</si>
  <si>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</si>
  <si>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</si>
  <si>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</si>
  <si>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</si>
  <si>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</si>
  <si>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</si>
  <si>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</si>
  <si>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</si>
  <si>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</si>
  <si>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</si>
  <si>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</si>
  <si>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</si>
  <si>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</si>
  <si>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</si>
  <si>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</si>
  <si>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</si>
  <si>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</si>
  <si>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</si>
  <si>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</si>
  <si>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</si>
  <si>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</si>
  <si>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</si>
  <si>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</si>
  <si>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</si>
  <si>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</si>
  <si>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</si>
  <si>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</si>
  <si>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</si>
  <si>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</si>
  <si>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</si>
  <si>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</si>
  <si>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</si>
  <si>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</si>
  <si>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</si>
  <si>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</si>
  <si>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</si>
  <si>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</si>
  <si>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</si>
  <si>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</si>
  <si>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</si>
  <si>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</si>
  <si>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</si>
  <si>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</si>
  <si>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</si>
  <si>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</si>
  <si>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</si>
  <si>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</si>
  <si>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</si>
  <si>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</si>
  <si>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</si>
  <si>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</si>
  <si>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</si>
  <si>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</si>
  <si>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</si>
  <si>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</si>
  <si>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</si>
  <si>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</si>
  <si>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</si>
  <si>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</si>
  <si>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</si>
  <si>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</si>
  <si>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</si>
  <si>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</si>
  <si>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</si>
  <si>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</si>
  <si>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</si>
  <si>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</si>
  <si>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</si>
  <si>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</si>
  <si>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</si>
  <si>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</si>
  <si>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</si>
  <si>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</si>
  <si>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</si>
  <si>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</si>
  <si>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</si>
  <si>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</si>
  <si>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</si>
  <si>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</si>
  <si>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</si>
  <si>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</si>
  <si>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</si>
  <si>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</si>
  <si>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</si>
  <si>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</si>
  <si>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</si>
  <si>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</si>
  <si>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</si>
  <si>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</si>
  <si>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</si>
  <si>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</si>
  <si>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</si>
  <si>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</si>
  <si>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</si>
  <si>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</si>
  <si>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</si>
  <si>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</si>
  <si>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</si>
  <si>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</si>
  <si>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</si>
  <si>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</si>
  <si>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</si>
  <si>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</si>
  <si>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</si>
  <si>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</si>
  <si>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</si>
  <si>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</si>
  <si>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</si>
  <si>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</si>
  <si>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</si>
  <si>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</si>
  <si>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</si>
  <si>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</si>
  <si>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</si>
  <si>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</si>
  <si>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</si>
  <si>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</si>
  <si>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</si>
  <si>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</si>
  <si>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</si>
  <si>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</si>
  <si>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</si>
  <si>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</si>
  <si>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</si>
  <si>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</si>
  <si>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</si>
  <si>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</si>
  <si>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</si>
  <si>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</si>
  <si>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</si>
  <si>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</si>
  <si>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</si>
  <si>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</si>
  <si>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</si>
  <si>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</si>
  <si>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</si>
  <si>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</si>
  <si>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</si>
  <si>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</si>
  <si>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</si>
  <si>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</si>
  <si>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</si>
  <si>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</si>
  <si>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</si>
  <si>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</si>
  <si>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</si>
  <si>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</si>
  <si>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</si>
  <si>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</si>
  <si>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</si>
  <si>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</si>
  <si>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</si>
  <si>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</si>
  <si>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</si>
  <si>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</si>
  <si>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</si>
  <si>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</si>
  <si>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</si>
  <si>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</si>
  <si>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</si>
  <si>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</si>
  <si>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</si>
  <si>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</si>
  <si>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</si>
  <si>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</si>
  <si>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</si>
  <si>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</si>
  <si>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</si>
  <si>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</si>
  <si>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</si>
  <si>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</si>
  <si>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</si>
  <si>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</si>
  <si>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</si>
  <si>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</si>
  <si>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</si>
  <si>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</si>
  <si>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</si>
  <si>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</si>
  <si>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</si>
  <si>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</si>
  <si>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</si>
  <si>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</si>
  <si>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</si>
  <si>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</si>
  <si>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</si>
  <si>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</si>
  <si>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</si>
  <si>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</si>
  <si>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</si>
  <si>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</si>
  <si>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</si>
  <si>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</si>
  <si>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Skaličková</t>
  </si>
  <si>
    <t>01:35,4</t>
  </si>
  <si>
    <t>Zvonková</t>
  </si>
  <si>
    <t>Míčková</t>
  </si>
  <si>
    <t>Grzychová</t>
  </si>
  <si>
    <t>01:49,7</t>
  </si>
  <si>
    <t>Keprtová</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</si>
  <si>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</si>
  <si>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</si>
  <si>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</si>
  <si>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</si>
  <si>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</si>
  <si>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</si>
  <si>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</si>
  <si>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</si>
  <si>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</si>
  <si>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</si>
  <si>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</si>
  <si>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</si>
  <si>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</si>
  <si>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</si>
  <si>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</si>
  <si>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</si>
  <si>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</si>
  <si>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</si>
  <si>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</si>
  <si>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</si>
  <si>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</si>
  <si>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</si>
  <si>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</si>
  <si>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</si>
  <si>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</si>
  <si>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</si>
  <si>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</si>
  <si>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</si>
  <si>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</si>
  <si>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</si>
  <si>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</si>
  <si>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</si>
  <si>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</si>
  <si>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</si>
  <si>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</si>
  <si>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</si>
  <si>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</si>
  <si>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</si>
  <si>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</si>
  <si>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</si>
  <si>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</si>
  <si>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</si>
  <si>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</si>
  <si>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</si>
  <si>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</si>
  <si>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</si>
  <si>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</si>
  <si>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</si>
  <si>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</si>
  <si>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</si>
  <si>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</si>
  <si>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</si>
  <si>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</si>
  <si>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</si>
  <si>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</si>
  <si>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</si>
  <si>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</si>
  <si>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</si>
  <si>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</si>
  <si>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</si>
  <si>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</si>
  <si>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</si>
  <si>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</si>
  <si>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t>Běh Hrádkem 2019</t>
  </si>
  <si>
    <t>Ročník 2019</t>
  </si>
  <si>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Miroslav Striha,  a Chata Hrádek. Finanční příspěvek poskytl i MS kraj.</t>
    </r>
  </si>
  <si>
    <t>Kom. Lhotka</t>
  </si>
  <si>
    <t>Kysucké N. M.</t>
  </si>
  <si>
    <t>Mariánské L.</t>
  </si>
  <si>
    <t>St. Bystrica</t>
  </si>
  <si>
    <t>Krystian</t>
  </si>
  <si>
    <t>Žajdlik</t>
  </si>
  <si>
    <t>Bebek</t>
  </si>
  <si>
    <t>Mališ</t>
  </si>
  <si>
    <t>Bukovič</t>
  </si>
  <si>
    <t>Frýdek -Místek</t>
  </si>
  <si>
    <t>Lysůvky</t>
  </si>
  <si>
    <t>Zemánek</t>
  </si>
  <si>
    <t>Laciková</t>
  </si>
  <si>
    <t>Jányšová</t>
  </si>
  <si>
    <t>Pszczolková</t>
  </si>
  <si>
    <t>Glombicová</t>
  </si>
  <si>
    <t>Luberová</t>
  </si>
  <si>
    <t>Štócová</t>
  </si>
  <si>
    <t>Haratková</t>
  </si>
  <si>
    <t>Hukvaldy</t>
  </si>
  <si>
    <t>RUN2BEFIT</t>
  </si>
  <si>
    <t>Giecková</t>
  </si>
  <si>
    <t>LInda</t>
  </si>
  <si>
    <t>Machová</t>
  </si>
  <si>
    <t>Viktoria</t>
  </si>
  <si>
    <t>Jochymková</t>
  </si>
  <si>
    <t>Hrtusová</t>
  </si>
  <si>
    <t>Solowská</t>
  </si>
  <si>
    <t>KPM Senegal</t>
  </si>
  <si>
    <t>Vysoká</t>
  </si>
  <si>
    <t>Chowancová</t>
  </si>
  <si>
    <t>Růžena</t>
  </si>
  <si>
    <t>Gradková</t>
  </si>
  <si>
    <t>Albrechtice</t>
  </si>
  <si>
    <t>Krzyžowská</t>
  </si>
  <si>
    <t>Belejová</t>
  </si>
  <si>
    <t>Skopková</t>
  </si>
  <si>
    <t>Abbie</t>
  </si>
  <si>
    <t>Polášek</t>
  </si>
  <si>
    <t>Zsigmond</t>
  </si>
  <si>
    <t>Glombica</t>
  </si>
  <si>
    <t>Tomahogh</t>
  </si>
  <si>
    <t>Funiok</t>
  </si>
  <si>
    <t>Čempel</t>
  </si>
  <si>
    <t>Sedliště</t>
  </si>
  <si>
    <t>Rozálie</t>
  </si>
  <si>
    <t>Münsterová</t>
  </si>
  <si>
    <t>Cudráková</t>
  </si>
  <si>
    <t>Szymeczková</t>
  </si>
  <si>
    <t>Řepiště</t>
  </si>
  <si>
    <t>Štepán</t>
  </si>
  <si>
    <t>Tobias</t>
  </si>
  <si>
    <t>Patrick</t>
  </si>
  <si>
    <t>Harok</t>
  </si>
  <si>
    <t>Lex</t>
  </si>
  <si>
    <t>Hradílek</t>
  </si>
  <si>
    <t>Brózda</t>
  </si>
  <si>
    <t>Zuzanna</t>
  </si>
  <si>
    <t>Javůrková</t>
  </si>
  <si>
    <t>Křibíková</t>
  </si>
  <si>
    <t>Veselková</t>
  </si>
  <si>
    <t>Kubulusová</t>
  </si>
  <si>
    <t>Grocholová</t>
  </si>
  <si>
    <t>Czepczorová</t>
  </si>
  <si>
    <t>Brózdová</t>
  </si>
  <si>
    <t>Konarski</t>
  </si>
  <si>
    <t>Frydryšek</t>
  </si>
  <si>
    <t>Blatoň</t>
  </si>
  <si>
    <t>Alexander</t>
  </si>
  <si>
    <t>Estera</t>
  </si>
  <si>
    <t>Lasková</t>
  </si>
  <si>
    <t>Fojtiková</t>
  </si>
  <si>
    <t>Deutscherová</t>
  </si>
  <si>
    <t>Bolik</t>
  </si>
  <si>
    <t>Malotová</t>
  </si>
  <si>
    <t>Matysiak</t>
  </si>
  <si>
    <t>Oliwer</t>
  </si>
  <si>
    <t>Šymončik</t>
  </si>
  <si>
    <t>Kubaczka</t>
  </si>
  <si>
    <t>Gafor</t>
  </si>
  <si>
    <t>Jányš</t>
  </si>
  <si>
    <t>Veliký</t>
  </si>
  <si>
    <t>Harytyk</t>
  </si>
  <si>
    <t>Elžbieta</t>
  </si>
  <si>
    <t>Šurmanová</t>
  </si>
  <si>
    <t>Hochelová</t>
  </si>
  <si>
    <t>Čapandová</t>
  </si>
  <si>
    <t>Wrabelová</t>
  </si>
  <si>
    <t>Heczkova</t>
  </si>
  <si>
    <t>Karpová</t>
  </si>
  <si>
    <t>151.</t>
  </si>
  <si>
    <t>152.</t>
  </si>
  <si>
    <t>153.</t>
  </si>
  <si>
    <t>154.</t>
  </si>
  <si>
    <t>155.</t>
  </si>
  <si>
    <t>156.</t>
  </si>
  <si>
    <t>157.</t>
  </si>
  <si>
    <t>158.</t>
  </si>
  <si>
    <t>159.</t>
  </si>
  <si>
    <t>160.</t>
  </si>
  <si>
    <t>161.</t>
  </si>
  <si>
    <t>Emma</t>
  </si>
  <si>
    <t>Pavová</t>
  </si>
  <si>
    <t>Sztula</t>
  </si>
  <si>
    <t>Kilpi</t>
  </si>
  <si>
    <t>Dziengielów</t>
  </si>
  <si>
    <r>
      <t xml:space="preserve">Nejvýznamnější hrádecká sportovní akce otevřela druhé čtvrtstoletí své existence. Poklidný průběh pro organizátory i účastníky nezkomplikovalo ani počasí, i když to zpočátku vypadalo hrozivě. Už se ustálilo, že nejvíce běžců tvořil tým ze Slezanu Frýdek.Místek, následovaný místními borci a rovněž závodníky z 1. Běžeckého oddílu z Jablunkova. Tak jako každý rok, přijela i početná výprava účastníků z polské Istebné. Celkem dokončilo závod 409 osob. Byly překonány 2 traťové rekordy. </t>
    </r>
    <r>
      <rPr>
        <b/>
        <sz val="11"/>
        <rFont val="Verdana"/>
        <family val="2"/>
        <charset val="238"/>
      </rPr>
      <t>Petr Kučírek</t>
    </r>
    <r>
      <rPr>
        <sz val="11"/>
        <rFont val="Verdana"/>
        <family val="2"/>
      </rPr>
      <t xml:space="preserve"> v kategorii J a </t>
    </r>
    <r>
      <rPr>
        <b/>
        <sz val="11"/>
        <rFont val="Verdana"/>
        <family val="2"/>
        <charset val="238"/>
      </rPr>
      <t>Vojtěch Kulich</t>
    </r>
    <r>
      <rPr>
        <sz val="11"/>
        <rFont val="Verdana"/>
        <family val="2"/>
      </rPr>
      <t xml:space="preserve">, poposunul vlastní rekord v kategorii C. Vítězem hlavního závodu se stal </t>
    </r>
    <r>
      <rPr>
        <b/>
        <sz val="11"/>
        <rFont val="Verdana"/>
        <family val="2"/>
        <charset val="238"/>
      </rPr>
      <t>Tomáš Lichý</t>
    </r>
    <r>
      <rPr>
        <sz val="11"/>
        <rFont val="Verdana"/>
        <family val="2"/>
      </rPr>
      <t xml:space="preserve">, který již na bězích Hrádku zvítězil celkem 6x a stal se tak nejúspěšnějším běžcem historie závodu. V hlavní ženské kategorií byla nejrychlejší </t>
    </r>
    <r>
      <rPr>
        <b/>
        <sz val="11"/>
        <rFont val="Verdana"/>
        <family val="2"/>
        <charset val="238"/>
      </rPr>
      <t>Eva Galaczová</t>
    </r>
    <r>
      <rPr>
        <sz val="11"/>
        <rFont val="Verdana"/>
        <family val="2"/>
      </rPr>
      <t xml:space="preserve"> z TJ TŽ Třinec. Z hrádeckých závodníků se ve svých kategoriích blýskli tito borci: </t>
    </r>
    <r>
      <rPr>
        <b/>
        <sz val="11"/>
        <rFont val="Verdana"/>
        <family val="2"/>
        <charset val="238"/>
      </rPr>
      <t>Karel Kaleta</t>
    </r>
    <r>
      <rPr>
        <sz val="11"/>
        <rFont val="Verdana"/>
        <family val="2"/>
      </rPr>
      <t xml:space="preserve"> -1. místo, </t>
    </r>
    <r>
      <rPr>
        <b/>
        <sz val="11"/>
        <rFont val="Verdana"/>
        <family val="2"/>
        <charset val="238"/>
      </rPr>
      <t>Roman Kozie</t>
    </r>
    <r>
      <rPr>
        <sz val="11"/>
        <rFont val="Verdana"/>
        <family val="2"/>
      </rPr>
      <t xml:space="preserve">l - 1. místo v kategorii Buď fit, </t>
    </r>
    <r>
      <rPr>
        <b/>
        <sz val="11"/>
        <rFont val="Verdana"/>
        <family val="2"/>
        <charset val="238"/>
      </rPr>
      <t>Teodor Piechaczek</t>
    </r>
    <r>
      <rPr>
        <sz val="11"/>
        <rFont val="Verdana"/>
        <family val="2"/>
      </rPr>
      <t xml:space="preserve"> a </t>
    </r>
    <r>
      <rPr>
        <b/>
        <sz val="11"/>
        <rFont val="Verdana"/>
        <family val="2"/>
        <charset val="238"/>
      </rPr>
      <t>Damian Jančík</t>
    </r>
    <r>
      <rPr>
        <sz val="11"/>
        <rFont val="Verdana"/>
        <family val="2"/>
      </rPr>
      <t xml:space="preserve"> - druhá místa. </t>
    </r>
    <r>
      <rPr>
        <b/>
        <sz val="11"/>
        <rFont val="Verdana"/>
        <family val="2"/>
        <charset val="238"/>
      </rPr>
      <t>Karel Kaleta</t>
    </r>
    <r>
      <rPr>
        <sz val="11"/>
        <rFont val="Verdana"/>
        <family val="2"/>
      </rPr>
      <t xml:space="preserve"> (75 let) byl i nejstarším účastníkem Běhu Hrádkem, nejmladší běžkyni byla roční </t>
    </r>
    <r>
      <rPr>
        <b/>
        <sz val="11"/>
        <rFont val="Verdana"/>
        <family val="2"/>
        <charset val="238"/>
      </rPr>
      <t>Emma Sztefková</t>
    </r>
    <r>
      <rPr>
        <sz val="11"/>
        <rFont val="Verdana"/>
        <family val="2"/>
      </rPr>
      <t xml:space="preserve"> z Hrádku. Novinkou závodu byla registrace tzv. online, tj. přes internet pro všechny kategorie. Startovní čísla obsahovala čipy, díky nimž byl čas změřen automaticky, a tak nebylo potřeba používat stopky.</t>
    </r>
  </si>
  <si>
    <t>a</t>
  </si>
  <si>
    <t>Ročník 2022</t>
  </si>
  <si>
    <t>absolventi 10+ ročníků Běhu Hrádkem</t>
  </si>
  <si>
    <t>Běh Hrádkem 2022</t>
  </si>
  <si>
    <t>Vitalij</t>
  </si>
  <si>
    <t>Kovaši</t>
  </si>
  <si>
    <t>Vasilij</t>
  </si>
  <si>
    <t>Mruzek</t>
  </si>
  <si>
    <t>Oleksandr</t>
  </si>
  <si>
    <t>Manzhul</t>
  </si>
  <si>
    <t>Yevgen</t>
  </si>
  <si>
    <t>Sereda</t>
  </si>
  <si>
    <t>Kopeć</t>
  </si>
  <si>
    <t>Štocová</t>
  </si>
  <si>
    <t>Kvaiserová</t>
  </si>
  <si>
    <t>Dziengiełów</t>
  </si>
  <si>
    <t>kategorie K</t>
  </si>
  <si>
    <t>Ćmiel</t>
  </si>
  <si>
    <t>Kotyczka</t>
  </si>
  <si>
    <t>Žila</t>
  </si>
  <si>
    <t>Dudysová</t>
  </si>
  <si>
    <t>Wiselková</t>
  </si>
  <si>
    <t>R</t>
  </si>
  <si>
    <t>CELKEM</t>
  </si>
  <si>
    <t>Górný</t>
  </si>
  <si>
    <t>Reková</t>
  </si>
  <si>
    <t>Bogoč</t>
  </si>
  <si>
    <t>Petrovice u K.</t>
  </si>
  <si>
    <t>Vajsnerová</t>
  </si>
  <si>
    <t>Grátková</t>
  </si>
  <si>
    <t>Garbová</t>
  </si>
  <si>
    <t>Felicia</t>
  </si>
  <si>
    <t>Estel</t>
  </si>
  <si>
    <t>Waszutová</t>
  </si>
  <si>
    <t>Górecki</t>
  </si>
  <si>
    <t>Mattias</t>
  </si>
  <si>
    <t>Sztefka</t>
  </si>
  <si>
    <t>Žufaj</t>
  </si>
  <si>
    <t>Kvaiser</t>
  </si>
  <si>
    <t>Chwastek</t>
  </si>
  <si>
    <t>Sztuła</t>
  </si>
  <si>
    <t>Rzyman</t>
  </si>
  <si>
    <t>Vajsner</t>
  </si>
  <si>
    <t>Tea</t>
  </si>
  <si>
    <t>Göllnerová</t>
  </si>
  <si>
    <t>Bartoszová</t>
  </si>
  <si>
    <t>závod se z důvodu kovidové pandemie nekonal</t>
  </si>
  <si>
    <t>Wiselka</t>
  </si>
  <si>
    <t>59.</t>
  </si>
  <si>
    <t>79.</t>
  </si>
  <si>
    <t>116.</t>
  </si>
  <si>
    <r>
      <t xml:space="preserve">Běh Hrádek právě prožil svůj restart. Po dvouleté odmlce, která byla zaviněna koronavirovou pandemii bylo jasné, že počet účastníků bude minimální. Zvlášť, když byl výjimečně změněn termín na dva týdny po Velikonocích. V okolí byly v tutéž dobu 4 podobné závody. Organizátoři po třech letech matně vzpomínali, jak se kdysi v detailech pořádala nejznámější sportovní událost v obci. Nakonec se všechno povedlo, počasí bylo ideální, organizační zmatky téměř žádné. Celkem závod dokončilo 142 běžců ve 26 kategoriích (přibyla kategorie Buď fit ženy). Většina účastníků (74 %) byla z Hrádku. Ti si náležitě si užívali, že chybí TJ Slovan Frýdek-Místek a oni se tím pádem mohou dostat častěji na bedny. V hlavním závodě se nejlépe umístil </t>
    </r>
    <r>
      <rPr>
        <b/>
        <sz val="11"/>
        <rFont val="Verdana"/>
        <family val="2"/>
        <charset val="238"/>
      </rPr>
      <t>Marek Krišica</t>
    </r>
    <r>
      <rPr>
        <sz val="11"/>
        <rFont val="Verdana"/>
        <family val="2"/>
      </rPr>
      <t xml:space="preserve"> z TJ Jablunkov s časem 27:06,0. Na běhu Hrádkem nemohl chybět </t>
    </r>
    <r>
      <rPr>
        <b/>
        <sz val="11"/>
        <rFont val="Verdana"/>
        <family val="2"/>
        <charset val="238"/>
      </rPr>
      <t>Roman Slowioczek</t>
    </r>
    <r>
      <rPr>
        <sz val="11"/>
        <rFont val="Verdana"/>
        <family val="2"/>
      </rPr>
      <t xml:space="preserve">, své srdeční záležitosti se zúčastnil již po 23. Nejmladší běžkyně byla zaznamenána </t>
    </r>
    <r>
      <rPr>
        <b/>
        <sz val="11"/>
        <rFont val="Verdana"/>
        <family val="2"/>
        <charset val="238"/>
      </rPr>
      <t>Lenka Byrtusová</t>
    </r>
    <r>
      <rPr>
        <sz val="11"/>
        <rFont val="Verdana"/>
        <family val="2"/>
      </rPr>
      <t xml:space="preserve">, nejstarší </t>
    </r>
    <r>
      <rPr>
        <b/>
        <sz val="11"/>
        <rFont val="Verdana"/>
        <family val="2"/>
        <charset val="238"/>
      </rPr>
      <t>Stanislav Sviták</t>
    </r>
    <r>
      <rPr>
        <sz val="11"/>
        <rFont val="Verdana"/>
        <family val="2"/>
      </rPr>
      <t>. Traťový rekord byl vzhledem k nižší konkurenci nebyl překonán ani v jednom případě.</t>
    </r>
  </si>
  <si>
    <t>Přehled Běhu Hrádkem</t>
  </si>
  <si>
    <t>Ročník 2023</t>
  </si>
  <si>
    <t>Běh Hrádkem 2023</t>
  </si>
  <si>
    <t>Laceková</t>
  </si>
  <si>
    <t>Anabela</t>
  </si>
  <si>
    <t>Liliana</t>
  </si>
  <si>
    <t>Joel</t>
  </si>
  <si>
    <t>Klapal</t>
  </si>
  <si>
    <t>Sabela</t>
  </si>
  <si>
    <t>Jeremiasz</t>
  </si>
  <si>
    <t>Göllner</t>
  </si>
  <si>
    <t>Kormancová</t>
  </si>
  <si>
    <t>Valérie</t>
  </si>
  <si>
    <t>Seidlerová</t>
  </si>
  <si>
    <t>Mina</t>
  </si>
  <si>
    <t>Kobieluszová</t>
  </si>
  <si>
    <t>Ryłko</t>
  </si>
  <si>
    <t>Hota</t>
  </si>
  <si>
    <t>Mlynek</t>
  </si>
  <si>
    <t>Farias</t>
  </si>
  <si>
    <t>Sossoloti</t>
  </si>
  <si>
    <t>Trombík</t>
  </si>
  <si>
    <t>Hejnoch</t>
  </si>
  <si>
    <t>Brachaczek</t>
  </si>
  <si>
    <t>Samek</t>
  </si>
  <si>
    <t>Larisa</t>
  </si>
  <si>
    <t>Vivien</t>
  </si>
  <si>
    <t>Rozárie</t>
  </si>
  <si>
    <t>Jasmína</t>
  </si>
  <si>
    <t>Laetitia</t>
  </si>
  <si>
    <t>Friedlová</t>
  </si>
  <si>
    <t>Nogová</t>
  </si>
  <si>
    <t>Kadłubiec</t>
  </si>
  <si>
    <t>Kollertová</t>
  </si>
  <si>
    <t>Rohulánová</t>
  </si>
  <si>
    <t>Brachaczková</t>
  </si>
  <si>
    <t>Gavendová</t>
  </si>
  <si>
    <t>Kužma</t>
  </si>
  <si>
    <t>Juříček</t>
  </si>
  <si>
    <t>Kollert</t>
  </si>
  <si>
    <t>Macuch</t>
  </si>
  <si>
    <t>Geršl</t>
  </si>
  <si>
    <t>Šubrtová</t>
  </si>
  <si>
    <t>Jasinská</t>
  </si>
  <si>
    <t>Danečková</t>
  </si>
  <si>
    <t>Grünwald</t>
  </si>
  <si>
    <t>Štelbacká</t>
  </si>
  <si>
    <t>Pyšková</t>
  </si>
  <si>
    <t>Pyško</t>
  </si>
  <si>
    <t>Pořická</t>
  </si>
  <si>
    <t>Kulatá</t>
  </si>
  <si>
    <t>Sedláková</t>
  </si>
  <si>
    <t>Laštůvková</t>
  </si>
  <si>
    <t>Helma</t>
  </si>
  <si>
    <t>Wawroszová</t>
  </si>
  <si>
    <t>Satori</t>
  </si>
  <si>
    <t>Damková</t>
  </si>
  <si>
    <t>Religa</t>
  </si>
  <si>
    <t>Kolačan</t>
  </si>
  <si>
    <t>Chwajol</t>
  </si>
  <si>
    <t>Musil</t>
  </si>
  <si>
    <t>Kalinec</t>
  </si>
  <si>
    <t>Ficek</t>
  </si>
  <si>
    <t>Gráb</t>
  </si>
  <si>
    <t>Toman</t>
  </si>
  <si>
    <t>Szymanik</t>
  </si>
  <si>
    <t>Jevický</t>
  </si>
  <si>
    <t>Michalík</t>
  </si>
  <si>
    <t>Laštůvka</t>
  </si>
  <si>
    <t>Damek</t>
  </si>
  <si>
    <t>Zemaniková</t>
  </si>
  <si>
    <t>Běh Hrádkem 2024</t>
  </si>
  <si>
    <t>Hermína</t>
  </si>
  <si>
    <t>Ruttkay</t>
  </si>
  <si>
    <t>Hlisnikovská</t>
  </si>
  <si>
    <t>Králová</t>
  </si>
  <si>
    <t>Dytková</t>
  </si>
  <si>
    <t>Mnamis</t>
  </si>
  <si>
    <t>00:00:19</t>
  </si>
  <si>
    <t>00:00:27</t>
  </si>
  <si>
    <t>00:00:32</t>
  </si>
  <si>
    <t>00:00:35</t>
  </si>
  <si>
    <t>00:01:08</t>
  </si>
  <si>
    <t>00:01:14</t>
  </si>
  <si>
    <t>00:01:23</t>
  </si>
  <si>
    <t>Kvašňovský</t>
  </si>
  <si>
    <t>Kucza</t>
  </si>
  <si>
    <t>00:00:21</t>
  </si>
  <si>
    <t>00:00:25</t>
  </si>
  <si>
    <t>00:00:26</t>
  </si>
  <si>
    <t>00:00:30</t>
  </si>
  <si>
    <t>00:00:37</t>
  </si>
  <si>
    <t>00:00:38</t>
  </si>
  <si>
    <t>00:00:42</t>
  </si>
  <si>
    <t>Tommi</t>
  </si>
  <si>
    <t>King</t>
  </si>
  <si>
    <t>Marthaus</t>
  </si>
  <si>
    <t>Škandera</t>
  </si>
  <si>
    <t>Tomiczek</t>
  </si>
  <si>
    <t>Žuška</t>
  </si>
  <si>
    <t>Majkrák</t>
  </si>
  <si>
    <t>Balaš</t>
  </si>
  <si>
    <t>TJ Šnečci</t>
  </si>
  <si>
    <t>TJ Sokol</t>
  </si>
  <si>
    <t>00:00:34</t>
  </si>
  <si>
    <t>00:00:39</t>
  </si>
  <si>
    <t>00:00:40</t>
  </si>
  <si>
    <t>00:00:41</t>
  </si>
  <si>
    <t>00:00:44</t>
  </si>
  <si>
    <t>00:00:48</t>
  </si>
  <si>
    <t>00:00:49</t>
  </si>
  <si>
    <t>00:00:50</t>
  </si>
  <si>
    <t>00:00:51</t>
  </si>
  <si>
    <t>00:00:52</t>
  </si>
  <si>
    <t>00:00:54</t>
  </si>
  <si>
    <t>00:01:10</t>
  </si>
  <si>
    <t>00:01:20</t>
  </si>
  <si>
    <t>00:03:50</t>
  </si>
  <si>
    <t>Agatta</t>
  </si>
  <si>
    <t>Belaníková</t>
  </si>
  <si>
    <t>Holušová</t>
  </si>
  <si>
    <t>Bartošová</t>
  </si>
  <si>
    <t>00:02:51</t>
  </si>
  <si>
    <t>00:02:52</t>
  </si>
  <si>
    <t>00:02:57</t>
  </si>
  <si>
    <t>00:02:59</t>
  </si>
  <si>
    <t>00:03:03</t>
  </si>
  <si>
    <t>00:03:08</t>
  </si>
  <si>
    <t>00:03:09</t>
  </si>
  <si>
    <t>00:03:14</t>
  </si>
  <si>
    <t>00:03:15</t>
  </si>
  <si>
    <t>00:03:16</t>
  </si>
  <si>
    <t>00:03:17</t>
  </si>
  <si>
    <t>00:03:18</t>
  </si>
  <si>
    <t>00:03:19</t>
  </si>
  <si>
    <t>00:04:01</t>
  </si>
  <si>
    <t>Ochmanová</t>
  </si>
  <si>
    <t>Jelenová</t>
  </si>
  <si>
    <t>Viochnová</t>
  </si>
  <si>
    <t>Majkráková</t>
  </si>
  <si>
    <t>Dohnalová</t>
  </si>
  <si>
    <t>Fizkova</t>
  </si>
  <si>
    <t>Ernstova</t>
  </si>
  <si>
    <t>00:03:01</t>
  </si>
  <si>
    <t>00:03:06</t>
  </si>
  <si>
    <t>00:03:10</t>
  </si>
  <si>
    <t>00:03:13</t>
  </si>
  <si>
    <t>00:03:21</t>
  </si>
  <si>
    <t>00:03:23</t>
  </si>
  <si>
    <t>00:03:24</t>
  </si>
  <si>
    <t>00:03:31</t>
  </si>
  <si>
    <t>00:03:38</t>
  </si>
  <si>
    <t>00:03:42</t>
  </si>
  <si>
    <t>00:03:43</t>
  </si>
  <si>
    <t>00:03:53</t>
  </si>
  <si>
    <t>Antek</t>
  </si>
  <si>
    <t>Gottwald</t>
  </si>
  <si>
    <t>Rosa</t>
  </si>
  <si>
    <t>Hradilík</t>
  </si>
  <si>
    <t>Moroń</t>
  </si>
  <si>
    <t>00:03:12</t>
  </si>
  <si>
    <t>00:03:20</t>
  </si>
  <si>
    <t>00:03:25</t>
  </si>
  <si>
    <t>00:03:33</t>
  </si>
  <si>
    <t>00:03:35</t>
  </si>
  <si>
    <t>00:03:37</t>
  </si>
  <si>
    <t>00:03:39</t>
  </si>
  <si>
    <t>00:03:46</t>
  </si>
  <si>
    <t>00:03:48</t>
  </si>
  <si>
    <t>00:03:49</t>
  </si>
  <si>
    <t>00:03:55</t>
  </si>
  <si>
    <t>00:03:58</t>
  </si>
  <si>
    <t>00:04:00</t>
  </si>
  <si>
    <t>00:04:05</t>
  </si>
  <si>
    <t>00:04:10</t>
  </si>
  <si>
    <t>00:04:49</t>
  </si>
  <si>
    <t>00:05:00</t>
  </si>
  <si>
    <t>00:05:03</t>
  </si>
  <si>
    <t>Hamalčíková</t>
  </si>
  <si>
    <t>Mojžíšková</t>
  </si>
  <si>
    <t>Ivánková</t>
  </si>
  <si>
    <t>Krpcova</t>
  </si>
  <si>
    <t>Linhartová</t>
  </si>
  <si>
    <t>Špoková</t>
  </si>
  <si>
    <t>Balzerová</t>
  </si>
  <si>
    <t>Kicia</t>
  </si>
  <si>
    <t>Gongolová</t>
  </si>
  <si>
    <t>00:03:26</t>
  </si>
  <si>
    <t>00:03:30</t>
  </si>
  <si>
    <t>00:03:40</t>
  </si>
  <si>
    <t>00:03:47</t>
  </si>
  <si>
    <t>00:03:51</t>
  </si>
  <si>
    <t>00:03:56</t>
  </si>
  <si>
    <t>00:03:57</t>
  </si>
  <si>
    <t>00:03:59</t>
  </si>
  <si>
    <t>00:04:02</t>
  </si>
  <si>
    <t>00:04:03</t>
  </si>
  <si>
    <t>00:04:04</t>
  </si>
  <si>
    <t>00:04:32</t>
  </si>
  <si>
    <t>Valkovič</t>
  </si>
  <si>
    <t>Radolský</t>
  </si>
  <si>
    <t>Bílek</t>
  </si>
  <si>
    <t>Cieluch</t>
  </si>
  <si>
    <t>Lavický</t>
  </si>
  <si>
    <t>00:02:03</t>
  </si>
  <si>
    <t>00:02:04</t>
  </si>
  <si>
    <t>00:02:09</t>
  </si>
  <si>
    <t>00:02:14</t>
  </si>
  <si>
    <t>00:02:17</t>
  </si>
  <si>
    <t>00:02:20</t>
  </si>
  <si>
    <t>00:02:21</t>
  </si>
  <si>
    <t>00:02:27</t>
  </si>
  <si>
    <t>00:02:32</t>
  </si>
  <si>
    <t>00:02:33</t>
  </si>
  <si>
    <t>00:02:34</t>
  </si>
  <si>
    <t>00:02:35</t>
  </si>
  <si>
    <t>00:02:37</t>
  </si>
  <si>
    <t>00:02:38</t>
  </si>
  <si>
    <t>00:02:39</t>
  </si>
  <si>
    <t>00:02:42</t>
  </si>
  <si>
    <t>00:02:43</t>
  </si>
  <si>
    <t>00:02:46</t>
  </si>
  <si>
    <t>00:02:53</t>
  </si>
  <si>
    <t>00:02:54</t>
  </si>
  <si>
    <t>00:02:58</t>
  </si>
  <si>
    <t>Lucia</t>
  </si>
  <si>
    <t>Lena</t>
  </si>
  <si>
    <t>Jasmina</t>
  </si>
  <si>
    <t>Anitka</t>
  </si>
  <si>
    <t>Tulinská</t>
  </si>
  <si>
    <t>Krainová</t>
  </si>
  <si>
    <t>Petrovská</t>
  </si>
  <si>
    <t>Hořáková</t>
  </si>
  <si>
    <t>Bulavová</t>
  </si>
  <si>
    <t>Rohulanová</t>
  </si>
  <si>
    <t>Chvostková</t>
  </si>
  <si>
    <t>Onderková</t>
  </si>
  <si>
    <t>Partyka</t>
  </si>
  <si>
    <t>Pastorková</t>
  </si>
  <si>
    <t>Holinková</t>
  </si>
  <si>
    <t>00:02:11</t>
  </si>
  <si>
    <t>00:02:12</t>
  </si>
  <si>
    <t>00:02:15</t>
  </si>
  <si>
    <t>00:02:19</t>
  </si>
  <si>
    <t>00:02:24</t>
  </si>
  <si>
    <t>00:02:26</t>
  </si>
  <si>
    <t>00:02:30</t>
  </si>
  <si>
    <t>00:02:36</t>
  </si>
  <si>
    <t>00:02:40</t>
  </si>
  <si>
    <t>00:02:41</t>
  </si>
  <si>
    <t>00:02:44</t>
  </si>
  <si>
    <t>00:02:45</t>
  </si>
  <si>
    <t>00:02:49</t>
  </si>
  <si>
    <t>00:02:50</t>
  </si>
  <si>
    <t>00:02:55</t>
  </si>
  <si>
    <t>00:03:07</t>
  </si>
  <si>
    <t>Akin</t>
  </si>
  <si>
    <t>Tadeo</t>
  </si>
  <si>
    <t>Mojžíšek</t>
  </si>
  <si>
    <t>Mika</t>
  </si>
  <si>
    <t>Stefek</t>
  </si>
  <si>
    <t>Ċempel</t>
  </si>
  <si>
    <t>Schwarz</t>
  </si>
  <si>
    <t>Mach</t>
  </si>
  <si>
    <t>Zagora</t>
  </si>
  <si>
    <t>Havlů</t>
  </si>
  <si>
    <t>Jalůvka</t>
  </si>
  <si>
    <t>Časar</t>
  </si>
  <si>
    <t>Haider</t>
  </si>
  <si>
    <t>Landori</t>
  </si>
  <si>
    <t>00:01:22</t>
  </si>
  <si>
    <t>00:01:24</t>
  </si>
  <si>
    <t>00:01:25</t>
  </si>
  <si>
    <t>00:01:26</t>
  </si>
  <si>
    <t>00:01:27</t>
  </si>
  <si>
    <t>00:01:30</t>
  </si>
  <si>
    <t>00:01:31</t>
  </si>
  <si>
    <t>00:01:32</t>
  </si>
  <si>
    <t>00:01:35</t>
  </si>
  <si>
    <t>00:01:36</t>
  </si>
  <si>
    <t>00:01:37</t>
  </si>
  <si>
    <t>00:01:38</t>
  </si>
  <si>
    <t>00:01:39</t>
  </si>
  <si>
    <t>00:01:40</t>
  </si>
  <si>
    <t>00:01:43</t>
  </si>
  <si>
    <t>00:01:44</t>
  </si>
  <si>
    <t>00:01:46</t>
  </si>
  <si>
    <t>00:01:49</t>
  </si>
  <si>
    <t>00:01:52</t>
  </si>
  <si>
    <t>00:01:53</t>
  </si>
  <si>
    <t>00:01:57</t>
  </si>
  <si>
    <t>00:02:08</t>
  </si>
  <si>
    <t>Anička</t>
  </si>
  <si>
    <t>Elissa</t>
  </si>
  <si>
    <t>Thea</t>
  </si>
  <si>
    <t>Zoe</t>
  </si>
  <si>
    <t>Emílie</t>
  </si>
  <si>
    <t>Kalusova</t>
  </si>
  <si>
    <t>Klimparová</t>
  </si>
  <si>
    <t>Kvašňovská</t>
  </si>
  <si>
    <t>Kajfosz</t>
  </si>
  <si>
    <t>Volková</t>
  </si>
  <si>
    <t>Berská</t>
  </si>
  <si>
    <t>Kropová</t>
  </si>
  <si>
    <t>Gittlerová</t>
  </si>
  <si>
    <t>Juhaščíková</t>
  </si>
  <si>
    <t>Křoková</t>
  </si>
  <si>
    <t>00:01:29</t>
  </si>
  <si>
    <t>00:01:33</t>
  </si>
  <si>
    <t>00:01:34</t>
  </si>
  <si>
    <t>00:01:41</t>
  </si>
  <si>
    <t>00:01:42</t>
  </si>
  <si>
    <t>00:01:47</t>
  </si>
  <si>
    <t>00:01:48</t>
  </si>
  <si>
    <t>00:01:50</t>
  </si>
  <si>
    <t>00:01:51</t>
  </si>
  <si>
    <t>00:01:55</t>
  </si>
  <si>
    <t>00:02:00</t>
  </si>
  <si>
    <t>Yvetta</t>
  </si>
  <si>
    <t>Olívie</t>
  </si>
  <si>
    <t>Kašajíková</t>
  </si>
  <si>
    <t>Bašandová</t>
  </si>
  <si>
    <t>Droždiáková</t>
  </si>
  <si>
    <t>Funioková</t>
  </si>
  <si>
    <t>00:01:56</t>
  </si>
  <si>
    <t>00:01:58</t>
  </si>
  <si>
    <t>00:02:05</t>
  </si>
  <si>
    <t>00:02:07</t>
  </si>
  <si>
    <t>Kilián</t>
  </si>
  <si>
    <t>Matias</t>
  </si>
  <si>
    <t>Bernard</t>
  </si>
  <si>
    <t>Arón</t>
  </si>
  <si>
    <t>Chvostek</t>
  </si>
  <si>
    <t>Holinka</t>
  </si>
  <si>
    <t>Huczala</t>
  </si>
  <si>
    <t>Chalupčík</t>
  </si>
  <si>
    <t>Braun</t>
  </si>
  <si>
    <t>Dytko</t>
  </si>
  <si>
    <t>Vincour</t>
  </si>
  <si>
    <t>Pražmo</t>
  </si>
  <si>
    <t>00:01:45</t>
  </si>
  <si>
    <t>00:01:54</t>
  </si>
  <si>
    <t>00:02:16</t>
  </si>
  <si>
    <t>00:02:28</t>
  </si>
  <si>
    <t>Debora</t>
  </si>
  <si>
    <t>dorostenky a juniorky</t>
  </si>
  <si>
    <t>16 - 19 let</t>
  </si>
  <si>
    <t>Časarová</t>
  </si>
  <si>
    <t>00:14:49</t>
  </si>
  <si>
    <t>00:14:52</t>
  </si>
  <si>
    <t>00:15:09</t>
  </si>
  <si>
    <t>00:16:21</t>
  </si>
  <si>
    <t>00:16:31</t>
  </si>
  <si>
    <t>00:17:08</t>
  </si>
  <si>
    <t>00:17:20</t>
  </si>
  <si>
    <t>00:18:12</t>
  </si>
  <si>
    <t>00:18:57</t>
  </si>
  <si>
    <t>00:28:36</t>
  </si>
  <si>
    <t>Landoriová</t>
  </si>
  <si>
    <t>00:19:50</t>
  </si>
  <si>
    <t>00:20:30</t>
  </si>
  <si>
    <t>00:21:43</t>
  </si>
  <si>
    <t>Slívová</t>
  </si>
  <si>
    <t>Chobotová</t>
  </si>
  <si>
    <t>Woznicová</t>
  </si>
  <si>
    <t>Petersová</t>
  </si>
  <si>
    <t>00:13:28</t>
  </si>
  <si>
    <t>00:13:47</t>
  </si>
  <si>
    <t>00:14:16</t>
  </si>
  <si>
    <t>00:17:03</t>
  </si>
  <si>
    <t>00:17:54</t>
  </si>
  <si>
    <t>00:18:07</t>
  </si>
  <si>
    <t>00:18:31</t>
  </si>
  <si>
    <t>00:19:07</t>
  </si>
  <si>
    <t>00:19:17</t>
  </si>
  <si>
    <t>00:19:30</t>
  </si>
  <si>
    <t>00:22:15</t>
  </si>
  <si>
    <t>00:22:31</t>
  </si>
  <si>
    <t>00:24:07</t>
  </si>
  <si>
    <t>00:26:04</t>
  </si>
  <si>
    <t>Najdková</t>
  </si>
  <si>
    <t>Krajčovičová</t>
  </si>
  <si>
    <t>Černá</t>
  </si>
  <si>
    <t>Palicová</t>
  </si>
  <si>
    <t>Kolačanová</t>
  </si>
  <si>
    <t>00:15:16</t>
  </si>
  <si>
    <t>00:15:19</t>
  </si>
  <si>
    <t>00:15:39</t>
  </si>
  <si>
    <t>00:16:09</t>
  </si>
  <si>
    <t>00:16:20</t>
  </si>
  <si>
    <t>00:16:24</t>
  </si>
  <si>
    <t>00:16:50</t>
  </si>
  <si>
    <t>00:17:15</t>
  </si>
  <si>
    <t>00:17:30</t>
  </si>
  <si>
    <t>00:17:55</t>
  </si>
  <si>
    <t>00:18:08</t>
  </si>
  <si>
    <t>00:18:38</t>
  </si>
  <si>
    <t>00:19:15</t>
  </si>
  <si>
    <t>00:20:14</t>
  </si>
  <si>
    <t>00:20:20</t>
  </si>
  <si>
    <t>00:24:08</t>
  </si>
  <si>
    <t>00:24:10</t>
  </si>
  <si>
    <t>00:26:47</t>
  </si>
  <si>
    <t>00:28:39</t>
  </si>
  <si>
    <t>Silvie</t>
  </si>
  <si>
    <t>Kilarová</t>
  </si>
  <si>
    <t>Ostruszková</t>
  </si>
  <si>
    <t>Stoklásková</t>
  </si>
  <si>
    <t>Niewdanová</t>
  </si>
  <si>
    <t>Bajlas</t>
  </si>
  <si>
    <t>Frydek-Mistek</t>
  </si>
  <si>
    <t>00:15:55</t>
  </si>
  <si>
    <t>00:17:18</t>
  </si>
  <si>
    <t>00:17:27</t>
  </si>
  <si>
    <t>00:17:32</t>
  </si>
  <si>
    <t>00:17:37</t>
  </si>
  <si>
    <t>00:18:05</t>
  </si>
  <si>
    <t>00:18:14</t>
  </si>
  <si>
    <t>00:18:23</t>
  </si>
  <si>
    <t>00:18:27</t>
  </si>
  <si>
    <t>00:18:58</t>
  </si>
  <si>
    <t>00:19:29</t>
  </si>
  <si>
    <t>00:19:46</t>
  </si>
  <si>
    <t>00:20:21</t>
  </si>
  <si>
    <t>00:20:25</t>
  </si>
  <si>
    <t>00:20:31</t>
  </si>
  <si>
    <t>00:21:51</t>
  </si>
  <si>
    <t>00:22:11</t>
  </si>
  <si>
    <t>00:23:19</t>
  </si>
  <si>
    <t>00:23:20</t>
  </si>
  <si>
    <t>dorostenci a junioři</t>
  </si>
  <si>
    <t>Hodaň</t>
  </si>
  <si>
    <t>00:13:09</t>
  </si>
  <si>
    <t>00:13:34</t>
  </si>
  <si>
    <t>00:14:20</t>
  </si>
  <si>
    <t>00:14:51</t>
  </si>
  <si>
    <t>00:15:03</t>
  </si>
  <si>
    <t>00:17:10</t>
  </si>
  <si>
    <t>00:18:25</t>
  </si>
  <si>
    <t>00:19:28</t>
  </si>
  <si>
    <t>Dulkeridis</t>
  </si>
  <si>
    <t>00:15:25</t>
  </si>
  <si>
    <t>00:16:03</t>
  </si>
  <si>
    <t>00:16:30</t>
  </si>
  <si>
    <t>00:16:56</t>
  </si>
  <si>
    <t>00:17:52</t>
  </si>
  <si>
    <t>00:18:00</t>
  </si>
  <si>
    <t>00:18:42</t>
  </si>
  <si>
    <t>00:19:21</t>
  </si>
  <si>
    <t>00:19:22</t>
  </si>
  <si>
    <t>00:20:29</t>
  </si>
  <si>
    <t>00:21:16</t>
  </si>
  <si>
    <t>00:21:45</t>
  </si>
  <si>
    <t>00:22:16</t>
  </si>
  <si>
    <t>00:25:11</t>
  </si>
  <si>
    <t>Droždiák</t>
  </si>
  <si>
    <t>Bělica</t>
  </si>
  <si>
    <t>Kaufman</t>
  </si>
  <si>
    <t>00:26:17</t>
  </si>
  <si>
    <t>00:27:17</t>
  </si>
  <si>
    <t>00:30:42</t>
  </si>
  <si>
    <t>00:33:05</t>
  </si>
  <si>
    <t>00:34:36</t>
  </si>
  <si>
    <t>00:34:47</t>
  </si>
  <si>
    <t>00:35:06</t>
  </si>
  <si>
    <t>00:38:57</t>
  </si>
  <si>
    <t>00:41:36</t>
  </si>
  <si>
    <t>00:42:53</t>
  </si>
  <si>
    <t>00:44:03</t>
  </si>
  <si>
    <t>00:44:26</t>
  </si>
  <si>
    <t>Siuda</t>
  </si>
  <si>
    <t>Pergler</t>
  </si>
  <si>
    <t>Nekarda</t>
  </si>
  <si>
    <t>Kopťár</t>
  </si>
  <si>
    <t>Metylovice</t>
  </si>
  <si>
    <t>00:30:27</t>
  </si>
  <si>
    <t>00:31:00</t>
  </si>
  <si>
    <t>00:31:21</t>
  </si>
  <si>
    <t>00:32:51</t>
  </si>
  <si>
    <t>00:32:54</t>
  </si>
  <si>
    <t>00:33:37</t>
  </si>
  <si>
    <t>00:34:04</t>
  </si>
  <si>
    <t>00:34:25</t>
  </si>
  <si>
    <t>00:34:45</t>
  </si>
  <si>
    <t>00:36:42</t>
  </si>
  <si>
    <t>00:37:05</t>
  </si>
  <si>
    <t>00:38:40</t>
  </si>
  <si>
    <t>00:38:46</t>
  </si>
  <si>
    <t>00:39:21</t>
  </si>
  <si>
    <t>00:40:06</t>
  </si>
  <si>
    <t>00:44:11</t>
  </si>
  <si>
    <t>00:45:59</t>
  </si>
  <si>
    <t>00:46:50</t>
  </si>
  <si>
    <t>Třanovice</t>
  </si>
  <si>
    <t>Ochman</t>
  </si>
  <si>
    <t>Kubuš</t>
  </si>
  <si>
    <t>00:30:03</t>
  </si>
  <si>
    <t>00:31:11</t>
  </si>
  <si>
    <t>00:31:18</t>
  </si>
  <si>
    <t>00:31:22</t>
  </si>
  <si>
    <t>00:32:43</t>
  </si>
  <si>
    <t>00:32:52</t>
  </si>
  <si>
    <t>00:33:02</t>
  </si>
  <si>
    <t>00:33:18</t>
  </si>
  <si>
    <t>00:34:43</t>
  </si>
  <si>
    <t>00:35:24</t>
  </si>
  <si>
    <t>00:35:46</t>
  </si>
  <si>
    <t>00:35:53</t>
  </si>
  <si>
    <t>00:36:47</t>
  </si>
  <si>
    <t>00:38:38</t>
  </si>
  <si>
    <t>00:39:36</t>
  </si>
  <si>
    <t>00:40:14</t>
  </si>
  <si>
    <t>00:40:28</t>
  </si>
  <si>
    <t>00:45:08</t>
  </si>
  <si>
    <t>00:45:38</t>
  </si>
  <si>
    <t>Vernarsky</t>
  </si>
  <si>
    <t>00:30:56</t>
  </si>
  <si>
    <t>00:31:55</t>
  </si>
  <si>
    <t>00:32:23</t>
  </si>
  <si>
    <t>00:33:07</t>
  </si>
  <si>
    <t>00:43:06</t>
  </si>
  <si>
    <t>00:45:21</t>
  </si>
  <si>
    <t>00:48:54</t>
  </si>
  <si>
    <t>Sehnalík</t>
  </si>
  <si>
    <t>Lučina</t>
  </si>
  <si>
    <t>00:34:54</t>
  </si>
  <si>
    <t>00:35:42</t>
  </si>
  <si>
    <t>00:58:21</t>
  </si>
  <si>
    <t>00:00:43</t>
  </si>
  <si>
    <t>00:00:56</t>
  </si>
  <si>
    <t>00:01:16</t>
  </si>
  <si>
    <t>Apolena</t>
  </si>
  <si>
    <t>Ročník 2024</t>
  </si>
  <si>
    <t>Kalusová</t>
  </si>
  <si>
    <t>Jak. a Jon.</t>
  </si>
  <si>
    <t>Dudysovi</t>
  </si>
  <si>
    <t>Jakubíková</t>
  </si>
  <si>
    <t>spojeno s juniory</t>
  </si>
  <si>
    <t>spojeno s juniorkami</t>
  </si>
  <si>
    <t>Najduková</t>
  </si>
  <si>
    <t>45 - 54 let</t>
  </si>
  <si>
    <t>55 - 64 let</t>
  </si>
  <si>
    <t>65 + let</t>
  </si>
  <si>
    <t>35 - 44 let</t>
  </si>
  <si>
    <t>Běh Hrádkem 2025</t>
  </si>
  <si>
    <t>Ročník 2025</t>
  </si>
  <si>
    <t>běh se vždy koná tradičně první sobotu po Velikonocích kromě jedné výjimky v roce 2022</t>
  </si>
  <si>
    <t>extrémy počasí: 2013  +1°C - sněžení;                                         1995 a 2000 + 25°C letní počasí</t>
  </si>
  <si>
    <t>rekord v čase 25:05,9 hlavní, 8 km tratě drží Petr Mikulenka od roku 2007</t>
  </si>
  <si>
    <t>nejúspěšnější ženou je Helena Šokalová - 9 zlatých, 4 stříbrné a 2 bronzové medaile</t>
  </si>
  <si>
    <t>nejúspěšnějším mužem je František Holec - 9 zlatých, 3 stříbrné a 1 bronzová medaile</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</si>
  <si>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82-ti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</si>
  <si>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t>zakladatelem Běhu Hrádkem je místní občan Bronislav Walek, byl dlouholetým ředitelem tohoto závodu</t>
  </si>
  <si>
    <t xml:space="preserve">nejstarším závodníkem se stal v roce 2016 František Zikeš. Měl 85 let. </t>
  </si>
  <si>
    <t>rozdíl mezi nejmladším a nejstarším závodníkem byl 83 let. Tento rekord vznikl v roce 2016</t>
  </si>
  <si>
    <t>nejzajimavějším borcem byl Josef Gaman, který vždy běhal s psím doprovodem</t>
  </si>
  <si>
    <t>první putovní pohár si natrvalo odnesl Tomáš Lichý, který z Běhu zvítězil celkem 6x, z toho 4x za sebou</t>
  </si>
  <si>
    <t>jenom 5x na závodech pršelo a 3x sněžilo (počasí přeje)</t>
  </si>
  <si>
    <t>ojedinělá kategorie obsazena v roce 2004. Jediným účastníkem této "VIP" kategorie se stal bývalý starosta obce Písečná - Jan Krzok</t>
  </si>
  <si>
    <t>kalendářně nejdřív se akce konala 29. 3. a nejpozději 30. 4., v březnu se konala jedinkrát - v roce 2008</t>
  </si>
  <si>
    <t>0:33</t>
  </si>
  <si>
    <t>0:36</t>
  </si>
  <si>
    <t>0:38</t>
  </si>
  <si>
    <t>0:40</t>
  </si>
  <si>
    <t>0:41</t>
  </si>
  <si>
    <t>0:42</t>
  </si>
  <si>
    <t>0:46</t>
  </si>
  <si>
    <t>0:47</t>
  </si>
  <si>
    <t>0:48</t>
  </si>
  <si>
    <t>0:50</t>
  </si>
  <si>
    <t>0:53</t>
  </si>
  <si>
    <t>1:00</t>
  </si>
  <si>
    <t>1:07</t>
  </si>
  <si>
    <t>1:12</t>
  </si>
  <si>
    <t>1:13</t>
  </si>
  <si>
    <t>1:22</t>
  </si>
  <si>
    <t>Sara</t>
  </si>
  <si>
    <t>Hrončoková</t>
  </si>
  <si>
    <t>0:39</t>
  </si>
  <si>
    <t>0:43</t>
  </si>
  <si>
    <t>0:45</t>
  </si>
  <si>
    <t>0:51</t>
  </si>
  <si>
    <t>0:54</t>
  </si>
  <si>
    <t>1:04</t>
  </si>
  <si>
    <t>1:10</t>
  </si>
  <si>
    <t>1:15</t>
  </si>
  <si>
    <t>1:18</t>
  </si>
  <si>
    <t>1:52</t>
  </si>
  <si>
    <t>1:59</t>
  </si>
  <si>
    <t>Gorecki</t>
  </si>
  <si>
    <t>Wozniak</t>
  </si>
  <si>
    <t>Szarzec</t>
  </si>
  <si>
    <t>Timotej</t>
  </si>
  <si>
    <t>Měchura</t>
  </si>
  <si>
    <t>Jola</t>
  </si>
  <si>
    <t>Sztułová</t>
  </si>
  <si>
    <t>Ella</t>
  </si>
  <si>
    <t>1:38</t>
  </si>
  <si>
    <t>1:39</t>
  </si>
  <si>
    <t>1:46</t>
  </si>
  <si>
    <t>1:49</t>
  </si>
  <si>
    <t>1:54</t>
  </si>
  <si>
    <t>1:56</t>
  </si>
  <si>
    <t>1:57</t>
  </si>
  <si>
    <t>2:00</t>
  </si>
  <si>
    <t>2:01</t>
  </si>
  <si>
    <t>2:02</t>
  </si>
  <si>
    <t>2:04</t>
  </si>
  <si>
    <t>2:05</t>
  </si>
  <si>
    <t>2:09</t>
  </si>
  <si>
    <t>2:31</t>
  </si>
  <si>
    <t>2:59</t>
  </si>
  <si>
    <t>1:27</t>
  </si>
  <si>
    <t>1:31</t>
  </si>
  <si>
    <t>1:32</t>
  </si>
  <si>
    <t>1:33</t>
  </si>
  <si>
    <t>1:45</t>
  </si>
  <si>
    <t>1:48</t>
  </si>
  <si>
    <t>1:53</t>
  </si>
  <si>
    <t>1:55</t>
  </si>
  <si>
    <t>2:07</t>
  </si>
  <si>
    <t>2:17</t>
  </si>
  <si>
    <t>2:27</t>
  </si>
  <si>
    <t>2:35</t>
  </si>
  <si>
    <t>20:59</t>
  </si>
  <si>
    <t>Botková</t>
  </si>
  <si>
    <t>Aron</t>
  </si>
  <si>
    <t>Stec</t>
  </si>
  <si>
    <t>1:21</t>
  </si>
  <si>
    <t>1:24</t>
  </si>
  <si>
    <t>1:28</t>
  </si>
  <si>
    <t>1:30</t>
  </si>
  <si>
    <t>1:34</t>
  </si>
  <si>
    <t>1:35</t>
  </si>
  <si>
    <t>1:36</t>
  </si>
  <si>
    <t>1:37</t>
  </si>
  <si>
    <t>1:41</t>
  </si>
  <si>
    <t>1:42</t>
  </si>
  <si>
    <t>1:43</t>
  </si>
  <si>
    <t>1:44</t>
  </si>
  <si>
    <t>1:47</t>
  </si>
  <si>
    <t>1:50</t>
  </si>
  <si>
    <t>1:51</t>
  </si>
  <si>
    <t>1:19</t>
  </si>
  <si>
    <t>1:23</t>
  </si>
  <si>
    <t>1:29</t>
  </si>
  <si>
    <t>2:16</t>
  </si>
  <si>
    <t>Frýdek.Místek</t>
  </si>
  <si>
    <t>Kirschnerová</t>
  </si>
  <si>
    <t>Stecová</t>
  </si>
  <si>
    <t>Martináková</t>
  </si>
  <si>
    <t>Bártková</t>
  </si>
  <si>
    <t>Larnaca</t>
  </si>
  <si>
    <t>Smichovičová</t>
  </si>
  <si>
    <t>Hradec n. Moravicí</t>
  </si>
  <si>
    <t>Marejka</t>
  </si>
  <si>
    <t>Saniel</t>
  </si>
  <si>
    <t>Kaszper</t>
  </si>
  <si>
    <t>Gerasimov</t>
  </si>
  <si>
    <t>Ireland</t>
  </si>
  <si>
    <t>Smeja</t>
  </si>
  <si>
    <t>Benatzká</t>
  </si>
  <si>
    <t>2:14</t>
  </si>
  <si>
    <t>2:20</t>
  </si>
  <si>
    <t>2:21</t>
  </si>
  <si>
    <t>2:23</t>
  </si>
  <si>
    <t>2:25</t>
  </si>
  <si>
    <t>2:30</t>
  </si>
  <si>
    <t>2:34</t>
  </si>
  <si>
    <t>2:37</t>
  </si>
  <si>
    <t>2:39</t>
  </si>
  <si>
    <t>2:40</t>
  </si>
  <si>
    <t>2:45</t>
  </si>
  <si>
    <t>2:46</t>
  </si>
  <si>
    <t>2:48</t>
  </si>
  <si>
    <t>2:55</t>
  </si>
  <si>
    <t>2:56</t>
  </si>
  <si>
    <t>2:58</t>
  </si>
  <si>
    <t>3:03</t>
  </si>
  <si>
    <t>3:05</t>
  </si>
  <si>
    <t>3:26</t>
  </si>
  <si>
    <t>3:27</t>
  </si>
  <si>
    <t>3:34</t>
  </si>
  <si>
    <t>2:11</t>
  </si>
  <si>
    <t>2:13</t>
  </si>
  <si>
    <t>2:18</t>
  </si>
  <si>
    <t>2:19</t>
  </si>
  <si>
    <t>2:24</t>
  </si>
  <si>
    <t>2:26</t>
  </si>
  <si>
    <t>2:32</t>
  </si>
  <si>
    <t>2:38</t>
  </si>
  <si>
    <t>2:44</t>
  </si>
  <si>
    <t>2:52</t>
  </si>
  <si>
    <t>3:00</t>
  </si>
  <si>
    <t>3:48</t>
  </si>
  <si>
    <t>3:08</t>
  </si>
  <si>
    <t>3:09</t>
  </si>
  <si>
    <t>3:16</t>
  </si>
  <si>
    <t>3:18</t>
  </si>
  <si>
    <t>3:20</t>
  </si>
  <si>
    <t>3:24</t>
  </si>
  <si>
    <t>3:28</t>
  </si>
  <si>
    <t>3:30</t>
  </si>
  <si>
    <t>3:31</t>
  </si>
  <si>
    <t>3:41</t>
  </si>
  <si>
    <t>3:45</t>
  </si>
  <si>
    <t>3:47</t>
  </si>
  <si>
    <t>3:52</t>
  </si>
  <si>
    <t>3:56</t>
  </si>
  <si>
    <t>4:13</t>
  </si>
  <si>
    <t>4:14</t>
  </si>
  <si>
    <t>4:22</t>
  </si>
  <si>
    <t>4:28</t>
  </si>
  <si>
    <t>4:33</t>
  </si>
  <si>
    <t>4:37</t>
  </si>
  <si>
    <t>3:06</t>
  </si>
  <si>
    <t>3:11</t>
  </si>
  <si>
    <t>3:15</t>
  </si>
  <si>
    <t>3:19</t>
  </si>
  <si>
    <t>3:35</t>
  </si>
  <si>
    <t>3:37</t>
  </si>
  <si>
    <t>3:39</t>
  </si>
  <si>
    <t>3:42</t>
  </si>
  <si>
    <t>3:49</t>
  </si>
  <si>
    <t>4:01</t>
  </si>
  <si>
    <t>4:11</t>
  </si>
  <si>
    <t>4:34</t>
  </si>
  <si>
    <t>3:07</t>
  </si>
  <si>
    <t>3:32</t>
  </si>
  <si>
    <t>4:05</t>
  </si>
  <si>
    <t>4:07</t>
  </si>
  <si>
    <t>2:43</t>
  </si>
  <si>
    <t>3:14</t>
  </si>
  <si>
    <t>14:11</t>
  </si>
  <si>
    <t>14:57</t>
  </si>
  <si>
    <t>15:03</t>
  </si>
  <si>
    <t>15:08</t>
  </si>
  <si>
    <t>15:27</t>
  </si>
  <si>
    <t>15:58</t>
  </si>
  <si>
    <t>15:59</t>
  </si>
  <si>
    <t>16:59</t>
  </si>
  <si>
    <t>17:33</t>
  </si>
  <si>
    <t>18:44</t>
  </si>
  <si>
    <t>24:07</t>
  </si>
  <si>
    <t>15:16</t>
  </si>
  <si>
    <t>15:18</t>
  </si>
  <si>
    <t>15:39</t>
  </si>
  <si>
    <t>15:51</t>
  </si>
  <si>
    <t>16:30</t>
  </si>
  <si>
    <t>16:46</t>
  </si>
  <si>
    <t>17:10</t>
  </si>
  <si>
    <t>17:24</t>
  </si>
  <si>
    <t>17:46</t>
  </si>
  <si>
    <t>17:58</t>
  </si>
  <si>
    <t>18:28</t>
  </si>
  <si>
    <t>20:04</t>
  </si>
  <si>
    <t>20:26</t>
  </si>
  <si>
    <t>15:42</t>
  </si>
  <si>
    <t>16:57</t>
  </si>
  <si>
    <t>17:25</t>
  </si>
  <si>
    <t>17:36</t>
  </si>
  <si>
    <t>17:40</t>
  </si>
  <si>
    <t>18:20</t>
  </si>
  <si>
    <t>18:31</t>
  </si>
  <si>
    <t>18:52</t>
  </si>
  <si>
    <t>18:57</t>
  </si>
  <si>
    <t>20:39</t>
  </si>
  <si>
    <t>23:05</t>
  </si>
  <si>
    <t>31:17</t>
  </si>
  <si>
    <t>32:04</t>
  </si>
  <si>
    <t>33:04</t>
  </si>
  <si>
    <t>34:53</t>
  </si>
  <si>
    <t>35:19</t>
  </si>
  <si>
    <t>36:13</t>
  </si>
  <si>
    <t>38:12</t>
  </si>
  <si>
    <t>38:58</t>
  </si>
  <si>
    <t>40:39</t>
  </si>
  <si>
    <t>30:19</t>
  </si>
  <si>
    <t>30:29</t>
  </si>
  <si>
    <t>31:33</t>
  </si>
  <si>
    <t>32:07</t>
  </si>
  <si>
    <t>32:15</t>
  </si>
  <si>
    <t>32:41</t>
  </si>
  <si>
    <t>32:45</t>
  </si>
  <si>
    <t>32:51</t>
  </si>
  <si>
    <t>33:23</t>
  </si>
  <si>
    <t>33:25</t>
  </si>
  <si>
    <t>36:08</t>
  </si>
  <si>
    <t>37:25</t>
  </si>
  <si>
    <t>37:49</t>
  </si>
  <si>
    <t>39:39</t>
  </si>
  <si>
    <t>42:18</t>
  </si>
  <si>
    <t>45:33</t>
  </si>
  <si>
    <t>30:04</t>
  </si>
  <si>
    <t>30:17</t>
  </si>
  <si>
    <t>31:00</t>
  </si>
  <si>
    <t>32:48</t>
  </si>
  <si>
    <t>33:40</t>
  </si>
  <si>
    <t>33:49</t>
  </si>
  <si>
    <t>33:58</t>
  </si>
  <si>
    <t>34:09</t>
  </si>
  <si>
    <t>35:09</t>
  </si>
  <si>
    <t>37:33</t>
  </si>
  <si>
    <t>37:56</t>
  </si>
  <si>
    <t>38:15</t>
  </si>
  <si>
    <t>39:13</t>
  </si>
  <si>
    <t>39:34</t>
  </si>
  <si>
    <t>42:08</t>
  </si>
  <si>
    <t>42:11</t>
  </si>
  <si>
    <t>42:24</t>
  </si>
  <si>
    <t>43:00</t>
  </si>
  <si>
    <t>46:25</t>
  </si>
  <si>
    <t>14:46</t>
  </si>
  <si>
    <t>14:52</t>
  </si>
  <si>
    <t>15:44</t>
  </si>
  <si>
    <t>16:24</t>
  </si>
  <si>
    <t>16:26</t>
  </si>
  <si>
    <t>16:29</t>
  </si>
  <si>
    <t>16:50</t>
  </si>
  <si>
    <t>17:04</t>
  </si>
  <si>
    <t>17:21</t>
  </si>
  <si>
    <t>17:29</t>
  </si>
  <si>
    <t>17:37</t>
  </si>
  <si>
    <t>19:58</t>
  </si>
  <si>
    <t>20:25</t>
  </si>
  <si>
    <t>17:38</t>
  </si>
  <si>
    <t>20:00</t>
  </si>
  <si>
    <t>43:57</t>
  </si>
  <si>
    <t>34:31</t>
  </si>
  <si>
    <t>34:58</t>
  </si>
  <si>
    <t>36:14</t>
  </si>
  <si>
    <t>41:23</t>
  </si>
  <si>
    <t>46:34</t>
  </si>
  <si>
    <t>47:56</t>
  </si>
  <si>
    <t>30:26</t>
  </si>
  <si>
    <t>32:37</t>
  </si>
  <si>
    <t>33:08</t>
  </si>
  <si>
    <t>41:55</t>
  </si>
  <si>
    <t>42:32</t>
  </si>
  <si>
    <t>43:02</t>
  </si>
  <si>
    <t>Bača</t>
  </si>
  <si>
    <t>Bujnošek</t>
  </si>
  <si>
    <t>Lesiewicz</t>
  </si>
  <si>
    <t>Paseka</t>
  </si>
  <si>
    <t>Sarzecová</t>
  </si>
  <si>
    <t>Hartig</t>
  </si>
  <si>
    <t>Hebelka</t>
  </si>
  <si>
    <t>Bernatík</t>
  </si>
  <si>
    <t>Chvajol</t>
  </si>
  <si>
    <t>Utíkal</t>
  </si>
  <si>
    <t>Korzonek</t>
  </si>
  <si>
    <t>Benková</t>
  </si>
  <si>
    <t>Paseková</t>
  </si>
  <si>
    <t>Krištofová</t>
  </si>
  <si>
    <t>Wozniaková</t>
  </si>
  <si>
    <t>Staciwo</t>
  </si>
  <si>
    <t>Wrocław</t>
  </si>
  <si>
    <t>12:39</t>
  </si>
  <si>
    <t>13:01</t>
  </si>
  <si>
    <t>13:19</t>
  </si>
  <si>
    <t>13:43</t>
  </si>
  <si>
    <t>13:54</t>
  </si>
  <si>
    <t>14:21</t>
  </si>
  <si>
    <t>14:34</t>
  </si>
  <si>
    <t>14:35</t>
  </si>
  <si>
    <t>14:50</t>
  </si>
  <si>
    <t>14:54</t>
  </si>
  <si>
    <t>15:20</t>
  </si>
  <si>
    <t>15:38</t>
  </si>
  <si>
    <t>16:51</t>
  </si>
  <si>
    <t>16:52</t>
  </si>
  <si>
    <t>18:13</t>
  </si>
  <si>
    <t>15:10</t>
  </si>
  <si>
    <t>16:06</t>
  </si>
  <si>
    <t>16:43</t>
  </si>
  <si>
    <t>18:47</t>
  </si>
  <si>
    <t>Redzina</t>
  </si>
  <si>
    <t>Kresta</t>
  </si>
  <si>
    <t>Pavlát</t>
  </si>
  <si>
    <t>Bordovský</t>
  </si>
  <si>
    <t>Stachowiec</t>
  </si>
  <si>
    <t>Kuczerová</t>
  </si>
  <si>
    <t>Holínková</t>
  </si>
  <si>
    <t>Dužíková</t>
  </si>
  <si>
    <t>Sosna</t>
  </si>
  <si>
    <t>Vehovský</t>
  </si>
  <si>
    <t>Mladěnka</t>
  </si>
  <si>
    <t>Krpcová</t>
  </si>
  <si>
    <t>Van Nes</t>
  </si>
  <si>
    <t>Fryčovice</t>
  </si>
  <si>
    <t>Grünvald</t>
  </si>
  <si>
    <t>Larnaka</t>
  </si>
  <si>
    <t>Hradec n. Mor.</t>
  </si>
  <si>
    <t>Celkový přehled obcí dle přihlášených závodníků (1995-2025)</t>
  </si>
  <si>
    <t>Muži</t>
  </si>
  <si>
    <t>Ženy</t>
  </si>
  <si>
    <t>Junioři</t>
  </si>
  <si>
    <t>Juniorky</t>
  </si>
  <si>
    <t>Dorostenky</t>
  </si>
  <si>
    <t>Dorostenci</t>
  </si>
  <si>
    <t>Lacíková</t>
  </si>
  <si>
    <t>32:42</t>
  </si>
  <si>
    <t>spojeno s kat. E</t>
  </si>
  <si>
    <t>Andreas</t>
  </si>
  <si>
    <t>Ročník 2026</t>
  </si>
  <si>
    <t>letos se koná jubilejní - 30. ročník. V kovidových letech 2020 a 2021 se Běh Hrádkem nekonal</t>
  </si>
  <si>
    <t>Lipus</t>
  </si>
  <si>
    <t>Pavlíček</t>
  </si>
  <si>
    <t>Koren</t>
  </si>
  <si>
    <t>Ballek</t>
  </si>
  <si>
    <t>15:26</t>
  </si>
  <si>
    <t>16:31</t>
  </si>
  <si>
    <t>16:34</t>
  </si>
  <si>
    <t>17:30</t>
  </si>
  <si>
    <t>18:03</t>
  </si>
  <si>
    <t>18:29</t>
  </si>
  <si>
    <t>18:46</t>
  </si>
  <si>
    <t>19:31</t>
  </si>
  <si>
    <t>20:13</t>
  </si>
  <si>
    <t>23:44</t>
  </si>
  <si>
    <t>28:33</t>
  </si>
  <si>
    <t>35:39</t>
  </si>
  <si>
    <t>Klapalová</t>
  </si>
  <si>
    <t>Niki</t>
  </si>
  <si>
    <t>Filipová</t>
  </si>
  <si>
    <t>Korenová</t>
  </si>
  <si>
    <t>18:05</t>
  </si>
  <si>
    <t>18:37</t>
  </si>
  <si>
    <t>19:29</t>
  </si>
  <si>
    <t>19:32</t>
  </si>
  <si>
    <t>19:43</t>
  </si>
  <si>
    <t>24:10</t>
  </si>
  <si>
    <t>36:57</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</si>
  <si>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</si>
  <si>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</si>
  <si>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</si>
  <si>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</si>
  <si>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</si>
  <si>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</si>
  <si>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</si>
  <si>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</si>
  <si>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</si>
  <si>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</si>
  <si>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</si>
  <si>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</si>
  <si>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</si>
  <si>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</si>
  <si>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</si>
  <si>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</si>
  <si>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</si>
  <si>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</si>
  <si>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</si>
  <si>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</si>
  <si>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</si>
  <si>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</si>
  <si>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</si>
  <si>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</si>
  <si>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</si>
  <si>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</si>
  <si>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</si>
  <si>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</si>
  <si>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</si>
  <si>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35:53</t>
  </si>
  <si>
    <t>34:59</t>
  </si>
  <si>
    <t>36:51</t>
  </si>
  <si>
    <t>41:05</t>
  </si>
  <si>
    <t>42:03</t>
  </si>
  <si>
    <t>29:27</t>
  </si>
  <si>
    <t>30:35</t>
  </si>
  <si>
    <t>33:14</t>
  </si>
  <si>
    <t>39:23</t>
  </si>
  <si>
    <t>42:02</t>
  </si>
  <si>
    <t>42:37</t>
  </si>
  <si>
    <t>43:13</t>
  </si>
  <si>
    <t>46:45</t>
  </si>
  <si>
    <t>47:41</t>
  </si>
  <si>
    <t>Pertzian</t>
  </si>
  <si>
    <t>30:38</t>
  </si>
  <si>
    <t>30:59</t>
  </si>
  <si>
    <t>33:02</t>
  </si>
  <si>
    <t>33:21</t>
  </si>
  <si>
    <t>34:08</t>
  </si>
  <si>
    <t>36:10</t>
  </si>
  <si>
    <t>36:27</t>
  </si>
  <si>
    <t>36:46</t>
  </si>
  <si>
    <t>37:07</t>
  </si>
  <si>
    <t>40:35</t>
  </si>
  <si>
    <t>Sejkora</t>
  </si>
  <si>
    <t>Benčík</t>
  </si>
  <si>
    <t>29:43</t>
  </si>
  <si>
    <t>29:56</t>
  </si>
  <si>
    <t>31:07</t>
  </si>
  <si>
    <t>31:21</t>
  </si>
  <si>
    <t>32:10</t>
  </si>
  <si>
    <t>32:49</t>
  </si>
  <si>
    <t>33:52</t>
  </si>
  <si>
    <t>34:14</t>
  </si>
  <si>
    <t>34:46</t>
  </si>
  <si>
    <t>35:36</t>
  </si>
  <si>
    <t>36:11</t>
  </si>
  <si>
    <t>36:56</t>
  </si>
  <si>
    <t>38:36</t>
  </si>
  <si>
    <t>39:32</t>
  </si>
  <si>
    <t>40:10</t>
  </si>
  <si>
    <t>41:40</t>
  </si>
  <si>
    <t>43:17</t>
  </si>
  <si>
    <t>47:29</t>
  </si>
  <si>
    <t>nad 45 let</t>
  </si>
  <si>
    <t>Přecechtěl</t>
  </si>
  <si>
    <t>Frýdlant n. Ostravicí</t>
  </si>
  <si>
    <t>Vrastyak</t>
  </si>
  <si>
    <t>Duda</t>
  </si>
  <si>
    <t>Dluhoš</t>
  </si>
  <si>
    <t>Kjana</t>
  </si>
  <si>
    <t>Čermáková</t>
  </si>
  <si>
    <t>Lipusová</t>
  </si>
  <si>
    <t>Tatiana</t>
  </si>
  <si>
    <t>Krišicová</t>
  </si>
  <si>
    <t>Bláha</t>
  </si>
  <si>
    <t>30:34</t>
  </si>
  <si>
    <t>30:41</t>
  </si>
  <si>
    <t>32:06</t>
  </si>
  <si>
    <t>32:28</t>
  </si>
  <si>
    <t>33:47</t>
  </si>
  <si>
    <t>36:35</t>
  </si>
  <si>
    <t>37:59</t>
  </si>
  <si>
    <t>38:50</t>
  </si>
  <si>
    <t>39:12</t>
  </si>
  <si>
    <t>39:17</t>
  </si>
  <si>
    <t>39:44</t>
  </si>
  <si>
    <t>40:02</t>
  </si>
  <si>
    <t>41:19</t>
  </si>
  <si>
    <t>43:36</t>
  </si>
  <si>
    <t>44:33</t>
  </si>
  <si>
    <t>49:42</t>
  </si>
  <si>
    <t>Bystroň</t>
  </si>
  <si>
    <t>Noga</t>
  </si>
  <si>
    <t>Bielan</t>
  </si>
  <si>
    <t>Smilowski</t>
  </si>
  <si>
    <t>Uhlíř</t>
  </si>
  <si>
    <t>Zadembski</t>
  </si>
  <si>
    <t>Drozd</t>
  </si>
  <si>
    <t>Bianka</t>
  </si>
  <si>
    <t>Maslíková</t>
  </si>
  <si>
    <t>Petrušková</t>
  </si>
  <si>
    <t>Majtráková</t>
  </si>
  <si>
    <t>Hořavová</t>
  </si>
  <si>
    <t>Kokořová</t>
  </si>
  <si>
    <t>Klose</t>
  </si>
  <si>
    <t>Málková</t>
  </si>
  <si>
    <t>Tomíš</t>
  </si>
  <si>
    <t>Gorgol</t>
  </si>
  <si>
    <t>Třiinec</t>
  </si>
  <si>
    <t>Málek</t>
  </si>
  <si>
    <t>Augusto</t>
  </si>
  <si>
    <t>Luparia</t>
  </si>
  <si>
    <t>Mazur</t>
  </si>
  <si>
    <t>Labojová</t>
  </si>
  <si>
    <t>Nella</t>
  </si>
  <si>
    <t>Literáková</t>
  </si>
  <si>
    <t>Babilonová</t>
  </si>
  <si>
    <t>Štěpánková</t>
  </si>
  <si>
    <t>Vanda</t>
  </si>
  <si>
    <t>Zabystrzanová</t>
  </si>
  <si>
    <t>Pawerová</t>
  </si>
  <si>
    <t>Strnadová</t>
  </si>
  <si>
    <t>Martiináková</t>
  </si>
  <si>
    <t>Klíčníková</t>
  </si>
  <si>
    <t>Este</t>
  </si>
  <si>
    <t>Bystroňová</t>
  </si>
  <si>
    <t>Baláš</t>
  </si>
  <si>
    <t>Leon</t>
  </si>
  <si>
    <t>Hamilton</t>
  </si>
  <si>
    <t>Strnad</t>
  </si>
  <si>
    <t>Dante</t>
  </si>
  <si>
    <t>Olivie</t>
  </si>
  <si>
    <t>Cornélie</t>
  </si>
  <si>
    <t>Göblová</t>
  </si>
  <si>
    <t>Čajánková</t>
  </si>
  <si>
    <t>Smiejová</t>
  </si>
  <si>
    <t>Isabella</t>
  </si>
  <si>
    <t>4 - 5 let  let</t>
  </si>
  <si>
    <t>Klíčník</t>
  </si>
  <si>
    <t>Albert</t>
  </si>
  <si>
    <t>Šlosárek</t>
  </si>
  <si>
    <t>Kavka</t>
  </si>
  <si>
    <t>Barvik</t>
  </si>
  <si>
    <t>Palkovská</t>
  </si>
  <si>
    <t>Brušperk</t>
  </si>
  <si>
    <t>Kotajná</t>
  </si>
  <si>
    <t>Šlosárková</t>
  </si>
  <si>
    <t>Cicvárková</t>
  </si>
  <si>
    <t>Abigail</t>
  </si>
  <si>
    <t>Dudová</t>
  </si>
  <si>
    <t>Vojciech</t>
  </si>
  <si>
    <t>4 - 5</t>
  </si>
  <si>
    <t>20 - 34</t>
  </si>
  <si>
    <t>35 - 44</t>
  </si>
  <si>
    <r>
      <t xml:space="preserve">H </t>
    </r>
    <r>
      <rPr>
        <sz val="8"/>
        <rFont val="Arial CE"/>
        <charset val="238"/>
      </rPr>
      <t>45</t>
    </r>
    <r>
      <rPr>
        <sz val="8"/>
        <rFont val="Arial CE"/>
        <family val="2"/>
        <charset val="238"/>
      </rPr>
      <t xml:space="preserve"> - 54</t>
    </r>
  </si>
  <si>
    <r>
      <t xml:space="preserve">I </t>
    </r>
    <r>
      <rPr>
        <sz val="8"/>
        <color indexed="9"/>
        <rFont val="Arial CE"/>
        <family val="2"/>
        <charset val="238"/>
      </rPr>
      <t>55 - 64</t>
    </r>
  </si>
  <si>
    <r>
      <t xml:space="preserve">J </t>
    </r>
    <r>
      <rPr>
        <b/>
        <sz val="8"/>
        <color indexed="9"/>
        <rFont val="Arial CE"/>
        <charset val="238"/>
      </rPr>
      <t>65+</t>
    </r>
  </si>
  <si>
    <t>35 -44</t>
  </si>
  <si>
    <t>45-54</t>
  </si>
  <si>
    <r>
      <t xml:space="preserve"> I </t>
    </r>
    <r>
      <rPr>
        <b/>
        <sz val="8"/>
        <color rgb="FFFFFFFF"/>
        <rFont val="Arial CE"/>
        <charset val="238"/>
      </rPr>
      <t>55</t>
    </r>
    <r>
      <rPr>
        <sz val="8"/>
        <color indexed="9"/>
        <rFont val="Arial CE"/>
        <family val="2"/>
        <charset val="238"/>
      </rPr>
      <t>-64</t>
    </r>
  </si>
  <si>
    <r>
      <t>J65</t>
    </r>
    <r>
      <rPr>
        <sz val="8"/>
        <color indexed="9"/>
        <rFont val="Arial CE"/>
        <family val="2"/>
        <charset val="238"/>
      </rPr>
      <t>+</t>
    </r>
  </si>
  <si>
    <t>Roman Slowioczek z Jablunkova se běžel v 27 ročnících. Jenom ve 3 (2011, 2014, 2017) chyběl</t>
  </si>
  <si>
    <t>nejvíc traťových rekordů bylo vytvořeno v roce 2014 za deštivého počasí, 3 z nich platí dodneška</t>
  </si>
  <si>
    <t>závod je rozdělen na 12 dětských a 12 dospěláckých kategorií</t>
  </si>
  <si>
    <t>závod absolvovalo 3807 žen, dívek, děvčat a holčiček a 4821 mužů, jinochů, hochů, kluků a chlapečků</t>
  </si>
  <si>
    <t>8006 závodníků se zúčastnilo celkem za 30 ročníků. 6888 z Česka, 973 z Polska a 124 ze Slovenska</t>
  </si>
  <si>
    <t>40 závodníků běželo hrádecký závod minimálně 10x</t>
  </si>
  <si>
    <t>nejpočetnějším běžeckým klubem je TJ Slezan Frýdek-Místek. Od roku 2001 běželo celkem 1958 osob</t>
  </si>
  <si>
    <t>Běh Hrádkem doposud hostil závodníky z celkem 137 obcí</t>
  </si>
  <si>
    <t>nejvzdálenější účastník žije v Larnace na Kypru          (2034 km)</t>
  </si>
  <si>
    <t>historicky nejúspěšnějším klubem se stal TJ Slezan Frýdek-Místek. Od roku 2001 získal celkem 506 medailí</t>
  </si>
  <si>
    <t>Běh Hrádkem 2026</t>
  </si>
  <si>
    <t>191.</t>
  </si>
  <si>
    <t>192.</t>
  </si>
  <si>
    <t>193.</t>
  </si>
  <si>
    <t>194.</t>
  </si>
  <si>
    <t>195.</t>
  </si>
  <si>
    <t>196.</t>
  </si>
  <si>
    <t>197.</t>
  </si>
  <si>
    <t>198.</t>
  </si>
  <si>
    <t>199.</t>
  </si>
  <si>
    <t>200.</t>
  </si>
  <si>
    <t>201.</t>
  </si>
  <si>
    <t>202.</t>
  </si>
  <si>
    <t>203.</t>
  </si>
  <si>
    <t>204.</t>
  </si>
  <si>
    <t>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</si>
</sst>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
    <numFmt numFmtId="167" formatCode="mm:ss.0;@"/>
    <numFmt numFmtId="168" formatCode="d/m;@"/>
    <numFmt numFmtId="169" formatCode="h:mm;@"/>
  </numFmts>
  <fonts count="111">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8"/>
      <color indexed="81"/>
      <name val="Tahoma"/>
      <family val="2"/>
      <charset val="238"/>
    </font>
    <font>
      <b/>
      <sz val="9"/>
      <name val="Arial"/>
      <family val="2"/>
      <charset val="238"/>
    </font>
    <font>
      <b/>
      <sz val="11"/>
      <name val="Verdana"/>
      <family val="2"/>
      <charset val="238"/>
    </font>
    <font>
      <sz val="11"/>
      <name val="Verdana"/>
      <family val="2"/>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b/>
      <i/>
      <sz val="11"/>
      <name val="Arial CE"/>
      <charset val="238"/>
    </font>
    <font>
      <sz val="11"/>
      <color rgb="FF00B050"/>
      <name val="Arial CE"/>
      <charset val="238"/>
    </font>
    <font>
      <sz val="11"/>
      <color theme="9" tint="-0.249977111117893"/>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Arial"/>
      <family val="2"/>
    </font>
    <font>
      <b/>
      <sz val="9"/>
      <color rgb="FF00B050"/>
      <name val="Arial CE"/>
      <charset val="238"/>
    </font>
    <font>
      <b/>
      <sz val="12"/>
      <name val="Arial CE"/>
      <charset val="238"/>
    </font>
    <font>
      <sz val="10"/>
      <name val="Impact"/>
      <family val="2"/>
      <charset val="238"/>
    </font>
    <font>
      <sz val="9"/>
      <name val="Impact"/>
      <family val="2"/>
      <charset val="238"/>
    </font>
    <font>
      <b/>
      <sz val="10"/>
      <name val="Arial CE"/>
      <charset val="238"/>
    </font>
    <font>
      <sz val="11"/>
      <color indexed="9"/>
      <name val="Arial CE"/>
      <charset val="238"/>
    </font>
    <font>
      <sz val="11"/>
      <color theme="5" tint="-0.249977111117893"/>
      <name val="Arial CE"/>
      <charset val="238"/>
    </font>
    <font>
      <b/>
      <i/>
      <sz val="18"/>
      <name val="Arial CE"/>
      <family val="2"/>
      <charset val="238"/>
    </font>
    <font>
      <b/>
      <sz val="8"/>
      <name val="Webdings"/>
      <family val="1"/>
      <charset val="2"/>
    </font>
    <font>
      <b/>
      <sz val="8"/>
      <name val="Arial CE"/>
      <charset val="238"/>
    </font>
    <font>
      <i/>
      <sz val="9"/>
      <name val="Arial CE"/>
      <charset val="238"/>
    </font>
    <font>
      <i/>
      <sz val="10"/>
      <name val="Arial CE"/>
      <charset val="238"/>
    </font>
    <font>
      <b/>
      <sz val="24"/>
      <name val="Calibri"/>
      <family val="2"/>
      <charset val="238"/>
      <scheme val="minor"/>
    </font>
    <font>
      <sz val="10"/>
      <color rgb="FFFFFF00"/>
      <name val="Arial CE"/>
      <family val="2"/>
      <charset val="238"/>
    </font>
    <font>
      <b/>
      <sz val="8"/>
      <color rgb="FFFFFFFF"/>
      <name val="Arial CE"/>
      <charset val="238"/>
    </font>
  </fonts>
  <fills count="53">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
      <patternFill patternType="solid">
        <fgColor rgb="FFFFFF99"/>
        <bgColor indexed="64"/>
      </patternFill>
    </fill>
    <fill>
      <patternFill patternType="solid">
        <fgColor rgb="FFFF0000"/>
        <bgColor indexed="64"/>
      </patternFill>
    </fill>
    <fill>
      <patternFill patternType="solid">
        <fgColor rgb="FF0000FF"/>
        <bgColor indexed="64"/>
      </patternFill>
    </fill>
    <fill>
      <patternFill patternType="solid">
        <fgColor rgb="FFFF7C80"/>
        <bgColor indexed="64"/>
      </patternFill>
    </fill>
    <fill>
      <patternFill patternType="solid">
        <fgColor theme="0" tint="-0.14999847407452621"/>
        <bgColor indexed="64"/>
      </patternFill>
    </fill>
    <fill>
      <patternFill patternType="solid">
        <fgColor rgb="FF3EFC24"/>
        <bgColor indexed="64"/>
      </patternFill>
    </fill>
    <fill>
      <patternFill patternType="solid">
        <fgColor theme="9" tint="-0.499984740745262"/>
        <bgColor indexed="64"/>
      </patternFill>
    </fill>
  </fills>
  <borders count="330">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hair">
        <color indexed="64"/>
      </left>
      <right style="medium">
        <color indexed="64"/>
      </right>
      <top/>
      <bottom style="medium">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ck">
        <color rgb="FFFF0000"/>
      </right>
      <top style="thick">
        <color rgb="FFFF0000"/>
      </top>
      <bottom style="hair">
        <color indexed="64"/>
      </bottom>
      <diagonal/>
    </border>
    <border>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indexed="64"/>
      </right>
      <top style="medium">
        <color auto="1"/>
      </top>
      <bottom style="hair">
        <color auto="1"/>
      </bottom>
      <diagonal/>
    </border>
    <border>
      <left style="hair">
        <color indexed="64"/>
      </left>
      <right/>
      <top/>
      <bottom/>
      <diagonal/>
    </border>
    <border>
      <left style="hair">
        <color indexed="64"/>
      </left>
      <right style="hair">
        <color indexed="64"/>
      </right>
      <top style="thick">
        <color rgb="FFFF0000"/>
      </top>
      <bottom style="hair">
        <color indexed="64"/>
      </bottom>
      <diagonal/>
    </border>
    <border>
      <left style="thick">
        <color rgb="FFFF0000"/>
      </left>
      <right style="hair">
        <color indexed="64"/>
      </right>
      <top/>
      <bottom style="hair">
        <color indexed="64"/>
      </bottom>
      <diagonal/>
    </border>
    <border>
      <left style="thick">
        <color rgb="FFFF0000"/>
      </left>
      <right style="hair">
        <color indexed="64"/>
      </right>
      <top style="hair">
        <color indexed="64"/>
      </top>
      <bottom/>
      <diagonal/>
    </border>
    <border>
      <left style="thick">
        <color rgb="FFFF0000"/>
      </left>
      <right/>
      <top style="thick">
        <color rgb="FFFF0000"/>
      </top>
      <bottom/>
      <diagonal/>
    </border>
    <border>
      <left style="thick">
        <color rgb="FFFF0000"/>
      </left>
      <right/>
      <top/>
      <bottom style="thick">
        <color rgb="FFFF0000"/>
      </bottom>
      <diagonal/>
    </border>
    <border>
      <left/>
      <right style="hair">
        <color indexed="64"/>
      </right>
      <top style="thick">
        <color rgb="FFFF0000"/>
      </top>
      <bottom style="hair">
        <color indexed="64"/>
      </bottom>
      <diagonal/>
    </border>
    <border>
      <left/>
      <right style="thick">
        <color rgb="FFFF0000"/>
      </right>
      <top style="thick">
        <color rgb="FFFF0000"/>
      </top>
      <bottom/>
      <diagonal/>
    </border>
    <border>
      <left/>
      <right style="thick">
        <color rgb="FFFF0000"/>
      </right>
      <top/>
      <bottom style="thick">
        <color rgb="FFFF0000"/>
      </bottom>
      <diagonal/>
    </border>
    <border>
      <left/>
      <right style="thick">
        <color indexed="8"/>
      </right>
      <top style="thin">
        <color indexed="8"/>
      </top>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rgb="FFFF0000"/>
      </right>
      <top style="hair">
        <color indexed="64"/>
      </top>
      <bottom/>
      <diagonal/>
    </border>
    <border>
      <left style="hair">
        <color auto="1"/>
      </left>
      <right/>
      <top style="medium">
        <color auto="1"/>
      </top>
      <bottom style="hair">
        <color auto="1"/>
      </bottom>
      <diagonal/>
    </border>
    <border>
      <left style="thick">
        <color indexed="10"/>
      </left>
      <right/>
      <top/>
      <bottom/>
      <diagonal/>
    </border>
    <border>
      <left style="thick">
        <color indexed="12"/>
      </left>
      <right/>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medium">
        <color indexed="64"/>
      </top>
      <bottom/>
      <diagonal/>
    </border>
    <border>
      <left/>
      <right/>
      <top/>
      <bottom style="hair">
        <color indexed="64"/>
      </bottom>
      <diagonal/>
    </border>
    <border>
      <left style="hair">
        <color indexed="64"/>
      </left>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hair">
        <color indexed="64"/>
      </left>
      <right style="thin">
        <color indexed="64"/>
      </right>
      <top style="medium">
        <color indexed="64"/>
      </top>
      <bottom style="hair">
        <color indexed="64"/>
      </bottom>
      <diagonal/>
    </border>
    <border>
      <left/>
      <right style="medium">
        <color indexed="64"/>
      </right>
      <top style="medium">
        <color indexed="64"/>
      </top>
      <bottom/>
      <diagonal/>
    </border>
    <border>
      <left style="medium">
        <color indexed="64"/>
      </left>
      <right style="hair">
        <color indexed="64"/>
      </right>
      <top style="medium">
        <color auto="1"/>
      </top>
      <bottom/>
      <diagonal/>
    </border>
    <border>
      <left style="medium">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medium">
        <color indexed="64"/>
      </left>
      <right style="medium">
        <color indexed="64"/>
      </right>
      <top style="medium">
        <color indexed="64"/>
      </top>
      <bottom/>
      <diagonal/>
    </border>
    <border>
      <left style="hair">
        <color auto="1"/>
      </left>
      <right/>
      <top style="medium">
        <color auto="1"/>
      </top>
      <bottom style="hair">
        <color auto="1"/>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medium">
        <color indexed="64"/>
      </right>
      <top/>
      <bottom style="thin">
        <color indexed="64"/>
      </bottom>
      <diagonal/>
    </border>
  </borders>
  <cellStyleXfs count="3">
    <xf numFmtId="0" fontId="0" fillId="0" borderId="0"/>
    <xf numFmtId="9" fontId="74" fillId="0" borderId="0" applyFont="0" applyFill="0" applyBorder="0" applyAlignment="0" applyProtection="0"/>
    <xf numFmtId="0" fontId="83" fillId="0" borderId="0"/>
  </cellStyleXfs>
  <cellXfs count="1327">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Alignment="1">
      <alignment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43" xfId="0" applyFill="1" applyBorder="1" applyAlignment="1">
      <alignment vertical="center"/>
    </xf>
    <xf numFmtId="0" fontId="0" fillId="5" borderId="44" xfId="0" applyFill="1" applyBorder="1" applyAlignment="1">
      <alignment vertical="center"/>
    </xf>
    <xf numFmtId="0" fontId="23" fillId="5" borderId="0" xfId="0" applyFont="1" applyFill="1" applyAlignment="1">
      <alignment horizontal="center" vertical="center"/>
    </xf>
    <xf numFmtId="0" fontId="0" fillId="5" borderId="45" xfId="0" applyFill="1" applyBorder="1" applyAlignment="1">
      <alignment vertical="center"/>
    </xf>
    <xf numFmtId="0" fontId="0" fillId="5" borderId="0" xfId="0" applyFill="1" applyAlignment="1">
      <alignment horizontal="center" vertical="center"/>
    </xf>
    <xf numFmtId="0" fontId="0" fillId="5" borderId="46" xfId="0" applyFill="1" applyBorder="1" applyAlignment="1">
      <alignment horizontal="center"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16" fillId="9" borderId="49" xfId="0" applyFont="1" applyFill="1" applyBorder="1" applyAlignment="1">
      <alignment horizontal="center" vertical="center"/>
    </xf>
    <xf numFmtId="0" fontId="13" fillId="10" borderId="50"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49"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49"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49"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49"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0"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4" xfId="0" applyFont="1" applyBorder="1" applyAlignment="1">
      <alignment horizontal="center" vertical="center"/>
    </xf>
    <xf numFmtId="0" fontId="0" fillId="0" borderId="0" xfId="0"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164" fontId="16" fillId="0" borderId="58" xfId="0" applyNumberFormat="1" applyFont="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164" fontId="16" fillId="0" borderId="65" xfId="0" applyNumberFormat="1" applyFont="1" applyBorder="1" applyAlignment="1">
      <alignment vertical="center"/>
    </xf>
    <xf numFmtId="0" fontId="0" fillId="0" borderId="66" xfId="0" applyBorder="1" applyAlignment="1">
      <alignment vertical="center"/>
    </xf>
    <xf numFmtId="0" fontId="0" fillId="0" borderId="67" xfId="0" applyBorder="1" applyAlignment="1">
      <alignment vertical="center"/>
    </xf>
    <xf numFmtId="0" fontId="0" fillId="0" borderId="30" xfId="0" applyBorder="1" applyAlignment="1">
      <alignment horizontal="center" vertical="center"/>
    </xf>
    <xf numFmtId="0" fontId="21" fillId="0" borderId="64" xfId="0" applyFont="1" applyBorder="1" applyAlignment="1">
      <alignment horizontal="center" vertical="center"/>
    </xf>
    <xf numFmtId="0" fontId="31" fillId="0" borderId="71" xfId="0" applyFont="1" applyBorder="1" applyAlignment="1">
      <alignment vertical="center"/>
    </xf>
    <xf numFmtId="0" fontId="32" fillId="0" borderId="68" xfId="0" applyFont="1" applyBorder="1" applyAlignment="1">
      <alignment vertical="center"/>
    </xf>
    <xf numFmtId="0" fontId="31" fillId="0" borderId="59" xfId="0" applyFont="1" applyBorder="1" applyAlignment="1">
      <alignment vertical="center"/>
    </xf>
    <xf numFmtId="0" fontId="34" fillId="0" borderId="72" xfId="0" applyFont="1" applyBorder="1" applyAlignment="1">
      <alignment vertical="center"/>
    </xf>
    <xf numFmtId="0" fontId="34" fillId="0" borderId="66" xfId="0" applyFont="1" applyBorder="1" applyAlignment="1">
      <alignment vertical="center"/>
    </xf>
    <xf numFmtId="0" fontId="33" fillId="0" borderId="64" xfId="0" applyFont="1" applyBorder="1" applyAlignment="1">
      <alignment vertical="center"/>
    </xf>
    <xf numFmtId="0" fontId="33" fillId="0" borderId="74" xfId="0" applyFont="1" applyBorder="1" applyAlignment="1">
      <alignment vertical="center"/>
    </xf>
    <xf numFmtId="0" fontId="0" fillId="0" borderId="1" xfId="0" applyBorder="1" applyAlignment="1">
      <alignment horizontal="center" vertical="center"/>
    </xf>
    <xf numFmtId="164" fontId="16" fillId="0" borderId="75" xfId="0" applyNumberFormat="1" applyFont="1" applyBorder="1" applyAlignment="1">
      <alignment vertical="center"/>
    </xf>
    <xf numFmtId="0" fontId="34" fillId="0" borderId="76" xfId="0" applyFont="1"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31" fillId="0" borderId="76" xfId="0" applyFont="1" applyBorder="1" applyAlignment="1">
      <alignment vertical="center"/>
    </xf>
    <xf numFmtId="0" fontId="32" fillId="0" borderId="1" xfId="0" applyFont="1" applyBorder="1" applyAlignment="1">
      <alignment vertical="center"/>
    </xf>
    <xf numFmtId="0" fontId="21" fillId="0" borderId="1" xfId="0" applyFont="1" applyBorder="1" applyAlignment="1">
      <alignment horizontal="center" vertical="center"/>
    </xf>
    <xf numFmtId="0" fontId="33" fillId="0" borderId="1" xfId="0" applyFont="1" applyBorder="1" applyAlignment="1">
      <alignment vertical="center"/>
    </xf>
    <xf numFmtId="0" fontId="31" fillId="0" borderId="66" xfId="0" applyFont="1" applyBorder="1" applyAlignment="1">
      <alignment vertical="center"/>
    </xf>
    <xf numFmtId="0" fontId="32" fillId="0" borderId="64" xfId="0" applyFont="1" applyBorder="1" applyAlignment="1">
      <alignment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32" fillId="0" borderId="74" xfId="0" applyFont="1" applyBorder="1" applyAlignment="1">
      <alignment vertical="center"/>
    </xf>
    <xf numFmtId="0" fontId="33" fillId="0" borderId="68" xfId="0" applyFont="1" applyBorder="1" applyAlignment="1">
      <alignment vertical="center"/>
    </xf>
    <xf numFmtId="0" fontId="34" fillId="0" borderId="59" xfId="0" applyFont="1" applyBorder="1" applyAlignment="1">
      <alignment vertical="center"/>
    </xf>
    <xf numFmtId="0" fontId="32" fillId="0" borderId="83" xfId="0" applyFont="1" applyBorder="1" applyAlignment="1">
      <alignment vertical="center"/>
    </xf>
    <xf numFmtId="0" fontId="7" fillId="0" borderId="4" xfId="0" applyFont="1" applyBorder="1" applyAlignment="1">
      <alignment vertical="center"/>
    </xf>
    <xf numFmtId="0" fontId="37" fillId="5" borderId="0" xfId="0" applyFont="1" applyFill="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8" fillId="5" borderId="0" xfId="0" applyFont="1" applyFill="1" applyAlignment="1">
      <alignment horizontal="justify" vertical="center"/>
    </xf>
    <xf numFmtId="0" fontId="39" fillId="5" borderId="0" xfId="0" applyFont="1" applyFill="1" applyAlignment="1">
      <alignment horizontal="left" vertical="center"/>
    </xf>
    <xf numFmtId="0" fontId="16" fillId="0" borderId="1" xfId="0" applyFont="1" applyBorder="1" applyAlignment="1">
      <alignment horizontal="center" vertical="center"/>
    </xf>
    <xf numFmtId="49" fontId="16" fillId="10" borderId="49"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2" xfId="0" applyFont="1" applyFill="1" applyBorder="1" applyAlignment="1">
      <alignment horizontal="center" vertical="center"/>
    </xf>
    <xf numFmtId="49" fontId="13" fillId="4" borderId="50" xfId="0" applyNumberFormat="1" applyFont="1" applyFill="1" applyBorder="1" applyAlignment="1">
      <alignment horizontal="center" vertical="center"/>
    </xf>
    <xf numFmtId="49" fontId="16" fillId="4" borderId="50" xfId="0" applyNumberFormat="1" applyFont="1" applyFill="1" applyBorder="1" applyAlignment="1">
      <alignment horizontal="center" vertical="center"/>
    </xf>
    <xf numFmtId="0" fontId="0" fillId="5" borderId="86" xfId="0" applyFill="1" applyBorder="1" applyAlignment="1">
      <alignment vertical="center"/>
    </xf>
    <xf numFmtId="0" fontId="0" fillId="0" borderId="87" xfId="0" applyBorder="1" applyAlignment="1">
      <alignment vertical="center"/>
    </xf>
    <xf numFmtId="0" fontId="14" fillId="13" borderId="88" xfId="0" applyFont="1" applyFill="1" applyBorder="1" applyAlignment="1">
      <alignment horizontal="center" vertical="center"/>
    </xf>
    <xf numFmtId="0" fontId="14" fillId="13" borderId="89" xfId="0" applyFont="1" applyFill="1" applyBorder="1" applyAlignment="1">
      <alignment horizontal="center" vertical="center"/>
    </xf>
    <xf numFmtId="0" fontId="0" fillId="0" borderId="68" xfId="0" applyBorder="1" applyAlignment="1">
      <alignment vertical="center"/>
    </xf>
    <xf numFmtId="0" fontId="0" fillId="0" borderId="73" xfId="0" applyBorder="1" applyAlignment="1">
      <alignment vertical="center"/>
    </xf>
    <xf numFmtId="0" fontId="0" fillId="0" borderId="90" xfId="0"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2" xfId="0" applyFont="1" applyBorder="1" applyAlignment="1">
      <alignment horizontal="right" vertical="center"/>
    </xf>
    <xf numFmtId="0" fontId="9" fillId="0" borderId="30" xfId="0" applyFont="1" applyBorder="1" applyAlignment="1">
      <alignment vertical="center"/>
    </xf>
    <xf numFmtId="0" fontId="31" fillId="5" borderId="76" xfId="0" applyFont="1" applyFill="1" applyBorder="1" applyAlignment="1">
      <alignment vertical="center"/>
    </xf>
    <xf numFmtId="0" fontId="32" fillId="5" borderId="1" xfId="0" applyFont="1" applyFill="1" applyBorder="1" applyAlignment="1">
      <alignment vertical="center"/>
    </xf>
    <xf numFmtId="0" fontId="21" fillId="5" borderId="1" xfId="0" applyFont="1" applyFill="1" applyBorder="1" applyAlignment="1">
      <alignment horizontal="center" vertical="center"/>
    </xf>
    <xf numFmtId="0" fontId="34" fillId="5" borderId="76" xfId="0" applyFont="1" applyFill="1" applyBorder="1" applyAlignment="1">
      <alignment vertical="center"/>
    </xf>
    <xf numFmtId="0" fontId="33" fillId="5" borderId="1" xfId="0" applyFont="1" applyFill="1" applyBorder="1" applyAlignment="1">
      <alignment vertical="center"/>
    </xf>
    <xf numFmtId="0" fontId="4" fillId="0" borderId="41" xfId="0" applyFont="1" applyBorder="1" applyAlignment="1">
      <alignment vertical="center"/>
    </xf>
    <xf numFmtId="0" fontId="14" fillId="10" borderId="88" xfId="0" applyFont="1" applyFill="1" applyBorder="1" applyAlignment="1">
      <alignment horizontal="center" vertical="center"/>
    </xf>
    <xf numFmtId="0" fontId="13" fillId="9" borderId="95" xfId="0" applyFont="1" applyFill="1" applyBorder="1" applyAlignment="1">
      <alignment horizontal="center" vertical="center"/>
    </xf>
    <xf numFmtId="0" fontId="15" fillId="2" borderId="97" xfId="0"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3"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58" xfId="0" applyNumberFormat="1" applyFont="1" applyBorder="1" applyAlignment="1">
      <alignment vertical="center"/>
    </xf>
    <xf numFmtId="167" fontId="16" fillId="0" borderId="58" xfId="0" applyNumberFormat="1" applyFont="1" applyBorder="1" applyAlignment="1">
      <alignment horizontal="right" vertical="center"/>
    </xf>
    <xf numFmtId="167" fontId="16" fillId="0" borderId="98" xfId="0" applyNumberFormat="1" applyFont="1" applyBorder="1" applyAlignment="1">
      <alignment horizontal="right" vertical="center"/>
    </xf>
    <xf numFmtId="167" fontId="16" fillId="0" borderId="9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5" xfId="0" applyNumberFormat="1" applyFont="1" applyBorder="1" applyAlignment="1">
      <alignment horizontal="right" vertical="center"/>
    </xf>
    <xf numFmtId="167" fontId="16" fillId="5" borderId="75" xfId="0" applyNumberFormat="1" applyFont="1" applyFill="1" applyBorder="1" applyAlignment="1">
      <alignment horizontal="right" vertical="center"/>
    </xf>
    <xf numFmtId="167" fontId="0" fillId="0" borderId="59" xfId="0" applyNumberFormat="1" applyBorder="1" applyAlignment="1">
      <alignment vertical="center"/>
    </xf>
    <xf numFmtId="167" fontId="0" fillId="0" borderId="76" xfId="0" applyNumberFormat="1" applyBorder="1" applyAlignment="1">
      <alignment vertical="center"/>
    </xf>
    <xf numFmtId="167" fontId="16" fillId="0" borderId="75" xfId="0" applyNumberFormat="1" applyFont="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5" xfId="0" applyNumberFormat="1" applyFont="1" applyBorder="1" applyAlignment="1">
      <alignment horizontal="right" vertical="center"/>
    </xf>
    <xf numFmtId="165" fontId="0" fillId="0" borderId="76" xfId="0" applyNumberFormat="1" applyBorder="1" applyAlignment="1">
      <alignment vertical="center"/>
    </xf>
    <xf numFmtId="165" fontId="16" fillId="0" borderId="75" xfId="0" applyNumberFormat="1" applyFont="1" applyBorder="1" applyAlignment="1">
      <alignment vertical="center"/>
    </xf>
    <xf numFmtId="167" fontId="14" fillId="0" borderId="94" xfId="0" applyNumberFormat="1" applyFont="1" applyBorder="1" applyAlignment="1">
      <alignment horizontal="right" vertical="center"/>
    </xf>
    <xf numFmtId="167" fontId="14" fillId="0" borderId="93" xfId="0" applyNumberFormat="1" applyFont="1" applyBorder="1" applyAlignment="1">
      <alignment horizontal="right" vertical="center"/>
    </xf>
    <xf numFmtId="167" fontId="14" fillId="6" borderId="93" xfId="0" applyNumberFormat="1" applyFont="1" applyFill="1" applyBorder="1" applyAlignment="1">
      <alignment horizontal="right" vertical="center"/>
    </xf>
    <xf numFmtId="47" fontId="1" fillId="0" borderId="0" xfId="0" applyNumberFormat="1" applyFont="1" applyAlignment="1">
      <alignment vertical="center"/>
    </xf>
    <xf numFmtId="167" fontId="16" fillId="5" borderId="75" xfId="0" applyNumberFormat="1" applyFont="1" applyFill="1" applyBorder="1" applyAlignment="1">
      <alignment vertical="center"/>
    </xf>
    <xf numFmtId="0" fontId="50" fillId="0" borderId="1" xfId="0" applyFont="1" applyBorder="1" applyAlignment="1">
      <alignment vertical="center"/>
    </xf>
    <xf numFmtId="47" fontId="14" fillId="0" borderId="58" xfId="0" applyNumberFormat="1" applyFont="1" applyBorder="1" applyAlignment="1">
      <alignment horizontal="right" vertical="center"/>
    </xf>
    <xf numFmtId="0" fontId="4" fillId="0" borderId="100"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1" xfId="0" applyFont="1" applyBorder="1" applyAlignment="1">
      <alignment horizontal="right" vertical="center"/>
    </xf>
    <xf numFmtId="165" fontId="8" fillId="0" borderId="102"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3"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3" fillId="10" borderId="0" xfId="0" applyFont="1" applyFill="1" applyAlignment="1">
      <alignment horizontal="center" vertical="center"/>
    </xf>
    <xf numFmtId="49" fontId="16" fillId="10" borderId="105" xfId="0" applyNumberFormat="1" applyFont="1" applyFill="1" applyBorder="1" applyAlignment="1">
      <alignment horizontal="center" vertical="center"/>
    </xf>
    <xf numFmtId="0" fontId="13" fillId="11" borderId="104" xfId="0" applyFont="1" applyFill="1" applyBorder="1" applyAlignment="1">
      <alignment horizontal="center" vertical="center"/>
    </xf>
    <xf numFmtId="49" fontId="16" fillId="11" borderId="105" xfId="0" applyNumberFormat="1" applyFont="1" applyFill="1" applyBorder="1" applyAlignment="1">
      <alignment horizontal="center" vertical="center"/>
    </xf>
    <xf numFmtId="0" fontId="13" fillId="7" borderId="104" xfId="0" applyFont="1" applyFill="1" applyBorder="1" applyAlignment="1">
      <alignment horizontal="center" vertical="center"/>
    </xf>
    <xf numFmtId="49" fontId="16" fillId="7" borderId="105" xfId="0" applyNumberFormat="1" applyFont="1" applyFill="1" applyBorder="1" applyAlignment="1">
      <alignment horizontal="center" vertical="center"/>
    </xf>
    <xf numFmtId="0" fontId="13" fillId="12" borderId="104" xfId="0" applyFont="1" applyFill="1" applyBorder="1" applyAlignment="1">
      <alignment horizontal="center" vertical="center"/>
    </xf>
    <xf numFmtId="49" fontId="16" fillId="12" borderId="105" xfId="0" applyNumberFormat="1" applyFont="1" applyFill="1" applyBorder="1" applyAlignment="1">
      <alignment horizontal="center" vertical="center"/>
    </xf>
    <xf numFmtId="49" fontId="13" fillId="4" borderId="0" xfId="0" applyNumberFormat="1" applyFont="1" applyFill="1" applyAlignment="1">
      <alignment horizontal="center" vertical="center"/>
    </xf>
    <xf numFmtId="49" fontId="16" fillId="4" borderId="0" xfId="0" applyNumberFormat="1" applyFont="1" applyFill="1" applyAlignment="1">
      <alignment horizontal="center" vertical="center"/>
    </xf>
    <xf numFmtId="0" fontId="13" fillId="6" borderId="104" xfId="0" applyFont="1" applyFill="1" applyBorder="1" applyAlignment="1">
      <alignment horizontal="center" vertical="center"/>
    </xf>
    <xf numFmtId="49" fontId="16" fillId="6" borderId="105" xfId="0" applyNumberFormat="1" applyFont="1" applyFill="1" applyBorder="1" applyAlignment="1">
      <alignment horizontal="center" vertical="center"/>
    </xf>
    <xf numFmtId="0" fontId="13" fillId="13" borderId="104" xfId="0" applyFont="1" applyFill="1" applyBorder="1" applyAlignment="1">
      <alignment horizontal="center" vertical="center"/>
    </xf>
    <xf numFmtId="49" fontId="16" fillId="13" borderId="0" xfId="0" applyNumberFormat="1" applyFont="1" applyFill="1" applyAlignment="1">
      <alignment horizontal="center" vertical="center"/>
    </xf>
    <xf numFmtId="0" fontId="13" fillId="15" borderId="51" xfId="0" applyFont="1" applyFill="1" applyBorder="1" applyAlignment="1">
      <alignment horizontal="center" vertical="center"/>
    </xf>
    <xf numFmtId="0" fontId="16" fillId="15" borderId="106" xfId="0" applyFont="1" applyFill="1" applyBorder="1" applyAlignment="1">
      <alignment horizontal="center" vertical="center"/>
    </xf>
    <xf numFmtId="0" fontId="19" fillId="14" borderId="104" xfId="0" applyFont="1" applyFill="1" applyBorder="1" applyAlignment="1">
      <alignment horizontal="center" vertical="center"/>
    </xf>
    <xf numFmtId="0" fontId="26" fillId="0" borderId="107" xfId="0" applyFont="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 xfId="0" applyBorder="1" applyAlignment="1">
      <alignment horizontal="center" vertical="center"/>
    </xf>
    <xf numFmtId="167" fontId="14" fillId="0" borderId="112" xfId="0" applyNumberFormat="1" applyFont="1" applyBorder="1" applyAlignment="1">
      <alignment horizontal="right" vertical="center"/>
    </xf>
    <xf numFmtId="0" fontId="13" fillId="17" borderId="107" xfId="0" applyFont="1" applyFill="1" applyBorder="1" applyAlignment="1">
      <alignment horizontal="center" vertical="center"/>
    </xf>
    <xf numFmtId="167" fontId="14" fillId="0" borderId="114" xfId="0" applyNumberFormat="1" applyFont="1" applyBorder="1" applyAlignment="1">
      <alignment horizontal="right" vertical="center"/>
    </xf>
    <xf numFmtId="0" fontId="14" fillId="17" borderId="115" xfId="0" applyFont="1" applyFill="1" applyBorder="1" applyAlignment="1">
      <alignment horizontal="center" vertical="center"/>
    </xf>
    <xf numFmtId="0" fontId="14" fillId="17" borderId="89" xfId="0" applyFont="1" applyFill="1" applyBorder="1" applyAlignment="1">
      <alignment horizontal="center" vertical="center"/>
    </xf>
    <xf numFmtId="0" fontId="13" fillId="0" borderId="117" xfId="0" applyFont="1" applyBorder="1" applyAlignment="1">
      <alignment horizontal="center" vertical="center"/>
    </xf>
    <xf numFmtId="167" fontId="0" fillId="0" borderId="76" xfId="0" applyNumberFormat="1" applyBorder="1" applyAlignment="1">
      <alignment horizontal="right" vertical="center"/>
    </xf>
    <xf numFmtId="0" fontId="0" fillId="0" borderId="118" xfId="0" applyBorder="1" applyAlignment="1">
      <alignment vertical="center"/>
    </xf>
    <xf numFmtId="165" fontId="16" fillId="0" borderId="76" xfId="0" applyNumberFormat="1" applyFont="1" applyBorder="1" applyAlignment="1">
      <alignment vertical="center"/>
    </xf>
    <xf numFmtId="0" fontId="53" fillId="0" borderId="1" xfId="0" applyFont="1" applyBorder="1" applyAlignment="1">
      <alignment vertical="center"/>
    </xf>
    <xf numFmtId="0" fontId="57" fillId="0" borderId="119" xfId="0" applyFont="1" applyBorder="1" applyAlignment="1">
      <alignment horizontal="center" vertical="center" wrapText="1"/>
    </xf>
    <xf numFmtId="0" fontId="57" fillId="0" borderId="120" xfId="0" applyFont="1" applyBorder="1" applyAlignment="1">
      <alignment horizontal="center" vertical="center" wrapText="1"/>
    </xf>
    <xf numFmtId="14" fontId="56" fillId="0" borderId="121" xfId="0" applyNumberFormat="1" applyFont="1" applyBorder="1" applyAlignment="1">
      <alignment horizontal="center" vertical="center" wrapText="1"/>
    </xf>
    <xf numFmtId="0" fontId="0" fillId="0" borderId="74" xfId="0" applyBorder="1" applyAlignment="1">
      <alignment vertical="center"/>
    </xf>
    <xf numFmtId="47" fontId="0" fillId="0" borderId="74" xfId="0" applyNumberFormat="1" applyBorder="1" applyAlignment="1">
      <alignment vertical="center"/>
    </xf>
    <xf numFmtId="0" fontId="13" fillId="0" borderId="122" xfId="0" applyFont="1" applyBorder="1" applyAlignment="1">
      <alignment horizontal="center" vertical="center"/>
    </xf>
    <xf numFmtId="0" fontId="13" fillId="0" borderId="123" xfId="0" applyFont="1" applyBorder="1" applyAlignment="1">
      <alignment horizontal="center" vertical="center"/>
    </xf>
    <xf numFmtId="0" fontId="13" fillId="0" borderId="124" xfId="0" applyFont="1" applyBorder="1" applyAlignment="1">
      <alignment horizontal="center" vertical="center"/>
    </xf>
    <xf numFmtId="0" fontId="13" fillId="9" borderId="0" xfId="0" applyFont="1" applyFill="1" applyAlignment="1">
      <alignment horizontal="center" vertical="center"/>
    </xf>
    <xf numFmtId="0" fontId="13" fillId="0" borderId="82" xfId="0" applyFont="1" applyBorder="1" applyAlignment="1">
      <alignment horizontal="center" vertical="center"/>
    </xf>
    <xf numFmtId="2" fontId="0" fillId="0" borderId="77" xfId="0" applyNumberFormat="1" applyBorder="1" applyAlignment="1">
      <alignment vertical="center"/>
    </xf>
    <xf numFmtId="0" fontId="54" fillId="5" borderId="0" xfId="0" applyFont="1" applyFill="1" applyAlignment="1">
      <alignment horizontal="center" vertical="center"/>
    </xf>
    <xf numFmtId="0" fontId="56" fillId="5" borderId="0" xfId="0" applyFont="1" applyFill="1" applyAlignment="1">
      <alignment vertical="center"/>
    </xf>
    <xf numFmtId="0" fontId="54" fillId="5" borderId="0" xfId="0" applyFont="1" applyFill="1" applyAlignment="1">
      <alignment vertical="center"/>
    </xf>
    <xf numFmtId="0" fontId="39" fillId="5" borderId="0" xfId="0" applyFont="1" applyFill="1" applyAlignment="1">
      <alignment horizontal="justify" vertical="center" wrapText="1"/>
    </xf>
    <xf numFmtId="0" fontId="0" fillId="22" borderId="0" xfId="0" applyFill="1" applyAlignment="1">
      <alignment vertical="center"/>
    </xf>
    <xf numFmtId="0" fontId="19" fillId="24" borderId="28" xfId="0" applyFont="1" applyFill="1" applyBorder="1" applyAlignment="1">
      <alignment horizontal="center" vertical="center"/>
    </xf>
    <xf numFmtId="0" fontId="34" fillId="22" borderId="59" xfId="0" applyFont="1" applyFill="1" applyBorder="1" applyAlignment="1">
      <alignment vertical="center"/>
    </xf>
    <xf numFmtId="0" fontId="33" fillId="22" borderId="68" xfId="0" applyFont="1" applyFill="1" applyBorder="1" applyAlignment="1">
      <alignment vertical="center"/>
    </xf>
    <xf numFmtId="167" fontId="16" fillId="22" borderId="58" xfId="0" applyNumberFormat="1" applyFont="1" applyFill="1" applyBorder="1" applyAlignment="1">
      <alignment vertical="center"/>
    </xf>
    <xf numFmtId="167" fontId="0" fillId="22" borderId="59" xfId="0" applyNumberFormat="1" applyFill="1" applyBorder="1" applyAlignment="1">
      <alignment vertical="center"/>
    </xf>
    <xf numFmtId="0" fontId="34" fillId="22" borderId="76" xfId="0" applyFont="1" applyFill="1" applyBorder="1" applyAlignment="1">
      <alignment vertical="center"/>
    </xf>
    <xf numFmtId="0" fontId="33" fillId="22" borderId="74" xfId="0" applyFont="1" applyFill="1" applyBorder="1" applyAlignment="1">
      <alignment vertical="center"/>
    </xf>
    <xf numFmtId="0" fontId="0" fillId="22" borderId="1" xfId="0" applyFill="1" applyBorder="1" applyAlignment="1">
      <alignment horizontal="center" vertical="center"/>
    </xf>
    <xf numFmtId="167" fontId="16" fillId="22" borderId="75" xfId="0" applyNumberFormat="1" applyFont="1" applyFill="1" applyBorder="1" applyAlignment="1">
      <alignment vertical="center"/>
    </xf>
    <xf numFmtId="167" fontId="0" fillId="22" borderId="76" xfId="0" applyNumberFormat="1" applyFill="1" applyBorder="1" applyAlignment="1">
      <alignment vertical="center"/>
    </xf>
    <xf numFmtId="0" fontId="0" fillId="22" borderId="77" xfId="0" applyFill="1" applyBorder="1" applyAlignment="1">
      <alignment vertical="center"/>
    </xf>
    <xf numFmtId="0" fontId="33" fillId="22" borderId="1" xfId="0" applyFont="1" applyFill="1" applyBorder="1" applyAlignment="1">
      <alignment vertical="center"/>
    </xf>
    <xf numFmtId="0" fontId="21" fillId="22" borderId="1" xfId="0" applyFont="1" applyFill="1" applyBorder="1" applyAlignment="1">
      <alignment horizontal="center" vertical="center"/>
    </xf>
    <xf numFmtId="165" fontId="16" fillId="22" borderId="75" xfId="0" applyNumberFormat="1" applyFont="1" applyFill="1" applyBorder="1" applyAlignment="1">
      <alignment vertical="center"/>
    </xf>
    <xf numFmtId="167" fontId="16" fillId="22" borderId="75" xfId="0" applyNumberFormat="1" applyFont="1" applyFill="1" applyBorder="1" applyAlignment="1">
      <alignment horizontal="right" vertical="center"/>
    </xf>
    <xf numFmtId="0" fontId="34" fillId="22" borderId="72" xfId="0" applyFont="1" applyFill="1" applyBorder="1" applyAlignment="1">
      <alignment vertical="center"/>
    </xf>
    <xf numFmtId="0" fontId="33" fillId="22" borderId="30" xfId="0" applyFont="1" applyFill="1" applyBorder="1" applyAlignment="1">
      <alignment vertical="center"/>
    </xf>
    <xf numFmtId="0" fontId="21" fillId="22" borderId="30" xfId="0" applyFont="1" applyFill="1" applyBorder="1" applyAlignment="1">
      <alignment horizontal="center" vertical="center"/>
    </xf>
    <xf numFmtId="167" fontId="16" fillId="22" borderId="98" xfId="0" applyNumberFormat="1" applyFont="1" applyFill="1" applyBorder="1" applyAlignment="1">
      <alignment horizontal="right" vertical="center"/>
    </xf>
    <xf numFmtId="167" fontId="0" fillId="22" borderId="72" xfId="0" applyNumberFormat="1" applyFill="1" applyBorder="1" applyAlignment="1">
      <alignment vertical="center"/>
    </xf>
    <xf numFmtId="0" fontId="0" fillId="22" borderId="99" xfId="0" applyFill="1" applyBorder="1" applyAlignment="1">
      <alignment vertical="center"/>
    </xf>
    <xf numFmtId="167" fontId="60" fillId="22" borderId="76" xfId="0" applyNumberFormat="1" applyFont="1" applyFill="1" applyBorder="1" applyAlignment="1">
      <alignment horizontal="right" vertical="center"/>
    </xf>
    <xf numFmtId="0" fontId="63" fillId="0" borderId="76" xfId="0" applyFont="1" applyBorder="1" applyAlignment="1">
      <alignment vertical="center"/>
    </xf>
    <xf numFmtId="0" fontId="64" fillId="0" borderId="1" xfId="0" applyFont="1" applyBorder="1" applyAlignment="1">
      <alignment vertical="center"/>
    </xf>
    <xf numFmtId="0" fontId="60" fillId="0" borderId="75" xfId="0" applyFont="1" applyBorder="1" applyAlignment="1">
      <alignment horizontal="right" vertical="center"/>
    </xf>
    <xf numFmtId="0" fontId="34" fillId="25" borderId="76" xfId="0" applyFont="1" applyFill="1" applyBorder="1" applyAlignment="1">
      <alignment vertical="center"/>
    </xf>
    <xf numFmtId="0" fontId="33" fillId="25" borderId="1" xfId="0" applyFont="1" applyFill="1" applyBorder="1" applyAlignment="1">
      <alignment vertical="center"/>
    </xf>
    <xf numFmtId="0" fontId="21" fillId="25" borderId="1" xfId="0" applyFont="1" applyFill="1" applyBorder="1" applyAlignment="1">
      <alignment horizontal="center" vertical="center"/>
    </xf>
    <xf numFmtId="167" fontId="16" fillId="25" borderId="75" xfId="0" applyNumberFormat="1" applyFont="1" applyFill="1" applyBorder="1" applyAlignment="1">
      <alignment horizontal="right" vertical="center"/>
    </xf>
    <xf numFmtId="0" fontId="31" fillId="25" borderId="76" xfId="0" applyFont="1" applyFill="1" applyBorder="1" applyAlignment="1">
      <alignment vertical="center"/>
    </xf>
    <xf numFmtId="0" fontId="32" fillId="25" borderId="1" xfId="0" applyFont="1" applyFill="1" applyBorder="1" applyAlignment="1">
      <alignment vertical="center"/>
    </xf>
    <xf numFmtId="167" fontId="16" fillId="25" borderId="75" xfId="0" applyNumberFormat="1" applyFont="1" applyFill="1" applyBorder="1" applyAlignment="1">
      <alignment vertical="center"/>
    </xf>
    <xf numFmtId="0" fontId="31" fillId="22" borderId="76" xfId="0" applyFont="1" applyFill="1" applyBorder="1" applyAlignment="1">
      <alignment vertical="center"/>
    </xf>
    <xf numFmtId="0" fontId="32" fillId="22" borderId="1" xfId="0" applyFont="1" applyFill="1" applyBorder="1" applyAlignment="1">
      <alignment vertical="center"/>
    </xf>
    <xf numFmtId="0" fontId="0" fillId="0" borderId="129" xfId="0" applyBorder="1" applyAlignment="1">
      <alignment vertical="center"/>
    </xf>
    <xf numFmtId="0" fontId="0" fillId="5" borderId="130" xfId="0" applyFill="1" applyBorder="1" applyAlignment="1">
      <alignment vertical="center"/>
    </xf>
    <xf numFmtId="0" fontId="0" fillId="5" borderId="131" xfId="0" applyFill="1" applyBorder="1" applyAlignment="1">
      <alignment vertical="center"/>
    </xf>
    <xf numFmtId="0" fontId="0" fillId="0" borderId="91" xfId="0" applyBorder="1" applyAlignment="1">
      <alignment vertical="center"/>
    </xf>
    <xf numFmtId="0" fontId="0" fillId="0" borderId="126" xfId="0" applyBorder="1" applyAlignment="1">
      <alignment vertical="center"/>
    </xf>
    <xf numFmtId="0" fontId="0" fillId="0" borderId="132" xfId="0" applyBorder="1" applyAlignment="1">
      <alignment vertical="center"/>
    </xf>
    <xf numFmtId="0" fontId="4" fillId="22" borderId="0" xfId="0" applyFont="1" applyFill="1" applyAlignment="1">
      <alignment vertical="center"/>
    </xf>
    <xf numFmtId="47" fontId="0" fillId="0" borderId="84" xfId="0" applyNumberFormat="1" applyBorder="1" applyAlignment="1">
      <alignment horizontal="center" vertical="center"/>
    </xf>
    <xf numFmtId="167" fontId="0" fillId="0" borderId="66" xfId="0" applyNumberFormat="1" applyBorder="1" applyAlignment="1">
      <alignment vertical="center"/>
    </xf>
    <xf numFmtId="0" fontId="65" fillId="0" borderId="1" xfId="0" applyFont="1" applyBorder="1" applyAlignment="1">
      <alignment vertical="center"/>
    </xf>
    <xf numFmtId="167" fontId="0" fillId="0" borderId="76" xfId="0" applyNumberFormat="1" applyBorder="1" applyAlignment="1">
      <alignment horizontal="center" vertical="center"/>
    </xf>
    <xf numFmtId="0" fontId="34" fillId="22" borderId="66" xfId="0" applyFont="1" applyFill="1" applyBorder="1" applyAlignment="1">
      <alignment vertical="center"/>
    </xf>
    <xf numFmtId="0" fontId="33" fillId="22" borderId="64" xfId="0" applyFont="1" applyFill="1" applyBorder="1" applyAlignment="1">
      <alignment vertical="center"/>
    </xf>
    <xf numFmtId="0" fontId="21" fillId="22" borderId="64" xfId="0" applyFont="1" applyFill="1" applyBorder="1" applyAlignment="1">
      <alignment horizontal="center" vertical="center"/>
    </xf>
    <xf numFmtId="167" fontId="16" fillId="22" borderId="65" xfId="0" applyNumberFormat="1" applyFont="1" applyFill="1" applyBorder="1" applyAlignment="1">
      <alignment horizontal="right" vertical="center"/>
    </xf>
    <xf numFmtId="0" fontId="60" fillId="0" borderId="0" xfId="0" applyFont="1" applyAlignment="1">
      <alignment vertical="center"/>
    </xf>
    <xf numFmtId="165" fontId="8" fillId="0" borderId="102"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0" fillId="0" borderId="16" xfId="0" applyFont="1" applyBorder="1" applyAlignment="1">
      <alignment vertical="center"/>
    </xf>
    <xf numFmtId="47" fontId="0" fillId="0" borderId="74" xfId="0" applyNumberFormat="1" applyBorder="1" applyAlignment="1">
      <alignment horizontal="center" vertical="center"/>
    </xf>
    <xf numFmtId="167" fontId="0" fillId="0" borderId="66" xfId="0" applyNumberFormat="1" applyBorder="1" applyAlignment="1">
      <alignment horizontal="right" vertical="center"/>
    </xf>
    <xf numFmtId="0" fontId="0" fillId="5" borderId="129" xfId="0" applyFill="1" applyBorder="1" applyAlignment="1">
      <alignment vertical="center"/>
    </xf>
    <xf numFmtId="0" fontId="0" fillId="22" borderId="46" xfId="0" applyFill="1" applyBorder="1" applyAlignment="1">
      <alignment vertical="center"/>
    </xf>
    <xf numFmtId="0" fontId="0" fillId="22" borderId="48" xfId="0" applyFill="1" applyBorder="1" applyAlignment="1">
      <alignment vertical="center"/>
    </xf>
    <xf numFmtId="0" fontId="0" fillId="22" borderId="133" xfId="0" applyFill="1" applyBorder="1" applyAlignment="1">
      <alignment vertical="center"/>
    </xf>
    <xf numFmtId="0" fontId="57" fillId="0" borderId="134" xfId="0" applyFont="1" applyBorder="1" applyAlignment="1">
      <alignment horizontal="center" vertical="center" wrapText="1"/>
    </xf>
    <xf numFmtId="0" fontId="57" fillId="0" borderId="135" xfId="0" applyFont="1" applyBorder="1" applyAlignment="1">
      <alignment horizontal="center" vertical="center"/>
    </xf>
    <xf numFmtId="9" fontId="0" fillId="22" borderId="0" xfId="0" applyNumberFormat="1" applyFill="1" applyAlignment="1">
      <alignment vertical="center"/>
    </xf>
    <xf numFmtId="0" fontId="53" fillId="0" borderId="4" xfId="0" applyFont="1" applyBorder="1" applyAlignment="1">
      <alignment vertical="center"/>
    </xf>
    <xf numFmtId="0" fontId="13" fillId="0" borderId="137" xfId="0" applyFont="1" applyBorder="1" applyAlignment="1">
      <alignment horizontal="center" vertical="center"/>
    </xf>
    <xf numFmtId="0" fontId="31" fillId="0" borderId="72" xfId="0" applyFont="1" applyBorder="1" applyAlignment="1">
      <alignment vertical="center"/>
    </xf>
    <xf numFmtId="0" fontId="32" fillId="0" borderId="30" xfId="0" applyFont="1" applyBorder="1" applyAlignment="1">
      <alignment vertical="center"/>
    </xf>
    <xf numFmtId="0" fontId="21" fillId="0" borderId="30" xfId="0" applyFont="1" applyBorder="1" applyAlignment="1">
      <alignment horizontal="center" vertical="center"/>
    </xf>
    <xf numFmtId="47" fontId="0" fillId="0" borderId="73" xfId="0" applyNumberFormat="1" applyBorder="1" applyAlignment="1">
      <alignment horizontal="center" vertical="center"/>
    </xf>
    <xf numFmtId="0" fontId="0" fillId="0" borderId="99" xfId="0" applyBorder="1" applyAlignment="1">
      <alignment vertical="center"/>
    </xf>
    <xf numFmtId="0" fontId="13" fillId="0" borderId="91" xfId="0" applyFont="1" applyBorder="1" applyAlignment="1">
      <alignment horizontal="center" vertical="center"/>
    </xf>
    <xf numFmtId="0" fontId="31" fillId="0" borderId="138" xfId="0" applyFont="1" applyBorder="1" applyAlignment="1">
      <alignment vertical="center"/>
    </xf>
    <xf numFmtId="0" fontId="32" fillId="0" borderId="139" xfId="0" applyFont="1" applyBorder="1" applyAlignment="1">
      <alignment vertical="center"/>
    </xf>
    <xf numFmtId="0" fontId="21" fillId="0" borderId="139" xfId="0" applyFont="1" applyBorder="1" applyAlignment="1">
      <alignment horizontal="center" vertical="center"/>
    </xf>
    <xf numFmtId="167" fontId="16" fillId="0" borderId="140" xfId="0" applyNumberFormat="1" applyFont="1" applyBorder="1" applyAlignment="1">
      <alignment horizontal="right" vertical="center"/>
    </xf>
    <xf numFmtId="0" fontId="33" fillId="0" borderId="30" xfId="0" applyFont="1" applyBorder="1" applyAlignment="1">
      <alignment vertical="center"/>
    </xf>
    <xf numFmtId="167" fontId="0" fillId="0" borderId="72" xfId="0" applyNumberFormat="1" applyBorder="1" applyAlignment="1">
      <alignment vertical="center"/>
    </xf>
    <xf numFmtId="0" fontId="13" fillId="0" borderId="141" xfId="0" applyFont="1" applyBorder="1" applyAlignment="1">
      <alignment horizontal="center" vertical="center"/>
    </xf>
    <xf numFmtId="0" fontId="34" fillId="0" borderId="138" xfId="0" applyFont="1" applyBorder="1" applyAlignment="1">
      <alignment vertical="center"/>
    </xf>
    <xf numFmtId="0" fontId="33" fillId="0" borderId="139" xfId="0" applyFont="1" applyBorder="1" applyAlignment="1">
      <alignment vertical="center"/>
    </xf>
    <xf numFmtId="167" fontId="0" fillId="0" borderId="138" xfId="0" applyNumberFormat="1" applyBorder="1" applyAlignment="1">
      <alignment vertical="center"/>
    </xf>
    <xf numFmtId="0" fontId="0" fillId="0" borderId="27" xfId="0" applyBorder="1" applyAlignment="1">
      <alignment horizontal="center" vertical="center"/>
    </xf>
    <xf numFmtId="0" fontId="0" fillId="0" borderId="113" xfId="0" applyBorder="1" applyAlignment="1">
      <alignment horizontal="center" vertical="center"/>
    </xf>
    <xf numFmtId="0" fontId="13" fillId="0" borderId="142" xfId="0" applyFont="1" applyBorder="1" applyAlignment="1">
      <alignment horizontal="center" vertical="center"/>
    </xf>
    <xf numFmtId="0" fontId="0" fillId="0" borderId="71" xfId="0" applyBorder="1" applyAlignment="1">
      <alignment vertical="center"/>
    </xf>
    <xf numFmtId="0" fontId="0" fillId="0" borderId="72" xfId="0" applyBorder="1" applyAlignment="1">
      <alignment vertical="center"/>
    </xf>
    <xf numFmtId="0" fontId="0" fillId="0" borderId="138" xfId="0" applyBorder="1" applyAlignment="1">
      <alignment vertical="center"/>
    </xf>
    <xf numFmtId="0" fontId="31" fillId="25" borderId="138" xfId="0" applyFont="1" applyFill="1" applyBorder="1" applyAlignment="1">
      <alignment vertical="center"/>
    </xf>
    <xf numFmtId="0" fontId="32" fillId="25" borderId="139" xfId="0" applyFont="1" applyFill="1" applyBorder="1" applyAlignment="1">
      <alignment vertical="center"/>
    </xf>
    <xf numFmtId="0" fontId="21" fillId="25" borderId="139" xfId="0" applyFont="1" applyFill="1" applyBorder="1" applyAlignment="1">
      <alignment horizontal="center" vertical="center"/>
    </xf>
    <xf numFmtId="167" fontId="16" fillId="25" borderId="140" xfId="0" applyNumberFormat="1" applyFont="1" applyFill="1" applyBorder="1" applyAlignment="1">
      <alignment horizontal="right" vertical="center"/>
    </xf>
    <xf numFmtId="0" fontId="32" fillId="0" borderId="73" xfId="0" applyFont="1" applyBorder="1" applyAlignment="1">
      <alignment vertical="center"/>
    </xf>
    <xf numFmtId="0" fontId="32" fillId="0" borderId="84" xfId="0" applyFont="1" applyBorder="1" applyAlignment="1">
      <alignment vertical="center"/>
    </xf>
    <xf numFmtId="0" fontId="32" fillId="0" borderId="90" xfId="0" applyFont="1" applyBorder="1" applyAlignment="1">
      <alignment vertical="center"/>
    </xf>
    <xf numFmtId="0" fontId="64" fillId="0" borderId="76" xfId="0" applyFont="1" applyBorder="1" applyAlignment="1">
      <alignment vertical="center"/>
    </xf>
    <xf numFmtId="0" fontId="13" fillId="0" borderId="143" xfId="0" applyFont="1" applyBorder="1" applyAlignment="1">
      <alignment horizontal="center" vertical="center"/>
    </xf>
    <xf numFmtId="167" fontId="0" fillId="0" borderId="72" xfId="0" applyNumberFormat="1" applyBorder="1" applyAlignment="1">
      <alignment horizontal="right" vertical="center"/>
    </xf>
    <xf numFmtId="167" fontId="0" fillId="0" borderId="138" xfId="0" applyNumberFormat="1" applyBorder="1" applyAlignment="1">
      <alignment horizontal="right" vertical="center"/>
    </xf>
    <xf numFmtId="0" fontId="34" fillId="22" borderId="138" xfId="0" applyFont="1" applyFill="1" applyBorder="1" applyAlignment="1">
      <alignment vertical="center"/>
    </xf>
    <xf numFmtId="0" fontId="33" fillId="22" borderId="139" xfId="0" applyFont="1" applyFill="1" applyBorder="1" applyAlignment="1">
      <alignment vertical="center"/>
    </xf>
    <xf numFmtId="0" fontId="21" fillId="22" borderId="139" xfId="0" applyFont="1" applyFill="1" applyBorder="1" applyAlignment="1">
      <alignment horizontal="center" vertical="center"/>
    </xf>
    <xf numFmtId="167" fontId="16" fillId="22" borderId="140" xfId="0" applyNumberFormat="1" applyFont="1" applyFill="1" applyBorder="1" applyAlignment="1">
      <alignment horizontal="right" vertical="center"/>
    </xf>
    <xf numFmtId="0" fontId="0" fillId="22" borderId="46" xfId="0" applyFill="1" applyBorder="1" applyAlignment="1">
      <alignment horizontal="center" vertical="center"/>
    </xf>
    <xf numFmtId="0" fontId="14" fillId="29" borderId="88" xfId="0" applyFont="1" applyFill="1" applyBorder="1" applyAlignment="1">
      <alignment horizontal="center" vertical="center"/>
    </xf>
    <xf numFmtId="0" fontId="14" fillId="29" borderId="136" xfId="0" applyFont="1" applyFill="1" applyBorder="1" applyAlignment="1">
      <alignment horizontal="center" vertical="center"/>
    </xf>
    <xf numFmtId="0" fontId="65" fillId="0" borderId="30" xfId="0" applyFont="1" applyBorder="1" applyAlignment="1">
      <alignment vertical="center"/>
    </xf>
    <xf numFmtId="2" fontId="0" fillId="0" borderId="99" xfId="0" applyNumberFormat="1" applyBorder="1" applyAlignment="1">
      <alignment vertical="center"/>
    </xf>
    <xf numFmtId="0" fontId="60" fillId="5" borderId="0" xfId="0" applyFont="1" applyFill="1" applyAlignment="1">
      <alignment horizontal="right"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73" fillId="0" borderId="1" xfId="0" applyFont="1" applyBorder="1" applyAlignment="1">
      <alignment horizontal="center" vertical="center"/>
    </xf>
    <xf numFmtId="0" fontId="70" fillId="0" borderId="1" xfId="0" applyFont="1" applyBorder="1" applyAlignment="1">
      <alignment horizontal="center" vertical="center"/>
    </xf>
    <xf numFmtId="0" fontId="69" fillId="0" borderId="77" xfId="0" applyFont="1" applyBorder="1" applyAlignment="1">
      <alignment horizontal="center" vertical="center"/>
    </xf>
    <xf numFmtId="0" fontId="4" fillId="30" borderId="1" xfId="0" applyFont="1" applyFill="1" applyBorder="1" applyAlignment="1">
      <alignment vertical="center"/>
    </xf>
    <xf numFmtId="0" fontId="50" fillId="30" borderId="1" xfId="0" applyFont="1" applyFill="1" applyBorder="1" applyAlignment="1">
      <alignment vertical="center"/>
    </xf>
    <xf numFmtId="0" fontId="4" fillId="30" borderId="1" xfId="0" applyFont="1" applyFill="1" applyBorder="1" applyAlignment="1">
      <alignment horizontal="center" vertical="center"/>
    </xf>
    <xf numFmtId="165" fontId="8" fillId="30" borderId="13" xfId="0" applyNumberFormat="1" applyFont="1" applyFill="1" applyBorder="1" applyAlignment="1">
      <alignment horizontal="right" vertical="center"/>
    </xf>
    <xf numFmtId="165" fontId="8" fillId="30" borderId="2" xfId="0" applyNumberFormat="1" applyFont="1" applyFill="1" applyBorder="1" applyAlignment="1">
      <alignment horizontal="right" vertical="center"/>
    </xf>
    <xf numFmtId="0" fontId="7" fillId="30" borderId="1" xfId="0" applyFont="1" applyFill="1" applyBorder="1" applyAlignment="1">
      <alignment vertical="center"/>
    </xf>
    <xf numFmtId="165" fontId="75" fillId="30" borderId="13" xfId="0" applyNumberFormat="1" applyFont="1" applyFill="1" applyBorder="1" applyAlignment="1">
      <alignment horizontal="right" vertical="center"/>
    </xf>
    <xf numFmtId="0" fontId="4" fillId="0" borderId="204" xfId="0" applyFont="1" applyBorder="1" applyAlignment="1">
      <alignment horizontal="right" vertical="center"/>
    </xf>
    <xf numFmtId="0" fontId="4" fillId="0" borderId="205" xfId="0" applyFont="1" applyBorder="1" applyAlignment="1">
      <alignment vertical="center"/>
    </xf>
    <xf numFmtId="0" fontId="9" fillId="0" borderId="205" xfId="0" applyFont="1" applyBorder="1" applyAlignment="1">
      <alignment vertical="center"/>
    </xf>
    <xf numFmtId="0" fontId="4" fillId="0" borderId="205" xfId="0" applyFont="1" applyBorder="1" applyAlignment="1">
      <alignment horizontal="center" vertical="center"/>
    </xf>
    <xf numFmtId="165" fontId="8" fillId="0" borderId="206" xfId="0" applyNumberFormat="1" applyFont="1" applyBorder="1" applyAlignment="1">
      <alignment horizontal="right" vertical="center"/>
    </xf>
    <xf numFmtId="0" fontId="7" fillId="0" borderId="39" xfId="0" applyFont="1" applyBorder="1" applyAlignment="1">
      <alignment vertical="center"/>
    </xf>
    <xf numFmtId="0" fontId="4" fillId="0" borderId="207" xfId="0" applyFont="1" applyBorder="1" applyAlignment="1">
      <alignment horizontal="right" vertical="center"/>
    </xf>
    <xf numFmtId="0" fontId="4" fillId="0" borderId="208" xfId="0" applyFont="1" applyBorder="1" applyAlignment="1">
      <alignment vertical="center"/>
    </xf>
    <xf numFmtId="0" fontId="7" fillId="0" borderId="208" xfId="0" applyFont="1" applyBorder="1" applyAlignment="1">
      <alignment vertical="center"/>
    </xf>
    <xf numFmtId="0" fontId="4" fillId="0" borderId="208" xfId="0" applyFont="1" applyBorder="1" applyAlignment="1">
      <alignment horizontal="center" vertical="center"/>
    </xf>
    <xf numFmtId="165" fontId="8" fillId="0" borderId="209" xfId="0" applyNumberFormat="1" applyFont="1" applyBorder="1" applyAlignment="1">
      <alignment vertical="center"/>
    </xf>
    <xf numFmtId="9" fontId="4" fillId="0" borderId="0" xfId="1" applyFont="1" applyAlignment="1">
      <alignment vertical="center"/>
    </xf>
    <xf numFmtId="0" fontId="0" fillId="0" borderId="125"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9" fontId="60" fillId="0" borderId="5" xfId="1" applyFont="1" applyBorder="1" applyAlignment="1">
      <alignment horizontal="center" vertical="center"/>
    </xf>
    <xf numFmtId="9" fontId="60" fillId="0" borderId="1" xfId="1" applyFont="1" applyBorder="1" applyAlignment="1">
      <alignment horizontal="center" vertical="center"/>
    </xf>
    <xf numFmtId="9" fontId="60" fillId="0" borderId="111" xfId="1" applyFont="1" applyBorder="1" applyAlignment="1">
      <alignment horizontal="center" vertical="center"/>
    </xf>
    <xf numFmtId="9" fontId="60" fillId="0" borderId="77" xfId="1" applyFont="1" applyBorder="1" applyAlignment="1">
      <alignment horizontal="center" vertical="center"/>
    </xf>
    <xf numFmtId="0" fontId="41" fillId="5" borderId="0" xfId="0" applyFont="1" applyFill="1" applyAlignment="1">
      <alignment vertical="center"/>
    </xf>
    <xf numFmtId="0" fontId="4" fillId="0" borderId="212" xfId="0" applyFont="1" applyBorder="1" applyAlignment="1">
      <alignment horizontal="right" vertical="center"/>
    </xf>
    <xf numFmtId="0" fontId="4" fillId="0" borderId="213" xfId="0" applyFont="1" applyBorder="1" applyAlignment="1">
      <alignment vertical="center"/>
    </xf>
    <xf numFmtId="0" fontId="7" fillId="0" borderId="213" xfId="0" applyFont="1" applyBorder="1" applyAlignment="1">
      <alignment vertical="center"/>
    </xf>
    <xf numFmtId="0" fontId="4" fillId="0" borderId="213" xfId="0" applyFont="1" applyBorder="1" applyAlignment="1">
      <alignment horizontal="center" vertical="center"/>
    </xf>
    <xf numFmtId="165" fontId="8" fillId="0" borderId="214" xfId="0" applyNumberFormat="1" applyFont="1" applyBorder="1" applyAlignment="1">
      <alignment vertical="center"/>
    </xf>
    <xf numFmtId="0" fontId="4" fillId="0" borderId="215" xfId="0" applyFont="1" applyBorder="1" applyAlignment="1">
      <alignment horizontal="right" vertical="center"/>
    </xf>
    <xf numFmtId="0" fontId="4" fillId="0" borderId="216" xfId="0" applyFont="1" applyBorder="1" applyAlignment="1">
      <alignment vertical="center"/>
    </xf>
    <xf numFmtId="0" fontId="7" fillId="0" borderId="216" xfId="0" applyFont="1" applyBorder="1" applyAlignment="1">
      <alignment vertical="center"/>
    </xf>
    <xf numFmtId="0" fontId="4" fillId="0" borderId="216" xfId="0" applyFont="1" applyBorder="1" applyAlignment="1">
      <alignment horizontal="center" vertical="center"/>
    </xf>
    <xf numFmtId="165" fontId="8" fillId="0" borderId="217" xfId="0" applyNumberFormat="1" applyFont="1" applyBorder="1" applyAlignment="1">
      <alignment vertical="center"/>
    </xf>
    <xf numFmtId="0" fontId="4" fillId="0" borderId="218" xfId="0" applyFont="1" applyBorder="1" applyAlignment="1">
      <alignment horizontal="right" vertical="center"/>
    </xf>
    <xf numFmtId="165" fontId="8" fillId="0" borderId="219" xfId="0" applyNumberFormat="1" applyFont="1" applyBorder="1" applyAlignment="1">
      <alignment vertical="center"/>
    </xf>
    <xf numFmtId="0" fontId="4" fillId="0" borderId="220" xfId="0" applyFont="1" applyBorder="1" applyAlignment="1">
      <alignment horizontal="right" vertical="center"/>
    </xf>
    <xf numFmtId="0" fontId="4" fillId="0" borderId="221" xfId="0" applyFont="1" applyBorder="1" applyAlignment="1">
      <alignment vertical="center"/>
    </xf>
    <xf numFmtId="0" fontId="5" fillId="0" borderId="221" xfId="0" applyFont="1" applyBorder="1" applyAlignment="1">
      <alignment vertical="center"/>
    </xf>
    <xf numFmtId="0" fontId="4" fillId="0" borderId="221" xfId="0" applyFont="1" applyBorder="1" applyAlignment="1">
      <alignment horizontal="center" vertical="center"/>
    </xf>
    <xf numFmtId="165" fontId="8" fillId="0" borderId="222" xfId="0" applyNumberFormat="1" applyFont="1" applyBorder="1" applyAlignment="1">
      <alignment vertical="center"/>
    </xf>
    <xf numFmtId="0" fontId="4" fillId="0" borderId="223" xfId="0" applyFont="1" applyBorder="1" applyAlignment="1">
      <alignment horizontal="right" vertical="center"/>
    </xf>
    <xf numFmtId="165" fontId="8" fillId="0" borderId="224" xfId="0" applyNumberFormat="1" applyFont="1" applyBorder="1" applyAlignment="1">
      <alignment horizontal="right" vertical="center"/>
    </xf>
    <xf numFmtId="165" fontId="8" fillId="0" borderId="224" xfId="0" applyNumberFormat="1" applyFont="1" applyBorder="1" applyAlignment="1">
      <alignment vertical="center"/>
    </xf>
    <xf numFmtId="0" fontId="4" fillId="0" borderId="225" xfId="0" applyFont="1" applyBorder="1" applyAlignment="1">
      <alignment horizontal="right" vertical="center"/>
    </xf>
    <xf numFmtId="0" fontId="4" fillId="0" borderId="226" xfId="0" applyFont="1" applyBorder="1" applyAlignment="1">
      <alignment vertical="center"/>
    </xf>
    <xf numFmtId="0" fontId="5" fillId="0" borderId="226" xfId="0" applyFont="1" applyBorder="1" applyAlignment="1">
      <alignment vertical="center"/>
    </xf>
    <xf numFmtId="0" fontId="4" fillId="0" borderId="226" xfId="0" applyFont="1" applyBorder="1" applyAlignment="1">
      <alignment horizontal="center" vertical="center"/>
    </xf>
    <xf numFmtId="165" fontId="8" fillId="0" borderId="227" xfId="0" applyNumberFormat="1" applyFont="1" applyBorder="1" applyAlignment="1">
      <alignment vertical="center"/>
    </xf>
    <xf numFmtId="0" fontId="4" fillId="22" borderId="24" xfId="0" applyFont="1" applyFill="1" applyBorder="1" applyAlignment="1">
      <alignment horizontal="right" vertical="center"/>
    </xf>
    <xf numFmtId="0" fontId="4" fillId="22" borderId="24" xfId="0" applyFont="1" applyFill="1" applyBorder="1" applyAlignment="1">
      <alignment vertical="center"/>
    </xf>
    <xf numFmtId="0" fontId="4" fillId="22" borderId="24" xfId="0" applyFont="1" applyFill="1" applyBorder="1" applyAlignment="1">
      <alignment horizontal="center" vertical="center"/>
    </xf>
    <xf numFmtId="165" fontId="8" fillId="22" borderId="24" xfId="0" applyNumberFormat="1" applyFont="1" applyFill="1" applyBorder="1" applyAlignment="1">
      <alignment vertical="center"/>
    </xf>
    <xf numFmtId="0" fontId="4" fillId="22" borderId="228" xfId="0" applyFont="1" applyFill="1" applyBorder="1" applyAlignment="1">
      <alignment horizontal="right" vertical="center"/>
    </xf>
    <xf numFmtId="0" fontId="4" fillId="22" borderId="228" xfId="0" applyFont="1" applyFill="1" applyBorder="1" applyAlignment="1">
      <alignment vertical="center"/>
    </xf>
    <xf numFmtId="0" fontId="5" fillId="22" borderId="228" xfId="0" applyFont="1" applyFill="1" applyBorder="1" applyAlignment="1">
      <alignment vertical="center"/>
    </xf>
    <xf numFmtId="0" fontId="4" fillId="22" borderId="228" xfId="0" applyFont="1" applyFill="1" applyBorder="1" applyAlignment="1">
      <alignment horizontal="center" vertical="center"/>
    </xf>
    <xf numFmtId="165" fontId="8" fillId="22" borderId="228" xfId="0" applyNumberFormat="1" applyFont="1" applyFill="1" applyBorder="1" applyAlignment="1">
      <alignment vertical="center"/>
    </xf>
    <xf numFmtId="0" fontId="4" fillId="22" borderId="92" xfId="0" applyFont="1" applyFill="1" applyBorder="1" applyAlignment="1">
      <alignment horizontal="right" vertical="center"/>
    </xf>
    <xf numFmtId="0" fontId="4" fillId="22" borderId="30" xfId="0" applyFont="1" applyFill="1" applyBorder="1" applyAlignment="1">
      <alignment vertical="center"/>
    </xf>
    <xf numFmtId="0" fontId="7" fillId="22" borderId="30" xfId="0" applyFont="1" applyFill="1" applyBorder="1" applyAlignment="1">
      <alignment vertical="center"/>
    </xf>
    <xf numFmtId="0" fontId="4" fillId="22" borderId="30" xfId="0" applyFont="1" applyFill="1" applyBorder="1" applyAlignment="1">
      <alignment horizontal="center" vertical="center"/>
    </xf>
    <xf numFmtId="165" fontId="8" fillId="22" borderId="32" xfId="0" applyNumberFormat="1" applyFont="1" applyFill="1" applyBorder="1" applyAlignment="1">
      <alignment horizontal="right" vertical="center"/>
    </xf>
    <xf numFmtId="0" fontId="4" fillId="5" borderId="229" xfId="0" applyFont="1" applyFill="1" applyBorder="1" applyAlignment="1">
      <alignment vertical="center"/>
    </xf>
    <xf numFmtId="0" fontId="4" fillId="0" borderId="229" xfId="0" applyFont="1" applyBorder="1" applyAlignment="1">
      <alignment vertical="center"/>
    </xf>
    <xf numFmtId="0" fontId="4" fillId="0" borderId="230" xfId="0" applyFont="1" applyBorder="1" applyAlignment="1">
      <alignment vertical="center"/>
    </xf>
    <xf numFmtId="0" fontId="7" fillId="4" borderId="231" xfId="0" applyFont="1" applyFill="1" applyBorder="1" applyAlignment="1">
      <alignment horizontal="right" vertical="center"/>
    </xf>
    <xf numFmtId="0" fontId="10" fillId="4" borderId="162" xfId="0" applyFont="1" applyFill="1" applyBorder="1" applyAlignment="1">
      <alignment horizontal="center" vertical="center"/>
    </xf>
    <xf numFmtId="165" fontId="8" fillId="22" borderId="164" xfId="0" applyNumberFormat="1" applyFont="1" applyFill="1" applyBorder="1" applyAlignment="1">
      <alignment horizontal="right" vertical="center"/>
    </xf>
    <xf numFmtId="165" fontId="8" fillId="22" borderId="37" xfId="0" applyNumberFormat="1" applyFont="1" applyFill="1" applyBorder="1" applyAlignment="1">
      <alignment horizontal="right" vertical="center"/>
    </xf>
    <xf numFmtId="0" fontId="4" fillId="2" borderId="232" xfId="0" applyFont="1" applyFill="1" applyBorder="1" applyAlignment="1">
      <alignment horizontal="center" vertical="center"/>
    </xf>
    <xf numFmtId="0" fontId="4" fillId="7" borderId="233" xfId="0" applyFont="1" applyFill="1" applyBorder="1" applyAlignment="1">
      <alignment horizontal="right" vertical="center"/>
    </xf>
    <xf numFmtId="0" fontId="4" fillId="8" borderId="233" xfId="0" applyFont="1" applyFill="1" applyBorder="1" applyAlignment="1">
      <alignment horizontal="right" vertical="center"/>
    </xf>
    <xf numFmtId="0" fontId="4" fillId="9" borderId="233" xfId="0" applyFont="1" applyFill="1" applyBorder="1" applyAlignment="1">
      <alignment horizontal="right" vertical="center"/>
    </xf>
    <xf numFmtId="0" fontId="4" fillId="22" borderId="234" xfId="0" applyFont="1" applyFill="1" applyBorder="1" applyAlignment="1">
      <alignment horizontal="right" vertical="center"/>
    </xf>
    <xf numFmtId="0" fontId="4" fillId="22" borderId="233" xfId="0" applyFont="1" applyFill="1" applyBorder="1" applyAlignment="1">
      <alignment horizontal="right" vertical="center"/>
    </xf>
    <xf numFmtId="0" fontId="4" fillId="22" borderId="1" xfId="0" applyFont="1" applyFill="1" applyBorder="1" applyAlignment="1">
      <alignment vertical="center"/>
    </xf>
    <xf numFmtId="0" fontId="4" fillId="4" borderId="235" xfId="0" applyFont="1" applyFill="1" applyBorder="1" applyAlignment="1">
      <alignment vertical="center"/>
    </xf>
    <xf numFmtId="0" fontId="77" fillId="0" borderId="0" xfId="0" applyFont="1" applyAlignment="1">
      <alignment vertical="center"/>
    </xf>
    <xf numFmtId="47" fontId="0" fillId="0" borderId="72" xfId="0" applyNumberFormat="1" applyBorder="1" applyAlignment="1">
      <alignment vertical="center"/>
    </xf>
    <xf numFmtId="0" fontId="31" fillId="35" borderId="59" xfId="0" applyFont="1" applyFill="1" applyBorder="1" applyAlignment="1">
      <alignment vertical="center"/>
    </xf>
    <xf numFmtId="0" fontId="14" fillId="22" borderId="55" xfId="0" applyFont="1" applyFill="1" applyBorder="1" applyAlignment="1">
      <alignment vertical="center"/>
    </xf>
    <xf numFmtId="0" fontId="14" fillId="0" borderId="55" xfId="0" applyFont="1" applyBorder="1" applyAlignment="1">
      <alignment vertical="center"/>
    </xf>
    <xf numFmtId="0" fontId="14" fillId="30" borderId="55" xfId="0" applyFont="1" applyFill="1" applyBorder="1" applyAlignment="1">
      <alignment vertical="center"/>
    </xf>
    <xf numFmtId="0" fontId="14" fillId="22" borderId="94" xfId="0" applyFont="1" applyFill="1" applyBorder="1" applyAlignment="1">
      <alignment vertical="center"/>
    </xf>
    <xf numFmtId="0" fontId="14" fillId="0" borderId="56" xfId="0" applyFont="1" applyBorder="1" applyAlignment="1">
      <alignment vertical="center"/>
    </xf>
    <xf numFmtId="0" fontId="14" fillId="5" borderId="56" xfId="0" applyFont="1" applyFill="1" applyBorder="1" applyAlignment="1">
      <alignment vertical="center"/>
    </xf>
    <xf numFmtId="0" fontId="14" fillId="22" borderId="56" xfId="0" applyFont="1" applyFill="1" applyBorder="1" applyAlignment="1">
      <alignment vertical="center"/>
    </xf>
    <xf numFmtId="0" fontId="14" fillId="30" borderId="56" xfId="0" applyFont="1" applyFill="1" applyBorder="1" applyAlignment="1">
      <alignment vertical="center"/>
    </xf>
    <xf numFmtId="0" fontId="14" fillId="22" borderId="93" xfId="0" applyFont="1" applyFill="1" applyBorder="1" applyAlignment="1">
      <alignment vertical="center"/>
    </xf>
    <xf numFmtId="0" fontId="14" fillId="5" borderId="55" xfId="0" applyFont="1" applyFill="1" applyBorder="1" applyAlignment="1">
      <alignment vertical="center"/>
    </xf>
    <xf numFmtId="0" fontId="14" fillId="0" borderId="179" xfId="0" applyFont="1" applyBorder="1" applyAlignment="1">
      <alignment vertical="center"/>
    </xf>
    <xf numFmtId="0" fontId="14" fillId="5" borderId="179" xfId="0" applyFont="1" applyFill="1" applyBorder="1" applyAlignment="1">
      <alignment vertical="center"/>
    </xf>
    <xf numFmtId="0" fontId="14" fillId="30" borderId="179" xfId="0" applyFont="1" applyFill="1" applyBorder="1" applyAlignment="1">
      <alignment vertical="center"/>
    </xf>
    <xf numFmtId="0" fontId="14" fillId="6" borderId="240" xfId="0" applyFont="1" applyFill="1" applyBorder="1" applyAlignment="1">
      <alignment vertical="center"/>
    </xf>
    <xf numFmtId="0" fontId="14" fillId="6" borderId="241" xfId="0" applyFont="1" applyFill="1" applyBorder="1" applyAlignment="1">
      <alignment vertical="center"/>
    </xf>
    <xf numFmtId="0" fontId="14" fillId="28" borderId="241" xfId="0" applyFont="1" applyFill="1" applyBorder="1" applyAlignment="1">
      <alignment vertical="center"/>
    </xf>
    <xf numFmtId="0" fontId="14" fillId="0" borderId="5" xfId="0" applyFont="1" applyBorder="1" applyAlignment="1">
      <alignment vertical="center"/>
    </xf>
    <xf numFmtId="0" fontId="14" fillId="22" borderId="5" xfId="0" applyFont="1" applyFill="1" applyBorder="1" applyAlignment="1">
      <alignment vertical="center"/>
    </xf>
    <xf numFmtId="0" fontId="14" fillId="0" borderId="242" xfId="0" applyFont="1" applyBorder="1" applyAlignment="1">
      <alignment vertical="center"/>
    </xf>
    <xf numFmtId="0" fontId="14" fillId="22" borderId="179" xfId="0" applyFont="1" applyFill="1" applyBorder="1" applyAlignment="1">
      <alignment vertical="center"/>
    </xf>
    <xf numFmtId="0" fontId="14" fillId="0" borderId="66" xfId="0" applyFont="1" applyBorder="1" applyAlignment="1">
      <alignment vertical="center"/>
    </xf>
    <xf numFmtId="0" fontId="14" fillId="0" borderId="64" xfId="0" applyFont="1" applyBorder="1" applyAlignment="1">
      <alignment vertical="center"/>
    </xf>
    <xf numFmtId="0" fontId="14" fillId="0" borderId="65" xfId="0" applyFont="1" applyBorder="1" applyAlignment="1">
      <alignment vertical="center"/>
    </xf>
    <xf numFmtId="0" fontId="14" fillId="0" borderId="58" xfId="0" applyFont="1" applyBorder="1" applyAlignment="1">
      <alignment vertical="center"/>
    </xf>
    <xf numFmtId="0" fontId="17" fillId="0" borderId="243" xfId="0" applyFont="1" applyBorder="1" applyAlignment="1">
      <alignment vertical="center"/>
    </xf>
    <xf numFmtId="0" fontId="17" fillId="0" borderId="244" xfId="0" applyFont="1" applyBorder="1" applyAlignment="1">
      <alignment vertical="center"/>
    </xf>
    <xf numFmtId="0" fontId="17" fillId="0" borderId="245" xfId="0" applyFont="1" applyBorder="1" applyAlignment="1">
      <alignment vertical="center"/>
    </xf>
    <xf numFmtId="0" fontId="60" fillId="2" borderId="42" xfId="0" applyFont="1" applyFill="1" applyBorder="1" applyAlignment="1">
      <alignment horizontal="center" vertical="center"/>
    </xf>
    <xf numFmtId="0" fontId="14" fillId="23" borderId="89" xfId="0" applyFont="1" applyFill="1" applyBorder="1" applyAlignment="1">
      <alignment horizontal="center" vertical="center"/>
    </xf>
    <xf numFmtId="0" fontId="7" fillId="22" borderId="1" xfId="0" applyFont="1" applyFill="1" applyBorder="1" applyAlignment="1">
      <alignment vertical="center"/>
    </xf>
    <xf numFmtId="0" fontId="4" fillId="22" borderId="1" xfId="0" applyFont="1" applyFill="1" applyBorder="1" applyAlignment="1">
      <alignment horizontal="center" vertical="center"/>
    </xf>
    <xf numFmtId="165" fontId="8" fillId="22" borderId="2" xfId="0" applyNumberFormat="1" applyFont="1" applyFill="1" applyBorder="1" applyAlignment="1">
      <alignment horizontal="right" vertical="center"/>
    </xf>
    <xf numFmtId="0" fontId="50" fillId="22" borderId="1" xfId="0" applyFont="1" applyFill="1" applyBorder="1" applyAlignment="1">
      <alignment vertical="center"/>
    </xf>
    <xf numFmtId="165" fontId="8" fillId="22" borderId="13" xfId="0" applyNumberFormat="1" applyFont="1" applyFill="1" applyBorder="1" applyAlignment="1">
      <alignment horizontal="right" vertical="center"/>
    </xf>
    <xf numFmtId="165" fontId="75" fillId="22" borderId="13" xfId="0" applyNumberFormat="1" applyFont="1" applyFill="1" applyBorder="1" applyAlignment="1">
      <alignment horizontal="right" vertical="center"/>
    </xf>
    <xf numFmtId="0" fontId="4" fillId="30" borderId="16" xfId="0" applyFont="1" applyFill="1" applyBorder="1" applyAlignment="1">
      <alignment vertical="center"/>
    </xf>
    <xf numFmtId="0" fontId="50" fillId="30" borderId="16" xfId="0" applyFont="1" applyFill="1" applyBorder="1" applyAlignment="1">
      <alignment vertical="center"/>
    </xf>
    <xf numFmtId="0" fontId="4" fillId="30" borderId="16" xfId="0" applyFont="1" applyFill="1" applyBorder="1" applyAlignment="1">
      <alignment horizontal="center" vertical="center"/>
    </xf>
    <xf numFmtId="0" fontId="4" fillId="0" borderId="246" xfId="0" applyFont="1" applyBorder="1" applyAlignment="1">
      <alignment vertical="center"/>
    </xf>
    <xf numFmtId="0" fontId="38" fillId="22" borderId="0" xfId="0" applyFont="1" applyFill="1" applyAlignment="1">
      <alignment vertical="center"/>
    </xf>
    <xf numFmtId="0" fontId="39" fillId="22" borderId="0" xfId="0" applyFont="1" applyFill="1" applyAlignment="1">
      <alignment horizontal="center" vertical="center"/>
    </xf>
    <xf numFmtId="0" fontId="4" fillId="22" borderId="163" xfId="0" applyFont="1" applyFill="1" applyBorder="1" applyAlignment="1">
      <alignment horizontal="right" vertical="center"/>
    </xf>
    <xf numFmtId="0" fontId="4" fillId="22" borderId="36" xfId="0" applyFont="1" applyFill="1" applyBorder="1" applyAlignment="1">
      <alignment horizontal="right" vertical="center"/>
    </xf>
    <xf numFmtId="0" fontId="4" fillId="0" borderId="247" xfId="0" applyFont="1" applyBorder="1" applyAlignment="1">
      <alignment horizontal="right" vertical="center"/>
    </xf>
    <xf numFmtId="0" fontId="4" fillId="0" borderId="248" xfId="0" applyFont="1" applyBorder="1" applyAlignment="1">
      <alignment vertical="center"/>
    </xf>
    <xf numFmtId="0" fontId="7" fillId="0" borderId="248" xfId="0" applyFont="1" applyBorder="1" applyAlignment="1">
      <alignment vertical="center"/>
    </xf>
    <xf numFmtId="0" fontId="4" fillId="0" borderId="248" xfId="0" applyFont="1" applyBorder="1" applyAlignment="1">
      <alignment horizontal="center" vertical="center"/>
    </xf>
    <xf numFmtId="0" fontId="14" fillId="22" borderId="71" xfId="0" applyFont="1" applyFill="1" applyBorder="1" applyAlignment="1">
      <alignment vertical="center"/>
    </xf>
    <xf numFmtId="0" fontId="14" fillId="22" borderId="70" xfId="0" applyFont="1" applyFill="1" applyBorder="1" applyAlignment="1">
      <alignment vertical="center"/>
    </xf>
    <xf numFmtId="0" fontId="36" fillId="5" borderId="0" xfId="0" applyFont="1" applyFill="1" applyAlignment="1">
      <alignment vertical="center"/>
    </xf>
    <xf numFmtId="0" fontId="14" fillId="36" borderId="89" xfId="0" applyFont="1" applyFill="1" applyBorder="1" applyAlignment="1">
      <alignment horizontal="center" vertical="center"/>
    </xf>
    <xf numFmtId="0" fontId="14" fillId="36" borderId="88" xfId="0" applyFont="1" applyFill="1" applyBorder="1" applyAlignment="1">
      <alignment horizontal="center" vertical="center"/>
    </xf>
    <xf numFmtId="47" fontId="14" fillId="0" borderId="94" xfId="0" applyNumberFormat="1" applyFont="1" applyBorder="1" applyAlignment="1">
      <alignment horizontal="right" vertical="center"/>
    </xf>
    <xf numFmtId="0" fontId="14" fillId="22" borderId="182" xfId="0" applyFont="1" applyFill="1" applyBorder="1" applyAlignment="1">
      <alignment vertical="center"/>
    </xf>
    <xf numFmtId="0" fontId="14" fillId="22" borderId="181" xfId="0" applyFont="1" applyFill="1" applyBorder="1" applyAlignment="1">
      <alignment vertical="center"/>
    </xf>
    <xf numFmtId="0" fontId="14" fillId="0" borderId="181" xfId="0" applyFont="1" applyBorder="1" applyAlignment="1">
      <alignment vertical="center"/>
    </xf>
    <xf numFmtId="0" fontId="14" fillId="30" borderId="182" xfId="0" applyFont="1" applyFill="1" applyBorder="1" applyAlignment="1">
      <alignment vertical="center"/>
    </xf>
    <xf numFmtId="0" fontId="14" fillId="0" borderId="182" xfId="0" applyFont="1" applyBorder="1" applyAlignment="1">
      <alignment vertical="center"/>
    </xf>
    <xf numFmtId="0" fontId="14" fillId="0" borderId="180" xfId="0" applyFont="1" applyBorder="1" applyAlignment="1">
      <alignment vertical="center"/>
    </xf>
    <xf numFmtId="0" fontId="14" fillId="28" borderId="250" xfId="0" applyFont="1" applyFill="1" applyBorder="1" applyAlignment="1">
      <alignment vertical="center"/>
    </xf>
    <xf numFmtId="0" fontId="14" fillId="22" borderId="251" xfId="0" applyFont="1" applyFill="1" applyBorder="1" applyAlignment="1">
      <alignment vertical="center"/>
    </xf>
    <xf numFmtId="0" fontId="14" fillId="30" borderId="181" xfId="0" applyFont="1" applyFill="1" applyBorder="1" applyAlignment="1">
      <alignment vertical="center"/>
    </xf>
    <xf numFmtId="0" fontId="14" fillId="22" borderId="180" xfId="0" applyFont="1" applyFill="1" applyBorder="1" applyAlignment="1">
      <alignment vertical="center"/>
    </xf>
    <xf numFmtId="0" fontId="14" fillId="0" borderId="253" xfId="0" applyFont="1" applyBorder="1" applyAlignment="1">
      <alignment vertical="center"/>
    </xf>
    <xf numFmtId="0" fontId="14" fillId="0" borderId="189" xfId="0" applyFont="1" applyBorder="1" applyAlignment="1">
      <alignment vertical="center"/>
    </xf>
    <xf numFmtId="0" fontId="17" fillId="0" borderId="254" xfId="0" applyFont="1" applyBorder="1" applyAlignment="1">
      <alignment vertical="center"/>
    </xf>
    <xf numFmtId="0" fontId="0" fillId="22" borderId="125" xfId="0" applyFill="1" applyBorder="1" applyAlignment="1">
      <alignment vertical="center"/>
    </xf>
    <xf numFmtId="0" fontId="0" fillId="22" borderId="1" xfId="0" applyFill="1" applyBorder="1" applyAlignment="1">
      <alignment vertical="center"/>
    </xf>
    <xf numFmtId="0" fontId="34" fillId="35" borderId="72" xfId="0" applyFont="1" applyFill="1" applyBorder="1" applyAlignment="1">
      <alignment vertical="center"/>
    </xf>
    <xf numFmtId="0" fontId="33" fillId="35" borderId="30" xfId="0" applyFont="1" applyFill="1" applyBorder="1" applyAlignment="1">
      <alignment vertical="center"/>
    </xf>
    <xf numFmtId="0" fontId="21" fillId="35" borderId="30" xfId="0" applyFont="1" applyFill="1" applyBorder="1" applyAlignment="1">
      <alignment horizontal="center" vertical="center"/>
    </xf>
    <xf numFmtId="167" fontId="16" fillId="35" borderId="98" xfId="0" applyNumberFormat="1" applyFont="1" applyFill="1" applyBorder="1" applyAlignment="1">
      <alignment horizontal="right" vertical="center"/>
    </xf>
    <xf numFmtId="0" fontId="14" fillId="38" borderId="201" xfId="0" applyFont="1" applyFill="1" applyBorder="1" applyAlignment="1">
      <alignment horizontal="center" vertical="center"/>
    </xf>
    <xf numFmtId="0" fontId="34" fillId="35" borderId="76" xfId="0" applyFont="1" applyFill="1" applyBorder="1" applyAlignment="1">
      <alignment vertical="center"/>
    </xf>
    <xf numFmtId="0" fontId="33" fillId="35" borderId="1" xfId="0" applyFont="1" applyFill="1" applyBorder="1" applyAlignment="1">
      <alignment vertical="center"/>
    </xf>
    <xf numFmtId="0" fontId="21" fillId="35" borderId="1" xfId="0" applyFont="1" applyFill="1" applyBorder="1" applyAlignment="1">
      <alignment horizontal="center" vertical="center"/>
    </xf>
    <xf numFmtId="167" fontId="16" fillId="35" borderId="75" xfId="0" applyNumberFormat="1" applyFont="1" applyFill="1" applyBorder="1" applyAlignment="1">
      <alignment horizontal="right" vertical="center"/>
    </xf>
    <xf numFmtId="0" fontId="31" fillId="35" borderId="72" xfId="0" applyFont="1" applyFill="1" applyBorder="1" applyAlignment="1">
      <alignment vertical="center"/>
    </xf>
    <xf numFmtId="0" fontId="32" fillId="35" borderId="30" xfId="0" applyFont="1" applyFill="1" applyBorder="1" applyAlignment="1">
      <alignment vertical="center"/>
    </xf>
    <xf numFmtId="0" fontId="31" fillId="22" borderId="138" xfId="0" applyFont="1" applyFill="1" applyBorder="1" applyAlignment="1">
      <alignment vertical="center"/>
    </xf>
    <xf numFmtId="0" fontId="32" fillId="22" borderId="139" xfId="0" applyFont="1" applyFill="1" applyBorder="1" applyAlignment="1">
      <alignment vertical="center"/>
    </xf>
    <xf numFmtId="168" fontId="69" fillId="0" borderId="1" xfId="0" applyNumberFormat="1" applyFont="1" applyBorder="1" applyAlignment="1">
      <alignment horizontal="center" vertical="center"/>
    </xf>
    <xf numFmtId="0" fontId="82" fillId="7" borderId="1" xfId="0" applyFont="1" applyFill="1" applyBorder="1" applyAlignment="1">
      <alignment vertical="center"/>
    </xf>
    <xf numFmtId="0" fontId="15" fillId="2" borderId="96" xfId="0" applyFont="1" applyFill="1" applyBorder="1" applyAlignment="1">
      <alignment horizontal="center" vertical="center"/>
    </xf>
    <xf numFmtId="0" fontId="13" fillId="2" borderId="27" xfId="0" applyFont="1" applyFill="1" applyBorder="1" applyAlignment="1">
      <alignment horizontal="center" vertical="center"/>
    </xf>
    <xf numFmtId="0" fontId="0" fillId="37" borderId="125" xfId="0" applyFill="1" applyBorder="1" applyAlignment="1">
      <alignment vertical="center"/>
    </xf>
    <xf numFmtId="0" fontId="0" fillId="37" borderId="1" xfId="0" applyFill="1" applyBorder="1" applyAlignment="1">
      <alignment vertical="center"/>
    </xf>
    <xf numFmtId="0" fontId="0" fillId="26" borderId="125" xfId="0" applyFill="1" applyBorder="1" applyAlignment="1">
      <alignment vertical="center"/>
    </xf>
    <xf numFmtId="0" fontId="0" fillId="26" borderId="1" xfId="0" applyFill="1" applyBorder="1" applyAlignment="1">
      <alignment vertical="center"/>
    </xf>
    <xf numFmtId="0" fontId="0" fillId="0" borderId="125" xfId="0" applyBorder="1" applyAlignment="1">
      <alignment vertical="center"/>
    </xf>
    <xf numFmtId="0" fontId="0" fillId="0" borderId="1" xfId="0" applyBorder="1" applyAlignment="1">
      <alignment vertical="center"/>
    </xf>
    <xf numFmtId="0" fontId="65" fillId="0" borderId="5" xfId="0" applyFont="1" applyBorder="1" applyAlignment="1">
      <alignment vertical="center"/>
    </xf>
    <xf numFmtId="2" fontId="0" fillId="0" borderId="111" xfId="0" applyNumberFormat="1" applyBorder="1" applyAlignment="1">
      <alignment vertical="center"/>
    </xf>
    <xf numFmtId="0" fontId="65" fillId="0" borderId="64" xfId="0" applyFont="1" applyBorder="1" applyAlignment="1">
      <alignment vertical="center"/>
    </xf>
    <xf numFmtId="2" fontId="0" fillId="0" borderId="67" xfId="0" applyNumberFormat="1" applyBorder="1" applyAlignment="1">
      <alignment vertical="center"/>
    </xf>
    <xf numFmtId="0" fontId="0" fillId="37" borderId="202" xfId="0" applyFill="1" applyBorder="1" applyAlignment="1">
      <alignment vertical="center"/>
    </xf>
    <xf numFmtId="0" fontId="0" fillId="37" borderId="5" xfId="0" applyFill="1" applyBorder="1" applyAlignment="1">
      <alignment vertical="center"/>
    </xf>
    <xf numFmtId="0" fontId="32" fillId="0" borderId="255" xfId="0" applyFont="1" applyBorder="1" applyAlignment="1">
      <alignment vertical="center"/>
    </xf>
    <xf numFmtId="0" fontId="21" fillId="0" borderId="255" xfId="0" applyFont="1" applyBorder="1" applyAlignment="1">
      <alignment horizontal="center"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2" borderId="2" xfId="0" applyNumberFormat="1" applyFont="1" applyFill="1" applyBorder="1" applyAlignment="1">
      <alignment horizontal="right" vertical="center"/>
    </xf>
    <xf numFmtId="0" fontId="4" fillId="30" borderId="4" xfId="0" applyFont="1" applyFill="1" applyBorder="1" applyAlignment="1">
      <alignment vertical="center"/>
    </xf>
    <xf numFmtId="0" fontId="4" fillId="30" borderId="4" xfId="0" applyFont="1" applyFill="1" applyBorder="1" applyAlignment="1">
      <alignment horizontal="center" vertical="center"/>
    </xf>
    <xf numFmtId="165" fontId="8" fillId="30"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2" borderId="13" xfId="0" applyNumberFormat="1" applyFont="1" applyFill="1" applyBorder="1" applyAlignment="1">
      <alignment horizontal="right" vertical="center"/>
    </xf>
    <xf numFmtId="0" fontId="8" fillId="22" borderId="13" xfId="0" applyFont="1" applyFill="1" applyBorder="1" applyAlignment="1">
      <alignment horizontal="right" vertical="center"/>
    </xf>
    <xf numFmtId="165" fontId="8" fillId="30" borderId="17" xfId="0" applyNumberFormat="1" applyFont="1" applyFill="1" applyBorder="1" applyAlignment="1">
      <alignment horizontal="right" vertical="center"/>
    </xf>
    <xf numFmtId="165" fontId="8" fillId="0" borderId="249" xfId="0" applyNumberFormat="1" applyFont="1" applyBorder="1" applyAlignment="1">
      <alignment horizontal="right" vertical="center"/>
    </xf>
    <xf numFmtId="0" fontId="60" fillId="0" borderId="0" xfId="0" applyFont="1" applyAlignment="1">
      <alignment horizontal="center" vertical="center"/>
    </xf>
    <xf numFmtId="0" fontId="50" fillId="30" borderId="4" xfId="0" applyFont="1" applyFill="1" applyBorder="1" applyAlignment="1">
      <alignment vertical="center"/>
    </xf>
    <xf numFmtId="0" fontId="84" fillId="40" borderId="89" xfId="0" applyFont="1" applyFill="1" applyBorder="1" applyAlignment="1">
      <alignment horizontal="center" vertical="center"/>
    </xf>
    <xf numFmtId="0" fontId="84" fillId="40" borderId="88" xfId="0" applyFont="1" applyFill="1" applyBorder="1" applyAlignment="1">
      <alignment horizontal="center" vertical="center"/>
    </xf>
    <xf numFmtId="0" fontId="0" fillId="0" borderId="144" xfId="0" applyBorder="1" applyAlignment="1">
      <alignment vertical="center"/>
    </xf>
    <xf numFmtId="0" fontId="0" fillId="0" borderId="64" xfId="0" applyBorder="1" applyAlignment="1">
      <alignment vertical="center"/>
    </xf>
    <xf numFmtId="0" fontId="0" fillId="0" borderId="211" xfId="0" applyBorder="1" applyAlignment="1">
      <alignment vertical="center"/>
    </xf>
    <xf numFmtId="0" fontId="33" fillId="0" borderId="255" xfId="0" applyFont="1" applyBorder="1" applyAlignment="1">
      <alignment vertical="center"/>
    </xf>
    <xf numFmtId="0" fontId="13" fillId="0" borderId="189" xfId="0" applyFont="1" applyBorder="1" applyAlignment="1">
      <alignment horizontal="center" vertical="center"/>
    </xf>
    <xf numFmtId="0" fontId="13" fillId="0" borderId="256" xfId="0" applyFont="1" applyBorder="1" applyAlignment="1">
      <alignment horizontal="center" vertical="center"/>
    </xf>
    <xf numFmtId="167" fontId="0" fillId="0" borderId="68" xfId="0" applyNumberFormat="1" applyBorder="1" applyAlignment="1">
      <alignment vertical="center"/>
    </xf>
    <xf numFmtId="167" fontId="0" fillId="0" borderId="74" xfId="0" applyNumberFormat="1" applyBorder="1" applyAlignment="1">
      <alignment vertical="center"/>
    </xf>
    <xf numFmtId="47" fontId="0" fillId="0" borderId="68" xfId="0" applyNumberFormat="1" applyBorder="1" applyAlignment="1">
      <alignment horizontal="center" vertical="center"/>
    </xf>
    <xf numFmtId="167" fontId="0" fillId="0" borderId="74" xfId="0" applyNumberFormat="1" applyBorder="1" applyAlignment="1">
      <alignment horizontal="center" vertical="center"/>
    </xf>
    <xf numFmtId="0" fontId="85" fillId="35" borderId="76" xfId="0" applyFont="1" applyFill="1" applyBorder="1" applyAlignment="1">
      <alignment vertical="center"/>
    </xf>
    <xf numFmtId="0" fontId="86" fillId="35" borderId="1" xfId="0" applyFont="1" applyFill="1" applyBorder="1" applyAlignment="1">
      <alignment vertical="center"/>
    </xf>
    <xf numFmtId="0" fontId="85" fillId="35" borderId="1" xfId="0" applyFont="1" applyFill="1" applyBorder="1" applyAlignment="1">
      <alignment horizontal="center" vertical="center"/>
    </xf>
    <xf numFmtId="167" fontId="87" fillId="35" borderId="75" xfId="0" applyNumberFormat="1" applyFont="1" applyFill="1" applyBorder="1" applyAlignment="1">
      <alignment horizontal="right" vertical="center"/>
    </xf>
    <xf numFmtId="0" fontId="32" fillId="35" borderId="255" xfId="0" applyFont="1" applyFill="1" applyBorder="1" applyAlignment="1">
      <alignment vertical="center"/>
    </xf>
    <xf numFmtId="0" fontId="21" fillId="35" borderId="255" xfId="0" applyFont="1" applyFill="1" applyBorder="1" applyAlignment="1">
      <alignment horizontal="center" vertical="center"/>
    </xf>
    <xf numFmtId="167" fontId="16" fillId="35" borderId="58" xfId="0" applyNumberFormat="1" applyFont="1" applyFill="1" applyBorder="1" applyAlignment="1">
      <alignment horizontal="right" vertical="center"/>
    </xf>
    <xf numFmtId="0" fontId="31" fillId="22" borderId="72" xfId="0" applyFont="1" applyFill="1" applyBorder="1" applyAlignment="1">
      <alignment vertical="center"/>
    </xf>
    <xf numFmtId="0" fontId="32" fillId="22" borderId="30" xfId="0" applyFont="1" applyFill="1" applyBorder="1" applyAlignment="1">
      <alignment vertical="center"/>
    </xf>
    <xf numFmtId="49" fontId="8" fillId="0" borderId="13" xfId="0" applyNumberFormat="1" applyFont="1" applyBorder="1" applyAlignment="1">
      <alignment horizontal="right" vertical="center"/>
    </xf>
    <xf numFmtId="0" fontId="0" fillId="0" borderId="66" xfId="0" applyBorder="1" applyAlignment="1">
      <alignment horizontal="right" vertical="center"/>
    </xf>
    <xf numFmtId="0" fontId="0" fillId="0" borderId="67" xfId="0" applyBorder="1" applyAlignment="1">
      <alignment horizontal="center" vertical="center"/>
    </xf>
    <xf numFmtId="0" fontId="0" fillId="0" borderId="87" xfId="0" applyBorder="1" applyAlignment="1">
      <alignment horizontal="center" vertical="center"/>
    </xf>
    <xf numFmtId="0" fontId="4" fillId="22" borderId="38" xfId="0" applyFont="1" applyFill="1" applyBorder="1" applyAlignment="1">
      <alignment horizontal="right" vertical="center"/>
    </xf>
    <xf numFmtId="0" fontId="4" fillId="22" borderId="39" xfId="0" applyFont="1" applyFill="1" applyBorder="1" applyAlignment="1">
      <alignment vertical="center"/>
    </xf>
    <xf numFmtId="0" fontId="7" fillId="22" borderId="39" xfId="0" applyFont="1" applyFill="1" applyBorder="1" applyAlignment="1">
      <alignment vertical="center"/>
    </xf>
    <xf numFmtId="0" fontId="4" fillId="22" borderId="39" xfId="0" applyFont="1" applyFill="1" applyBorder="1" applyAlignment="1">
      <alignment horizontal="center" vertical="center"/>
    </xf>
    <xf numFmtId="165" fontId="8" fillId="22" borderId="40" xfId="0" applyNumberFormat="1" applyFont="1" applyFill="1" applyBorder="1" applyAlignment="1">
      <alignment horizontal="right" vertical="center"/>
    </xf>
    <xf numFmtId="0" fontId="0" fillId="0" borderId="257" xfId="0" applyBorder="1" applyAlignment="1">
      <alignment horizontal="center" vertical="center"/>
    </xf>
    <xf numFmtId="0" fontId="65" fillId="0" borderId="30" xfId="0" applyFont="1" applyBorder="1" applyAlignment="1">
      <alignment horizontal="center" vertical="center"/>
    </xf>
    <xf numFmtId="9" fontId="60" fillId="0" borderId="30" xfId="1" applyFont="1" applyBorder="1" applyAlignment="1">
      <alignment horizontal="center" vertical="center"/>
    </xf>
    <xf numFmtId="9" fontId="60" fillId="0" borderId="99" xfId="1" applyFont="1" applyBorder="1" applyAlignment="1">
      <alignment horizontal="center" vertical="center"/>
    </xf>
    <xf numFmtId="0" fontId="14" fillId="30" borderId="250" xfId="0" applyFont="1" applyFill="1" applyBorder="1" applyAlignment="1">
      <alignment vertical="center"/>
    </xf>
    <xf numFmtId="0" fontId="14" fillId="30" borderId="251" xfId="0" applyFont="1" applyFill="1" applyBorder="1" applyAlignment="1">
      <alignment vertical="center"/>
    </xf>
    <xf numFmtId="0" fontId="14" fillId="30" borderId="189" xfId="0" applyFont="1" applyFill="1" applyBorder="1" applyAlignment="1">
      <alignment vertical="center"/>
    </xf>
    <xf numFmtId="0" fontId="14" fillId="22" borderId="255" xfId="0" applyFont="1" applyFill="1" applyBorder="1" applyAlignment="1">
      <alignment vertical="center"/>
    </xf>
    <xf numFmtId="0" fontId="0" fillId="0" borderId="255" xfId="0" applyBorder="1" applyAlignment="1">
      <alignment horizontal="center" vertical="center"/>
    </xf>
    <xf numFmtId="0" fontId="0" fillId="0" borderId="258" xfId="0" applyBorder="1" applyAlignment="1">
      <alignment horizontal="center" vertical="center"/>
    </xf>
    <xf numFmtId="0" fontId="65" fillId="0" borderId="55" xfId="0" applyFont="1" applyBorder="1" applyAlignment="1">
      <alignment horizontal="center" vertical="center"/>
    </xf>
    <xf numFmtId="9" fontId="60" fillId="0" borderId="55" xfId="1" applyFont="1" applyBorder="1" applyAlignment="1">
      <alignment horizontal="center" vertical="center"/>
    </xf>
    <xf numFmtId="9" fontId="60" fillId="0" borderId="62" xfId="1" applyFont="1" applyBorder="1" applyAlignment="1">
      <alignment horizontal="center" vertical="center"/>
    </xf>
    <xf numFmtId="0" fontId="84" fillId="42" borderId="88" xfId="0" applyFont="1" applyFill="1" applyBorder="1" applyAlignment="1">
      <alignment horizontal="center" vertical="center"/>
    </xf>
    <xf numFmtId="0" fontId="84" fillId="42" borderId="89" xfId="0" applyFont="1" applyFill="1" applyBorder="1" applyAlignment="1">
      <alignment horizontal="center" vertical="center"/>
    </xf>
    <xf numFmtId="0" fontId="31" fillId="35" borderId="76" xfId="0" applyFont="1" applyFill="1" applyBorder="1" applyAlignment="1">
      <alignment vertical="center"/>
    </xf>
    <xf numFmtId="0" fontId="32" fillId="35" borderId="1" xfId="0" applyFont="1" applyFill="1" applyBorder="1" applyAlignment="1">
      <alignment vertical="center"/>
    </xf>
    <xf numFmtId="0" fontId="0" fillId="0" borderId="76" xfId="0" applyBorder="1" applyAlignment="1">
      <alignment horizontal="right" vertical="center"/>
    </xf>
    <xf numFmtId="0" fontId="0" fillId="0" borderId="77" xfId="0" applyBorder="1" applyAlignment="1">
      <alignment horizontal="center" vertical="center"/>
    </xf>
    <xf numFmtId="0" fontId="0" fillId="22" borderId="255" xfId="0" applyFill="1" applyBorder="1" applyAlignment="1">
      <alignment horizontal="center" vertical="center"/>
    </xf>
    <xf numFmtId="0" fontId="0" fillId="22" borderId="211" xfId="0" applyFill="1" applyBorder="1" applyAlignment="1">
      <alignment vertical="center"/>
    </xf>
    <xf numFmtId="0" fontId="31" fillId="22" borderId="66" xfId="0" applyFont="1" applyFill="1" applyBorder="1" applyAlignment="1">
      <alignment vertical="center"/>
    </xf>
    <xf numFmtId="0" fontId="32" fillId="22" borderId="64" xfId="0" applyFont="1" applyFill="1" applyBorder="1" applyAlignment="1">
      <alignment vertical="center"/>
    </xf>
    <xf numFmtId="0" fontId="16" fillId="22" borderId="75" xfId="0" applyFont="1" applyFill="1" applyBorder="1" applyAlignment="1">
      <alignment horizontal="right" vertical="center"/>
    </xf>
    <xf numFmtId="164" fontId="0" fillId="0" borderId="76" xfId="0" applyNumberFormat="1" applyBorder="1" applyAlignment="1">
      <alignment horizontal="right" vertical="center"/>
    </xf>
    <xf numFmtId="0" fontId="50" fillId="0" borderId="4" xfId="0" applyFont="1" applyBorder="1" applyAlignment="1">
      <alignment vertical="center"/>
    </xf>
    <xf numFmtId="165" fontId="8" fillId="43" borderId="13" xfId="0" applyNumberFormat="1" applyFont="1" applyFill="1" applyBorder="1" applyAlignment="1">
      <alignment horizontal="right" vertical="center"/>
    </xf>
    <xf numFmtId="0" fontId="14" fillId="0" borderId="70" xfId="0" applyFont="1" applyBorder="1" applyAlignment="1">
      <alignment vertical="center"/>
    </xf>
    <xf numFmtId="0" fontId="14" fillId="0" borderId="59" xfId="0" applyFont="1" applyBorder="1" applyAlignment="1">
      <alignment vertical="center"/>
    </xf>
    <xf numFmtId="0" fontId="14" fillId="0" borderId="255" xfId="0" applyFont="1" applyBorder="1" applyAlignment="1">
      <alignment vertical="center"/>
    </xf>
    <xf numFmtId="0" fontId="14" fillId="0" borderId="71" xfId="0" applyFont="1" applyBorder="1" applyAlignment="1">
      <alignment vertical="center"/>
    </xf>
    <xf numFmtId="0" fontId="14" fillId="0" borderId="177" xfId="0" applyFont="1" applyBorder="1" applyAlignment="1">
      <alignment vertical="center"/>
    </xf>
    <xf numFmtId="0" fontId="14" fillId="0" borderId="178" xfId="0" applyFont="1" applyBorder="1" applyAlignment="1">
      <alignment vertical="center"/>
    </xf>
    <xf numFmtId="0" fontId="0" fillId="22" borderId="202" xfId="0" applyFill="1" applyBorder="1" applyAlignment="1">
      <alignment vertical="center"/>
    </xf>
    <xf numFmtId="0" fontId="0" fillId="22" borderId="5" xfId="0" applyFill="1" applyBorder="1" applyAlignment="1">
      <alignment vertical="center"/>
    </xf>
    <xf numFmtId="0" fontId="4" fillId="22" borderId="101" xfId="0" applyFont="1" applyFill="1" applyBorder="1" applyAlignment="1">
      <alignment horizontal="right" vertical="center"/>
    </xf>
    <xf numFmtId="0" fontId="4" fillId="22" borderId="139" xfId="0" applyFont="1" applyFill="1" applyBorder="1" applyAlignment="1">
      <alignment vertical="center"/>
    </xf>
    <xf numFmtId="0" fontId="7" fillId="22" borderId="139" xfId="0" applyFont="1" applyFill="1" applyBorder="1" applyAlignment="1">
      <alignment vertical="center"/>
    </xf>
    <xf numFmtId="0" fontId="4" fillId="22" borderId="139" xfId="0" applyFont="1" applyFill="1" applyBorder="1" applyAlignment="1">
      <alignment horizontal="center" vertical="center"/>
    </xf>
    <xf numFmtId="165" fontId="8" fillId="22" borderId="260" xfId="0" applyNumberFormat="1" applyFont="1" applyFill="1" applyBorder="1" applyAlignment="1">
      <alignment horizontal="right" vertical="center"/>
    </xf>
    <xf numFmtId="0" fontId="4" fillId="22" borderId="247" xfId="0" applyFont="1" applyFill="1" applyBorder="1" applyAlignment="1">
      <alignment horizontal="right" vertical="center"/>
    </xf>
    <xf numFmtId="0" fontId="84" fillId="45" borderId="88" xfId="0" applyFont="1" applyFill="1" applyBorder="1" applyAlignment="1">
      <alignment horizontal="center" vertical="center"/>
    </xf>
    <xf numFmtId="0" fontId="91" fillId="5" borderId="0" xfId="0" applyFont="1" applyFill="1" applyAlignment="1">
      <alignment vertical="center"/>
    </xf>
    <xf numFmtId="0" fontId="41" fillId="5" borderId="0" xfId="0" applyFont="1" applyFill="1" applyAlignment="1">
      <alignment horizontal="center" vertical="center"/>
    </xf>
    <xf numFmtId="0" fontId="0" fillId="26" borderId="257" xfId="0" applyFill="1" applyBorder="1" applyAlignment="1">
      <alignment vertical="center"/>
    </xf>
    <xf numFmtId="0" fontId="0" fillId="26" borderId="30" xfId="0" applyFill="1" applyBorder="1" applyAlignment="1">
      <alignment vertical="center"/>
    </xf>
    <xf numFmtId="0" fontId="93" fillId="0" borderId="52" xfId="0" applyFont="1" applyBorder="1" applyAlignment="1">
      <alignment horizontal="center" vertical="center"/>
    </xf>
    <xf numFmtId="0" fontId="93" fillId="0" borderId="26" xfId="0" applyFont="1" applyBorder="1" applyAlignment="1">
      <alignment horizontal="center" vertical="center"/>
    </xf>
    <xf numFmtId="0" fontId="93" fillId="0" borderId="25" xfId="0" applyFont="1" applyBorder="1" applyAlignment="1">
      <alignment horizontal="center" vertical="center"/>
    </xf>
    <xf numFmtId="0" fontId="93" fillId="0" borderId="27" xfId="0" applyFont="1" applyBorder="1" applyAlignment="1">
      <alignment horizontal="center" vertical="center"/>
    </xf>
    <xf numFmtId="0" fontId="93" fillId="0" borderId="128" xfId="0" applyFont="1" applyBorder="1" applyAlignment="1">
      <alignment horizontal="center" vertical="center"/>
    </xf>
    <xf numFmtId="0" fontId="93" fillId="0" borderId="85" xfId="0" applyFont="1" applyBorder="1" applyAlignment="1">
      <alignment horizontal="center" vertical="center"/>
    </xf>
    <xf numFmtId="0" fontId="93" fillId="0" borderId="63" xfId="0" applyFont="1" applyBorder="1" applyAlignment="1">
      <alignment horizontal="center" vertical="center"/>
    </xf>
    <xf numFmtId="0" fontId="93" fillId="0" borderId="54" xfId="0" applyFont="1" applyBorder="1" applyAlignment="1">
      <alignment horizontal="center" vertical="center"/>
    </xf>
    <xf numFmtId="0" fontId="93" fillId="0" borderId="53" xfId="0" applyFont="1" applyBorder="1" applyAlignment="1">
      <alignment horizontal="center" vertical="center"/>
    </xf>
    <xf numFmtId="0" fontId="16" fillId="0" borderId="30" xfId="0" applyFont="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2" borderId="164" xfId="0" applyNumberFormat="1" applyFont="1" applyFill="1" applyBorder="1" applyAlignment="1">
      <alignment horizontal="right" vertical="center"/>
    </xf>
    <xf numFmtId="47" fontId="8" fillId="22" borderId="37" xfId="0" applyNumberFormat="1" applyFont="1" applyFill="1" applyBorder="1" applyAlignment="1">
      <alignment horizontal="right" vertical="center"/>
    </xf>
    <xf numFmtId="47" fontId="8" fillId="22"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95" fillId="0" borderId="1" xfId="0" applyFont="1" applyBorder="1" applyAlignment="1">
      <alignment horizontal="center" vertical="center"/>
    </xf>
    <xf numFmtId="20" fontId="8" fillId="30" borderId="2" xfId="0" applyNumberFormat="1" applyFont="1" applyFill="1" applyBorder="1" applyAlignment="1">
      <alignment horizontal="right" vertical="center"/>
    </xf>
    <xf numFmtId="0" fontId="70" fillId="0" borderId="0" xfId="0" applyFont="1" applyAlignment="1">
      <alignment vertical="center"/>
    </xf>
    <xf numFmtId="0" fontId="65" fillId="11" borderId="0" xfId="0" applyFont="1" applyFill="1" applyAlignment="1">
      <alignment horizontal="center" vertical="center"/>
    </xf>
    <xf numFmtId="0" fontId="96" fillId="12" borderId="0" xfId="0" applyFont="1" applyFill="1" applyAlignment="1">
      <alignment horizontal="center" vertical="center"/>
    </xf>
    <xf numFmtId="0" fontId="13" fillId="0" borderId="158" xfId="0" applyFont="1" applyBorder="1" applyAlignment="1">
      <alignment horizontal="center" vertical="center"/>
    </xf>
    <xf numFmtId="167" fontId="0" fillId="0" borderId="73" xfId="0" applyNumberFormat="1" applyBorder="1" applyAlignment="1">
      <alignment vertical="center"/>
    </xf>
    <xf numFmtId="0" fontId="0" fillId="0" borderId="187" xfId="0" applyBorder="1" applyAlignment="1">
      <alignment horizontal="center" vertical="center"/>
    </xf>
    <xf numFmtId="0" fontId="97" fillId="0" borderId="125" xfId="0" applyFont="1" applyBorder="1" applyAlignment="1">
      <alignment horizontal="center" vertical="center"/>
    </xf>
    <xf numFmtId="0" fontId="61" fillId="5" borderId="0" xfId="0" applyFont="1" applyFill="1" applyAlignment="1">
      <alignment vertical="center"/>
    </xf>
    <xf numFmtId="0" fontId="98" fillId="5" borderId="0" xfId="0" applyFont="1" applyFill="1" applyAlignment="1">
      <alignment horizontal="center" vertical="center"/>
    </xf>
    <xf numFmtId="0" fontId="98" fillId="22" borderId="0" xfId="0" applyFont="1" applyFill="1" applyAlignment="1">
      <alignment horizontal="center" vertical="center"/>
    </xf>
    <xf numFmtId="0" fontId="61" fillId="5" borderId="0" xfId="0" applyFont="1" applyFill="1" applyAlignment="1">
      <alignment horizontal="center" vertical="center"/>
    </xf>
    <xf numFmtId="0" fontId="17" fillId="22" borderId="0" xfId="0" applyFont="1" applyFill="1" applyAlignment="1">
      <alignment horizontal="center" vertical="center"/>
    </xf>
    <xf numFmtId="9" fontId="61" fillId="5" borderId="0" xfId="0" applyNumberFormat="1" applyFont="1" applyFill="1" applyAlignment="1">
      <alignment vertical="center"/>
    </xf>
    <xf numFmtId="0" fontId="61" fillId="22" borderId="0" xfId="0" applyFont="1" applyFill="1" applyAlignment="1">
      <alignment vertical="center"/>
    </xf>
    <xf numFmtId="0" fontId="61" fillId="22" borderId="0" xfId="0" applyFont="1" applyFill="1" applyAlignment="1">
      <alignment horizontal="center" vertical="center"/>
    </xf>
    <xf numFmtId="9" fontId="61" fillId="22" borderId="0" xfId="0" applyNumberFormat="1" applyFont="1" applyFill="1" applyAlignment="1">
      <alignment vertical="center"/>
    </xf>
    <xf numFmtId="0" fontId="14" fillId="0" borderId="108" xfId="0" applyFont="1" applyBorder="1" applyAlignment="1">
      <alignment vertical="center"/>
    </xf>
    <xf numFmtId="0" fontId="14" fillId="0" borderId="251" xfId="0" applyFont="1" applyBorder="1" applyAlignment="1">
      <alignment vertical="center"/>
    </xf>
    <xf numFmtId="0" fontId="14" fillId="30" borderId="65" xfId="0" applyFont="1" applyFill="1" applyBorder="1" applyAlignment="1">
      <alignment vertical="center"/>
    </xf>
    <xf numFmtId="0" fontId="14" fillId="30" borderId="180" xfId="0" applyFont="1" applyFill="1" applyBorder="1" applyAlignment="1">
      <alignment vertical="center"/>
    </xf>
    <xf numFmtId="47" fontId="8" fillId="0" borderId="10" xfId="0" applyNumberFormat="1" applyFont="1" applyBorder="1" applyAlignment="1">
      <alignment vertical="center"/>
    </xf>
    <xf numFmtId="0" fontId="17" fillId="36" borderId="244" xfId="0" applyFont="1" applyFill="1" applyBorder="1" applyAlignment="1">
      <alignment vertical="center"/>
    </xf>
    <xf numFmtId="164" fontId="16" fillId="0" borderId="75" xfId="0" applyNumberFormat="1" applyFont="1" applyBorder="1" applyAlignment="1">
      <alignment horizontal="right" vertical="center"/>
    </xf>
    <xf numFmtId="164" fontId="16" fillId="35" borderId="75" xfId="0" applyNumberFormat="1" applyFont="1" applyFill="1" applyBorder="1" applyAlignment="1">
      <alignment horizontal="right" vertical="center"/>
    </xf>
    <xf numFmtId="0" fontId="14" fillId="26" borderId="89" xfId="0" applyFont="1" applyFill="1" applyBorder="1" applyAlignment="1">
      <alignment horizontal="center" vertical="center"/>
    </xf>
    <xf numFmtId="47" fontId="8" fillId="41" borderId="13" xfId="0" applyNumberFormat="1" applyFont="1" applyFill="1" applyBorder="1" applyAlignment="1">
      <alignment horizontal="right" vertical="center"/>
    </xf>
    <xf numFmtId="47" fontId="8" fillId="46" borderId="13" xfId="0" applyNumberFormat="1" applyFont="1" applyFill="1" applyBorder="1" applyAlignment="1">
      <alignment horizontal="right" vertical="center"/>
    </xf>
    <xf numFmtId="47" fontId="8" fillId="43" borderId="13" xfId="0" applyNumberFormat="1" applyFont="1" applyFill="1" applyBorder="1" applyAlignment="1">
      <alignment horizontal="right" vertical="center"/>
    </xf>
    <xf numFmtId="0" fontId="10" fillId="3" borderId="265" xfId="0" applyFont="1" applyFill="1" applyBorder="1" applyAlignment="1">
      <alignment horizontal="center" vertical="center"/>
    </xf>
    <xf numFmtId="0" fontId="4" fillId="2" borderId="224" xfId="0" applyFont="1" applyFill="1" applyBorder="1" applyAlignment="1">
      <alignment horizontal="center" vertical="center"/>
    </xf>
    <xf numFmtId="47" fontId="8" fillId="41" borderId="224" xfId="0" applyNumberFormat="1" applyFont="1" applyFill="1" applyBorder="1" applyAlignment="1">
      <alignment horizontal="right" vertical="center"/>
    </xf>
    <xf numFmtId="47" fontId="8" fillId="46" borderId="224" xfId="0" applyNumberFormat="1" applyFont="1" applyFill="1" applyBorder="1" applyAlignment="1">
      <alignment horizontal="right" vertical="center"/>
    </xf>
    <xf numFmtId="47" fontId="8" fillId="43" borderId="224" xfId="0" applyNumberFormat="1" applyFont="1" applyFill="1" applyBorder="1" applyAlignment="1">
      <alignment horizontal="right" vertical="center"/>
    </xf>
    <xf numFmtId="47" fontId="8" fillId="0" borderId="224" xfId="0" applyNumberFormat="1" applyFont="1" applyBorder="1" applyAlignment="1">
      <alignment horizontal="right" vertical="center"/>
    </xf>
    <xf numFmtId="0" fontId="0" fillId="22" borderId="45" xfId="0" applyFill="1" applyBorder="1" applyAlignment="1">
      <alignment vertical="center"/>
    </xf>
    <xf numFmtId="47" fontId="16" fillId="0" borderId="75" xfId="0" applyNumberFormat="1" applyFont="1" applyBorder="1" applyAlignment="1">
      <alignment horizontal="right"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9" fontId="0" fillId="22" borderId="46" xfId="0" applyNumberFormat="1" applyFill="1" applyBorder="1" applyAlignment="1">
      <alignment horizontal="center" vertical="center"/>
    </xf>
    <xf numFmtId="0" fontId="104" fillId="0" borderId="5" xfId="0" applyFont="1" applyBorder="1" applyAlignment="1">
      <alignment horizontal="center" vertical="center"/>
    </xf>
    <xf numFmtId="0" fontId="104" fillId="0" borderId="1" xfId="0" applyFont="1" applyBorder="1" applyAlignment="1">
      <alignment horizontal="center" vertical="center"/>
    </xf>
    <xf numFmtId="0" fontId="104" fillId="0" borderId="30" xfId="0" applyFont="1" applyBorder="1" applyAlignment="1">
      <alignment horizontal="center" vertical="center"/>
    </xf>
    <xf numFmtId="47" fontId="0" fillId="0" borderId="76" xfId="0" applyNumberFormat="1" applyBorder="1" applyAlignment="1">
      <alignment vertical="center"/>
    </xf>
    <xf numFmtId="0" fontId="57" fillId="0" borderId="134" xfId="0" applyFont="1" applyBorder="1" applyAlignment="1">
      <alignment horizontal="center" vertical="center"/>
    </xf>
    <xf numFmtId="0" fontId="104" fillId="0" borderId="64" xfId="0" applyFont="1" applyBorder="1" applyAlignment="1">
      <alignment horizontal="center" vertical="center"/>
    </xf>
    <xf numFmtId="0" fontId="106" fillId="0" borderId="5" xfId="0" applyFont="1" applyBorder="1" applyAlignment="1">
      <alignment vertical="center"/>
    </xf>
    <xf numFmtId="0" fontId="106" fillId="0" borderId="1" xfId="0" applyFont="1" applyBorder="1" applyAlignment="1">
      <alignment vertical="center"/>
    </xf>
    <xf numFmtId="0" fontId="106" fillId="0" borderId="30" xfId="0" applyFont="1" applyBorder="1" applyAlignment="1">
      <alignment vertical="center"/>
    </xf>
    <xf numFmtId="0" fontId="106" fillId="0" borderId="64" xfId="0" applyFont="1" applyBorder="1" applyAlignment="1">
      <alignment vertical="center"/>
    </xf>
    <xf numFmtId="0" fontId="105" fillId="2" borderId="56" xfId="0" applyFont="1" applyFill="1" applyBorder="1" applyAlignment="1">
      <alignment horizontal="center" vertical="center" textRotation="90"/>
    </xf>
    <xf numFmtId="0" fontId="106" fillId="0" borderId="109" xfId="0" applyFont="1" applyBorder="1" applyAlignment="1">
      <alignment vertical="center"/>
    </xf>
    <xf numFmtId="0" fontId="106" fillId="0" borderId="74" xfId="0" applyFont="1" applyBorder="1" applyAlignment="1">
      <alignment vertical="center"/>
    </xf>
    <xf numFmtId="0" fontId="106" fillId="22" borderId="74" xfId="0" applyFont="1" applyFill="1" applyBorder="1" applyAlignment="1">
      <alignment vertical="center"/>
    </xf>
    <xf numFmtId="0" fontId="106" fillId="0" borderId="73" xfId="0" applyFont="1" applyBorder="1" applyAlignment="1">
      <alignment vertical="center"/>
    </xf>
    <xf numFmtId="0" fontId="106" fillId="0" borderId="84" xfId="0" applyFont="1" applyBorder="1" applyAlignment="1">
      <alignment vertical="center"/>
    </xf>
    <xf numFmtId="0" fontId="65" fillId="2" borderId="93" xfId="0" applyFont="1" applyFill="1" applyBorder="1" applyAlignment="1">
      <alignment horizontal="center" vertical="center" textRotation="90" wrapText="1"/>
    </xf>
    <xf numFmtId="0" fontId="88" fillId="0" borderId="110" xfId="0" applyFont="1" applyBorder="1" applyAlignment="1">
      <alignment vertical="center"/>
    </xf>
    <xf numFmtId="0" fontId="88" fillId="0" borderId="75" xfId="0" applyFont="1" applyBorder="1" applyAlignment="1">
      <alignment vertical="center"/>
    </xf>
    <xf numFmtId="0" fontId="88" fillId="0" borderId="65" xfId="0" applyFont="1" applyBorder="1" applyAlignment="1">
      <alignment vertical="center"/>
    </xf>
    <xf numFmtId="0" fontId="4" fillId="22" borderId="5" xfId="0" applyFont="1" applyFill="1" applyBorder="1" applyAlignment="1">
      <alignment vertical="center"/>
    </xf>
    <xf numFmtId="47" fontId="8" fillId="22" borderId="102" xfId="0" applyNumberFormat="1" applyFont="1" applyFill="1" applyBorder="1" applyAlignment="1">
      <alignment horizontal="right" vertical="center"/>
    </xf>
    <xf numFmtId="0" fontId="4" fillId="2" borderId="272" xfId="0" applyFont="1" applyFill="1" applyBorder="1" applyAlignment="1">
      <alignment horizontal="center" vertical="center"/>
    </xf>
    <xf numFmtId="0" fontId="4" fillId="7" borderId="223" xfId="0" applyFont="1" applyFill="1" applyBorder="1" applyAlignment="1">
      <alignment horizontal="right" vertical="center"/>
    </xf>
    <xf numFmtId="0" fontId="4" fillId="8" borderId="223" xfId="0" applyFont="1" applyFill="1" applyBorder="1" applyAlignment="1">
      <alignment horizontal="right" vertical="center"/>
    </xf>
    <xf numFmtId="0" fontId="4" fillId="9" borderId="223" xfId="0" applyFont="1" applyFill="1" applyBorder="1" applyAlignment="1">
      <alignment horizontal="right" vertical="center"/>
    </xf>
    <xf numFmtId="0" fontId="4" fillId="22" borderId="273" xfId="0" applyFont="1" applyFill="1" applyBorder="1" applyAlignment="1">
      <alignment horizontal="right" vertical="center"/>
    </xf>
    <xf numFmtId="0" fontId="4" fillId="22" borderId="225" xfId="0" applyFont="1" applyFill="1" applyBorder="1" applyAlignment="1">
      <alignment horizontal="right" vertical="center"/>
    </xf>
    <xf numFmtId="0" fontId="4" fillId="22" borderId="226" xfId="0" applyFont="1" applyFill="1" applyBorder="1" applyAlignment="1">
      <alignment vertical="center"/>
    </xf>
    <xf numFmtId="0" fontId="7" fillId="22" borderId="226" xfId="0" applyFont="1" applyFill="1" applyBorder="1" applyAlignment="1">
      <alignment vertical="center"/>
    </xf>
    <xf numFmtId="0" fontId="4" fillId="22" borderId="226" xfId="0" applyFont="1" applyFill="1" applyBorder="1" applyAlignment="1">
      <alignment horizontal="center" vertical="center"/>
    </xf>
    <xf numFmtId="47" fontId="8" fillId="22" borderId="227" xfId="0" applyNumberFormat="1" applyFont="1" applyFill="1" applyBorder="1" applyAlignment="1">
      <alignment horizontal="right" vertical="center"/>
    </xf>
    <xf numFmtId="0" fontId="4" fillId="0" borderId="228" xfId="0" applyFont="1" applyBorder="1" applyAlignment="1">
      <alignment vertical="center"/>
    </xf>
    <xf numFmtId="0" fontId="4" fillId="49" borderId="276" xfId="0" applyFont="1" applyFill="1" applyBorder="1" applyAlignment="1">
      <alignment vertical="center"/>
    </xf>
    <xf numFmtId="0" fontId="7" fillId="49" borderId="271" xfId="0" applyFont="1" applyFill="1" applyBorder="1" applyAlignment="1">
      <alignment horizontal="right" vertical="center"/>
    </xf>
    <xf numFmtId="0" fontId="10" fillId="49" borderId="265" xfId="0" applyFont="1" applyFill="1" applyBorder="1" applyAlignment="1">
      <alignment horizontal="center" vertical="center"/>
    </xf>
    <xf numFmtId="0" fontId="0" fillId="0" borderId="262" xfId="0" applyBorder="1" applyAlignment="1">
      <alignment horizontal="center" vertical="center"/>
    </xf>
    <xf numFmtId="0" fontId="65" fillId="0" borderId="139" xfId="0" applyFont="1" applyBorder="1" applyAlignment="1">
      <alignment horizontal="center" vertical="center"/>
    </xf>
    <xf numFmtId="9" fontId="60" fillId="0" borderId="139" xfId="1" applyFont="1" applyBorder="1" applyAlignment="1">
      <alignment horizontal="center" vertical="center"/>
    </xf>
    <xf numFmtId="0" fontId="0" fillId="0" borderId="139" xfId="0" applyBorder="1" applyAlignment="1">
      <alignment horizontal="center" vertical="center"/>
    </xf>
    <xf numFmtId="9" fontId="60" fillId="0" borderId="87" xfId="1" applyFont="1" applyBorder="1" applyAlignment="1">
      <alignment horizontal="center" vertical="center"/>
    </xf>
    <xf numFmtId="0" fontId="13" fillId="0" borderId="270" xfId="0" applyFont="1" applyBorder="1" applyAlignment="1">
      <alignment horizontal="center" vertical="center"/>
    </xf>
    <xf numFmtId="167" fontId="0" fillId="0" borderId="90" xfId="0" applyNumberFormat="1" applyBorder="1" applyAlignment="1">
      <alignment vertical="center"/>
    </xf>
    <xf numFmtId="0" fontId="0" fillId="0" borderId="72" xfId="0" applyBorder="1" applyAlignment="1">
      <alignment horizontal="right" vertical="center"/>
    </xf>
    <xf numFmtId="0" fontId="0" fillId="0" borderId="99" xfId="0" applyBorder="1" applyAlignment="1">
      <alignment horizontal="center" vertical="center"/>
    </xf>
    <xf numFmtId="165" fontId="16" fillId="0" borderId="98" xfId="0" applyNumberFormat="1" applyFont="1" applyBorder="1" applyAlignment="1">
      <alignment horizontal="right" vertical="center"/>
    </xf>
    <xf numFmtId="47" fontId="60" fillId="0" borderId="76" xfId="0" applyNumberFormat="1" applyFont="1" applyBorder="1" applyAlignment="1">
      <alignment vertical="center"/>
    </xf>
    <xf numFmtId="0" fontId="13" fillId="22" borderId="124" xfId="0" applyFont="1" applyFill="1" applyBorder="1" applyAlignment="1">
      <alignment horizontal="center" vertical="center"/>
    </xf>
    <xf numFmtId="47" fontId="60" fillId="22" borderId="66" xfId="0" applyNumberFormat="1" applyFont="1" applyFill="1" applyBorder="1" applyAlignment="1">
      <alignment vertical="center"/>
    </xf>
    <xf numFmtId="0" fontId="60" fillId="22" borderId="67" xfId="0" applyFont="1" applyFill="1" applyBorder="1" applyAlignment="1">
      <alignment vertical="center"/>
    </xf>
    <xf numFmtId="47" fontId="8" fillId="30" borderId="13" xfId="0" applyNumberFormat="1" applyFont="1" applyFill="1" applyBorder="1" applyAlignment="1">
      <alignment horizontal="right" vertical="center"/>
    </xf>
    <xf numFmtId="47" fontId="8" fillId="30" borderId="224" xfId="0" applyNumberFormat="1" applyFont="1" applyFill="1" applyBorder="1" applyAlignment="1">
      <alignment horizontal="right" vertical="center"/>
    </xf>
    <xf numFmtId="0" fontId="14" fillId="39" borderId="88" xfId="0" applyFont="1" applyFill="1" applyBorder="1" applyAlignment="1">
      <alignment horizontal="center" vertical="center"/>
    </xf>
    <xf numFmtId="0" fontId="84" fillId="48" borderId="89" xfId="0" applyFont="1" applyFill="1" applyBorder="1" applyAlignment="1">
      <alignment horizontal="center" vertical="center"/>
    </xf>
    <xf numFmtId="0" fontId="100" fillId="2" borderId="264" xfId="0" applyFont="1" applyFill="1" applyBorder="1" applyAlignment="1">
      <alignment horizontal="center" vertical="center" textRotation="90"/>
    </xf>
    <xf numFmtId="0" fontId="100" fillId="2" borderId="242" xfId="0" applyFont="1" applyFill="1" applyBorder="1" applyAlignment="1">
      <alignment horizontal="center" vertical="center" textRotation="90"/>
    </xf>
    <xf numFmtId="0" fontId="100" fillId="2" borderId="252" xfId="0" applyFont="1" applyFill="1" applyBorder="1" applyAlignment="1">
      <alignment horizontal="center" vertical="center" textRotation="90"/>
    </xf>
    <xf numFmtId="0" fontId="72" fillId="0" borderId="64" xfId="0" applyFont="1" applyBorder="1" applyAlignment="1">
      <alignment horizontal="center" vertical="center"/>
    </xf>
    <xf numFmtId="0" fontId="57" fillId="0" borderId="120" xfId="0" applyFont="1" applyBorder="1" applyAlignment="1">
      <alignment horizontal="center" vertical="center"/>
    </xf>
    <xf numFmtId="0" fontId="0" fillId="0" borderId="147" xfId="0" applyBorder="1" applyAlignment="1">
      <alignment vertical="center"/>
    </xf>
    <xf numFmtId="0" fontId="0" fillId="0" borderId="148" xfId="0" applyBorder="1" applyAlignment="1">
      <alignment vertical="center"/>
    </xf>
    <xf numFmtId="0" fontId="4" fillId="2" borderId="280" xfId="0" applyFont="1" applyFill="1" applyBorder="1" applyAlignment="1">
      <alignment horizontal="center" vertical="center"/>
    </xf>
    <xf numFmtId="0" fontId="4" fillId="2" borderId="281" xfId="0" applyFont="1" applyFill="1" applyBorder="1" applyAlignment="1">
      <alignment horizontal="center" vertical="center"/>
    </xf>
    <xf numFmtId="47" fontId="8" fillId="22" borderId="13" xfId="0" applyNumberFormat="1" applyFont="1" applyFill="1" applyBorder="1" applyAlignment="1">
      <alignment horizontal="right" vertical="center"/>
    </xf>
    <xf numFmtId="47" fontId="8" fillId="22" borderId="282" xfId="0" applyNumberFormat="1" applyFont="1" applyFill="1" applyBorder="1" applyAlignment="1">
      <alignment horizontal="right" vertical="center"/>
    </xf>
    <xf numFmtId="0" fontId="0" fillId="22" borderId="47" xfId="0" applyFill="1" applyBorder="1" applyAlignment="1">
      <alignment vertical="center"/>
    </xf>
    <xf numFmtId="0" fontId="0" fillId="0" borderId="202" xfId="0" applyBorder="1" applyAlignment="1">
      <alignment vertical="center"/>
    </xf>
    <xf numFmtId="0" fontId="0" fillId="0" borderId="5" xfId="0" applyBorder="1" applyAlignment="1">
      <alignment vertical="center"/>
    </xf>
    <xf numFmtId="47" fontId="16" fillId="0" borderId="65" xfId="0" applyNumberFormat="1" applyFont="1" applyBorder="1" applyAlignment="1">
      <alignment horizontal="right" vertical="center"/>
    </xf>
    <xf numFmtId="0" fontId="105" fillId="2" borderId="181" xfId="0" applyFont="1" applyFill="1" applyBorder="1" applyAlignment="1">
      <alignment horizontal="center" vertical="center" textRotation="90"/>
    </xf>
    <xf numFmtId="0" fontId="104" fillId="0" borderId="251" xfId="0" applyFont="1" applyBorder="1" applyAlignment="1">
      <alignment horizontal="center" vertical="center"/>
    </xf>
    <xf numFmtId="0" fontId="104" fillId="0" borderId="256" xfId="0" applyFont="1" applyBorder="1" applyAlignment="1">
      <alignment horizontal="center" vertical="center"/>
    </xf>
    <xf numFmtId="0" fontId="104" fillId="0" borderId="158" xfId="0" applyFont="1" applyBorder="1" applyAlignment="1">
      <alignment horizontal="center" vertical="center"/>
    </xf>
    <xf numFmtId="0" fontId="104" fillId="0" borderId="253" xfId="0" applyFont="1" applyBorder="1" applyAlignment="1">
      <alignment horizontal="center" vertical="center"/>
    </xf>
    <xf numFmtId="0" fontId="0" fillId="0" borderId="64" xfId="0" applyBorder="1" applyAlignment="1">
      <alignment horizontal="center" vertical="center"/>
    </xf>
    <xf numFmtId="0" fontId="107" fillId="0" borderId="75" xfId="0" applyFont="1" applyBorder="1" applyAlignment="1">
      <alignment vertical="center"/>
    </xf>
    <xf numFmtId="0" fontId="107" fillId="0" borderId="65" xfId="0" applyFont="1" applyBorder="1" applyAlignment="1">
      <alignment vertical="center"/>
    </xf>
    <xf numFmtId="0" fontId="0" fillId="26" borderId="69" xfId="0" applyFill="1" applyBorder="1" applyAlignment="1">
      <alignment horizontal="center" vertical="center" textRotation="90"/>
    </xf>
    <xf numFmtId="0" fontId="0" fillId="31" borderId="56" xfId="0" applyFill="1" applyBorder="1" applyAlignment="1">
      <alignment horizontal="center" vertical="center" textRotation="90"/>
    </xf>
    <xf numFmtId="0" fontId="0" fillId="27" borderId="56" xfId="0" applyFill="1" applyBorder="1" applyAlignment="1">
      <alignment horizontal="center" vertical="center" textRotation="90"/>
    </xf>
    <xf numFmtId="0" fontId="0" fillId="2" borderId="56" xfId="0" applyFill="1" applyBorder="1" applyAlignment="1">
      <alignment horizontal="center" vertical="center" textRotation="90"/>
    </xf>
    <xf numFmtId="47" fontId="8" fillId="22" borderId="224" xfId="0" applyNumberFormat="1" applyFont="1" applyFill="1" applyBorder="1" applyAlignment="1">
      <alignment horizontal="right" vertical="center"/>
    </xf>
    <xf numFmtId="0" fontId="4" fillId="22" borderId="14" xfId="0" applyFont="1" applyFill="1" applyBorder="1" applyAlignment="1">
      <alignment horizontal="right" vertical="center"/>
    </xf>
    <xf numFmtId="0" fontId="0" fillId="26" borderId="144" xfId="0" applyFill="1" applyBorder="1" applyAlignment="1">
      <alignment vertical="center"/>
    </xf>
    <xf numFmtId="0" fontId="0" fillId="26" borderId="64" xfId="0" applyFill="1" applyBorder="1" applyAlignment="1">
      <alignment vertical="center"/>
    </xf>
    <xf numFmtId="165" fontId="16" fillId="22" borderId="75" xfId="0" applyNumberFormat="1" applyFont="1" applyFill="1" applyBorder="1" applyAlignment="1">
      <alignment horizontal="right" vertical="center"/>
    </xf>
    <xf numFmtId="47" fontId="16" fillId="0" borderId="98" xfId="0" applyNumberFormat="1" applyFont="1" applyBorder="1" applyAlignment="1">
      <alignment horizontal="right" vertical="center"/>
    </xf>
    <xf numFmtId="164" fontId="16" fillId="0" borderId="98" xfId="0" applyNumberFormat="1" applyFont="1" applyBorder="1" applyAlignment="1">
      <alignment horizontal="right" vertical="center"/>
    </xf>
    <xf numFmtId="0" fontId="0" fillId="31" borderId="56" xfId="0" applyFill="1" applyBorder="1" applyAlignment="1">
      <alignment horizontal="center" vertical="center"/>
    </xf>
    <xf numFmtId="0" fontId="61" fillId="33" borderId="125" xfId="0" applyFont="1" applyFill="1" applyBorder="1" applyAlignment="1">
      <alignment horizontal="center" vertical="center" wrapText="1"/>
    </xf>
    <xf numFmtId="0" fontId="61" fillId="33" borderId="1" xfId="0" applyFont="1" applyFill="1" applyBorder="1" applyAlignment="1">
      <alignment horizontal="center" vertical="center" wrapText="1"/>
    </xf>
    <xf numFmtId="0" fontId="61" fillId="33" borderId="77" xfId="0" applyFont="1" applyFill="1" applyBorder="1" applyAlignment="1">
      <alignment horizontal="center" vertical="center" wrapText="1"/>
    </xf>
    <xf numFmtId="0" fontId="60" fillId="2" borderId="61" xfId="0" applyFont="1" applyFill="1" applyBorder="1" applyAlignment="1">
      <alignment horizontal="center" vertical="center" textRotation="90"/>
    </xf>
    <xf numFmtId="0" fontId="108" fillId="0" borderId="0" xfId="0" applyFont="1" applyAlignment="1">
      <alignment horizontal="left" vertical="center"/>
    </xf>
    <xf numFmtId="0" fontId="108" fillId="0" borderId="291" xfId="0" applyFont="1" applyBorder="1" applyAlignment="1">
      <alignment horizontal="center" vertical="center" wrapText="1"/>
    </xf>
    <xf numFmtId="0" fontId="108" fillId="0" borderId="0" xfId="0" applyFont="1" applyAlignment="1">
      <alignment horizontal="center" vertical="center" wrapText="1"/>
    </xf>
    <xf numFmtId="0" fontId="14" fillId="28" borderId="294" xfId="0" applyFont="1" applyFill="1" applyBorder="1" applyAlignment="1">
      <alignment vertical="center"/>
    </xf>
    <xf numFmtId="0" fontId="14" fillId="0" borderId="295" xfId="0" applyFont="1" applyBorder="1" applyAlignment="1">
      <alignment vertical="center"/>
    </xf>
    <xf numFmtId="0" fontId="17" fillId="2" borderId="296" xfId="0" applyFont="1" applyFill="1" applyBorder="1" applyAlignment="1">
      <alignment horizontal="right" vertical="center"/>
    </xf>
    <xf numFmtId="0" fontId="17" fillId="2" borderId="297" xfId="0" applyFont="1" applyFill="1" applyBorder="1" applyAlignment="1">
      <alignment horizontal="right" vertical="center"/>
    </xf>
    <xf numFmtId="0" fontId="17" fillId="2" borderId="298" xfId="0" applyFont="1" applyFill="1" applyBorder="1" applyAlignment="1">
      <alignment horizontal="right" vertical="center"/>
    </xf>
    <xf numFmtId="0" fontId="17" fillId="2" borderId="299" xfId="0" applyFont="1" applyFill="1" applyBorder="1" applyAlignment="1">
      <alignment horizontal="right" vertical="center"/>
    </xf>
    <xf numFmtId="3" fontId="17" fillId="2" borderId="296" xfId="0" applyNumberFormat="1" applyFont="1" applyFill="1" applyBorder="1" applyAlignment="1">
      <alignment horizontal="right" vertical="center"/>
    </xf>
    <xf numFmtId="3" fontId="17" fillId="2" borderId="300" xfId="0" applyNumberFormat="1" applyFont="1" applyFill="1" applyBorder="1" applyAlignment="1">
      <alignment horizontal="right" vertical="center"/>
    </xf>
    <xf numFmtId="3" fontId="17" fillId="2" borderId="301" xfId="0" applyNumberFormat="1" applyFont="1" applyFill="1" applyBorder="1" applyAlignment="1">
      <alignment horizontal="right" vertical="center"/>
    </xf>
    <xf numFmtId="3" fontId="17" fillId="2" borderId="297" xfId="0" applyNumberFormat="1" applyFont="1" applyFill="1" applyBorder="1" applyAlignment="1">
      <alignment horizontal="right" vertical="center"/>
    </xf>
    <xf numFmtId="3" fontId="18" fillId="14" borderId="302" xfId="0" applyNumberFormat="1" applyFont="1" applyFill="1" applyBorder="1" applyAlignment="1">
      <alignment horizontal="right" vertical="center"/>
    </xf>
    <xf numFmtId="165" fontId="8" fillId="0" borderId="214" xfId="0" applyNumberFormat="1" applyFont="1" applyBorder="1" applyAlignment="1">
      <alignment horizontal="right" vertical="center"/>
    </xf>
    <xf numFmtId="165" fontId="8" fillId="0" borderId="217" xfId="0" applyNumberFormat="1" applyFont="1" applyBorder="1" applyAlignment="1">
      <alignment horizontal="right" vertical="center"/>
    </xf>
    <xf numFmtId="0" fontId="82" fillId="7" borderId="1" xfId="0" applyFont="1" applyFill="1" applyBorder="1" applyAlignment="1">
      <alignment horizontal="center" vertical="center"/>
    </xf>
    <xf numFmtId="0" fontId="82" fillId="8" borderId="1" xfId="0" applyFont="1" applyFill="1" applyBorder="1" applyAlignment="1">
      <alignment horizontal="center" vertical="center"/>
    </xf>
    <xf numFmtId="0" fontId="82" fillId="9" borderId="1" xfId="0" applyFont="1" applyFill="1" applyBorder="1" applyAlignment="1">
      <alignment horizontal="center" vertical="center"/>
    </xf>
    <xf numFmtId="0" fontId="0" fillId="0" borderId="263" xfId="0" applyBorder="1" applyAlignment="1">
      <alignment horizontal="center" vertical="center"/>
    </xf>
    <xf numFmtId="0" fontId="65" fillId="0" borderId="187" xfId="0" applyFont="1" applyBorder="1" applyAlignment="1">
      <alignment horizontal="center" vertical="center"/>
    </xf>
    <xf numFmtId="9" fontId="60" fillId="0" borderId="187" xfId="1" applyFont="1" applyBorder="1" applyAlignment="1">
      <alignment horizontal="center" vertical="center"/>
    </xf>
    <xf numFmtId="9" fontId="60" fillId="0" borderId="261" xfId="1" applyFont="1" applyBorder="1" applyAlignment="1">
      <alignment horizontal="center" vertical="center"/>
    </xf>
    <xf numFmtId="0" fontId="0" fillId="0" borderId="293" xfId="0" applyBorder="1" applyAlignment="1">
      <alignment vertical="center"/>
    </xf>
    <xf numFmtId="0" fontId="28" fillId="4" borderId="131" xfId="0" applyFont="1" applyFill="1" applyBorder="1" applyAlignment="1">
      <alignment vertical="center" textRotation="90"/>
    </xf>
    <xf numFmtId="0" fontId="28" fillId="4" borderId="126" xfId="0" applyFont="1" applyFill="1" applyBorder="1" applyAlignment="1">
      <alignment vertical="center" textRotation="90"/>
    </xf>
    <xf numFmtId="0" fontId="28" fillId="4" borderId="191" xfId="0" applyFont="1" applyFill="1" applyBorder="1" applyAlignment="1">
      <alignment vertical="center" textRotation="90"/>
    </xf>
    <xf numFmtId="0" fontId="28" fillId="4" borderId="192" xfId="0" applyFont="1" applyFill="1" applyBorder="1" applyAlignment="1">
      <alignment vertical="center" textRotation="90"/>
    </xf>
    <xf numFmtId="0" fontId="28" fillId="10" borderId="131" xfId="0" applyFont="1" applyFill="1" applyBorder="1" applyAlignment="1">
      <alignment vertical="center" textRotation="90"/>
    </xf>
    <xf numFmtId="0" fontId="28" fillId="10" borderId="126" xfId="0" applyFont="1" applyFill="1" applyBorder="1" applyAlignment="1">
      <alignment vertical="center" textRotation="90"/>
    </xf>
    <xf numFmtId="0" fontId="28" fillId="4" borderId="91" xfId="0" applyFont="1" applyFill="1" applyBorder="1" applyAlignment="1">
      <alignment vertical="center" textRotation="90" wrapText="1"/>
    </xf>
    <xf numFmtId="0" fontId="28" fillId="4" borderId="132" xfId="0" applyFont="1" applyFill="1" applyBorder="1" applyAlignment="1">
      <alignment vertical="center" textRotation="90" wrapText="1"/>
    </xf>
    <xf numFmtId="0" fontId="28" fillId="4" borderId="91" xfId="0" applyFont="1" applyFill="1" applyBorder="1" applyAlignment="1">
      <alignment vertical="center" textRotation="90"/>
    </xf>
    <xf numFmtId="0" fontId="28" fillId="4" borderId="132" xfId="0" applyFont="1" applyFill="1" applyBorder="1" applyAlignment="1">
      <alignment vertical="center" textRotation="90"/>
    </xf>
    <xf numFmtId="0" fontId="13" fillId="0" borderId="251" xfId="0" applyFont="1" applyBorder="1" applyAlignment="1">
      <alignment horizontal="center" vertical="center"/>
    </xf>
    <xf numFmtId="0" fontId="34" fillId="0" borderId="108" xfId="0" applyFont="1" applyBorder="1" applyAlignment="1">
      <alignment vertical="center"/>
    </xf>
    <xf numFmtId="0" fontId="33" fillId="0" borderId="5" xfId="0" applyFont="1" applyBorder="1" applyAlignment="1">
      <alignment vertical="center"/>
    </xf>
    <xf numFmtId="167" fontId="16" fillId="0" borderId="110" xfId="0" applyNumberFormat="1" applyFont="1" applyBorder="1" applyAlignment="1">
      <alignment horizontal="right" vertical="center"/>
    </xf>
    <xf numFmtId="167" fontId="0" fillId="0" borderId="109" xfId="0" applyNumberFormat="1" applyBorder="1" applyAlignment="1">
      <alignment vertical="center"/>
    </xf>
    <xf numFmtId="0" fontId="0" fillId="0" borderId="111" xfId="0" applyBorder="1" applyAlignment="1">
      <alignment vertical="center"/>
    </xf>
    <xf numFmtId="0" fontId="13" fillId="0" borderId="253" xfId="0" applyFont="1" applyBorder="1" applyAlignment="1">
      <alignment horizontal="center" vertical="center"/>
    </xf>
    <xf numFmtId="167" fontId="0" fillId="0" borderId="84" xfId="0" applyNumberFormat="1" applyBorder="1" applyAlignment="1">
      <alignment vertical="center"/>
    </xf>
    <xf numFmtId="0" fontId="31" fillId="0" borderId="108" xfId="0" applyFont="1" applyBorder="1" applyAlignment="1">
      <alignment vertical="center"/>
    </xf>
    <xf numFmtId="0" fontId="32" fillId="0" borderId="5" xfId="0" applyFont="1" applyBorder="1" applyAlignment="1">
      <alignment vertical="center"/>
    </xf>
    <xf numFmtId="0" fontId="21" fillId="0" borderId="5" xfId="0" applyFont="1" applyBorder="1" applyAlignment="1">
      <alignment horizontal="center" vertical="center"/>
    </xf>
    <xf numFmtId="0" fontId="0" fillId="0" borderId="109" xfId="0" applyBorder="1" applyAlignment="1">
      <alignment vertical="center"/>
    </xf>
    <xf numFmtId="0" fontId="0" fillId="0" borderId="84" xfId="0" applyBorder="1" applyAlignment="1">
      <alignment vertical="center"/>
    </xf>
    <xf numFmtId="0" fontId="28" fillId="10" borderId="304" xfId="0" applyFont="1" applyFill="1" applyBorder="1" applyAlignment="1">
      <alignment vertical="center" textRotation="90"/>
    </xf>
    <xf numFmtId="0" fontId="28" fillId="4" borderId="304" xfId="0" applyFont="1" applyFill="1" applyBorder="1" applyAlignment="1">
      <alignment vertical="center" textRotation="90"/>
    </xf>
    <xf numFmtId="0" fontId="13" fillId="22" borderId="123" xfId="0" applyFont="1" applyFill="1" applyBorder="1" applyAlignment="1">
      <alignment horizontal="center" vertical="center"/>
    </xf>
    <xf numFmtId="47" fontId="60" fillId="22" borderId="76" xfId="0" applyNumberFormat="1" applyFont="1" applyFill="1" applyBorder="1" applyAlignment="1">
      <alignment vertical="center"/>
    </xf>
    <xf numFmtId="0" fontId="60" fillId="22" borderId="77" xfId="0" applyFont="1" applyFill="1" applyBorder="1" applyAlignment="1">
      <alignment vertical="center"/>
    </xf>
    <xf numFmtId="0" fontId="13" fillId="0" borderId="306" xfId="0" applyFont="1" applyBorder="1" applyAlignment="1">
      <alignment horizontal="center" vertical="center"/>
    </xf>
    <xf numFmtId="0" fontId="0" fillId="0" borderId="311" xfId="0" applyBorder="1" applyAlignment="1">
      <alignment vertical="center"/>
    </xf>
    <xf numFmtId="0" fontId="13" fillId="0" borderId="316" xfId="0" applyFont="1" applyBorder="1" applyAlignment="1">
      <alignment horizontal="center" vertical="center"/>
    </xf>
    <xf numFmtId="0" fontId="34" fillId="0" borderId="317" xfId="0" applyFont="1" applyBorder="1" applyAlignment="1">
      <alignment vertical="center"/>
    </xf>
    <xf numFmtId="0" fontId="33" fillId="0" borderId="318" xfId="0" applyFont="1" applyBorder="1" applyAlignment="1">
      <alignment vertical="center"/>
    </xf>
    <xf numFmtId="0" fontId="0" fillId="0" borderId="319" xfId="0" applyBorder="1" applyAlignment="1">
      <alignment horizontal="center" vertical="center"/>
    </xf>
    <xf numFmtId="167" fontId="16" fillId="0" borderId="303" xfId="0" applyNumberFormat="1" applyFont="1" applyBorder="1" applyAlignment="1">
      <alignment vertical="center"/>
    </xf>
    <xf numFmtId="0" fontId="0" fillId="0" borderId="317" xfId="0" applyBorder="1" applyAlignment="1">
      <alignment vertical="center"/>
    </xf>
    <xf numFmtId="0" fontId="0" fillId="0" borderId="320" xfId="0" applyBorder="1" applyAlignment="1">
      <alignment vertical="center"/>
    </xf>
    <xf numFmtId="0" fontId="28" fillId="10" borderId="321" xfId="0" applyFont="1" applyFill="1" applyBorder="1" applyAlignment="1">
      <alignment vertical="center" textRotation="90"/>
    </xf>
    <xf numFmtId="0" fontId="31" fillId="0" borderId="317" xfId="0" applyFont="1" applyBorder="1" applyAlignment="1">
      <alignment vertical="center"/>
    </xf>
    <xf numFmtId="0" fontId="32" fillId="0" borderId="318" xfId="0" applyFont="1" applyBorder="1" applyAlignment="1">
      <alignment vertical="center"/>
    </xf>
    <xf numFmtId="167" fontId="0" fillId="0" borderId="317" xfId="0" applyNumberFormat="1" applyBorder="1" applyAlignment="1">
      <alignment vertical="center"/>
    </xf>
    <xf numFmtId="0" fontId="34" fillId="30" borderId="76" xfId="0" applyFont="1" applyFill="1" applyBorder="1" applyAlignment="1">
      <alignment vertical="center"/>
    </xf>
    <xf numFmtId="0" fontId="33" fillId="30" borderId="1" xfId="0" applyFont="1" applyFill="1" applyBorder="1" applyAlignment="1">
      <alignment vertical="center"/>
    </xf>
    <xf numFmtId="0" fontId="0" fillId="30" borderId="1" xfId="0" applyFill="1" applyBorder="1" applyAlignment="1">
      <alignment horizontal="center" vertical="center"/>
    </xf>
    <xf numFmtId="167" fontId="16" fillId="30" borderId="75" xfId="0" applyNumberFormat="1" applyFont="1" applyFill="1" applyBorder="1" applyAlignment="1">
      <alignment horizontal="right" vertical="center"/>
    </xf>
    <xf numFmtId="0" fontId="21" fillId="30" borderId="1" xfId="0" applyFont="1" applyFill="1" applyBorder="1" applyAlignment="1">
      <alignment horizontal="center" vertical="center"/>
    </xf>
    <xf numFmtId="0" fontId="31" fillId="30" borderId="76" xfId="0" applyFont="1" applyFill="1" applyBorder="1" applyAlignment="1">
      <alignment vertical="center"/>
    </xf>
    <xf numFmtId="0" fontId="32" fillId="30" borderId="1" xfId="0" applyFont="1" applyFill="1" applyBorder="1" applyAlignment="1">
      <alignment vertical="center"/>
    </xf>
    <xf numFmtId="0" fontId="14" fillId="51" borderId="116" xfId="0" applyFont="1" applyFill="1" applyBorder="1" applyAlignment="1">
      <alignment horizontal="center" vertical="center"/>
    </xf>
    <xf numFmtId="47" fontId="0" fillId="0" borderId="76" xfId="0" applyNumberFormat="1" applyBorder="1" applyAlignment="1">
      <alignment horizontal="right" vertical="center"/>
    </xf>
    <xf numFmtId="49" fontId="8" fillId="43" borderId="13" xfId="0" applyNumberFormat="1" applyFont="1" applyFill="1" applyBorder="1" applyAlignment="1">
      <alignment horizontal="right" vertical="center"/>
    </xf>
    <xf numFmtId="0" fontId="97" fillId="0" borderId="263" xfId="0" applyFont="1" applyBorder="1" applyAlignment="1">
      <alignment horizontal="center" vertical="center"/>
    </xf>
    <xf numFmtId="168" fontId="69" fillId="0" borderId="187" xfId="0" applyNumberFormat="1" applyFont="1" applyBorder="1" applyAlignment="1">
      <alignment horizontal="center" vertical="center"/>
    </xf>
    <xf numFmtId="0" fontId="70" fillId="0" borderId="187" xfId="0" applyFont="1" applyBorder="1" applyAlignment="1">
      <alignment horizontal="center" vertical="center"/>
    </xf>
    <xf numFmtId="0" fontId="69" fillId="0" borderId="261" xfId="0" applyFont="1" applyBorder="1" applyAlignment="1">
      <alignment horizontal="center" vertical="center"/>
    </xf>
    <xf numFmtId="0" fontId="0" fillId="26" borderId="202" xfId="0" applyFill="1" applyBorder="1" applyAlignment="1">
      <alignment vertical="center"/>
    </xf>
    <xf numFmtId="0" fontId="0" fillId="26" borderId="5" xfId="0" applyFill="1" applyBorder="1" applyAlignment="1">
      <alignment vertical="center"/>
    </xf>
    <xf numFmtId="0" fontId="79" fillId="0" borderId="56" xfId="0" applyFont="1" applyBorder="1" applyAlignment="1">
      <alignment vertical="center"/>
    </xf>
    <xf numFmtId="0" fontId="79" fillId="0" borderId="181" xfId="0" applyFont="1" applyBorder="1" applyAlignment="1">
      <alignment vertical="center"/>
    </xf>
    <xf numFmtId="0" fontId="14" fillId="0" borderId="70" xfId="0" applyFont="1" applyBorder="1" applyAlignment="1">
      <alignment vertical="center"/>
    </xf>
    <xf numFmtId="0" fontId="14" fillId="0" borderId="56" xfId="0" applyFont="1" applyBorder="1" applyAlignment="1">
      <alignment vertical="center"/>
    </xf>
    <xf numFmtId="0" fontId="13" fillId="16" borderId="27" xfId="0" applyFont="1" applyFill="1" applyBorder="1" applyAlignment="1">
      <alignment horizontal="center" vertical="center"/>
    </xf>
    <xf numFmtId="0" fontId="13" fillId="16" borderId="42" xfId="0" applyFont="1" applyFill="1" applyBorder="1" applyAlignment="1">
      <alignment horizontal="center" vertical="center"/>
    </xf>
    <xf numFmtId="0" fontId="25" fillId="0" borderId="129" xfId="0" applyFont="1" applyBorder="1" applyAlignment="1">
      <alignment horizontal="center" vertical="center" textRotation="90"/>
    </xf>
    <xf numFmtId="0" fontId="25" fillId="0" borderId="183" xfId="0" applyFont="1" applyBorder="1" applyAlignment="1">
      <alignment horizontal="center" vertical="center" textRotation="90"/>
    </xf>
    <xf numFmtId="0" fontId="25" fillId="0" borderId="91" xfId="0" applyFont="1" applyBorder="1" applyAlignment="1">
      <alignment horizontal="center" vertical="center" textRotation="90"/>
    </xf>
    <xf numFmtId="0" fontId="25" fillId="0" borderId="184" xfId="0" applyFont="1" applyBorder="1" applyAlignment="1">
      <alignment horizontal="center" vertical="center" textRotation="90"/>
    </xf>
    <xf numFmtId="0" fontId="25" fillId="0" borderId="132" xfId="0" applyFont="1" applyBorder="1" applyAlignment="1">
      <alignment horizontal="center" vertical="center" textRotation="90"/>
    </xf>
    <xf numFmtId="0" fontId="25" fillId="0" borderId="185" xfId="0" applyFont="1" applyBorder="1" applyAlignment="1">
      <alignment horizontal="center" vertical="center" textRotation="90"/>
    </xf>
    <xf numFmtId="0" fontId="45" fillId="0" borderId="71" xfId="0" applyFont="1" applyBorder="1" applyAlignment="1">
      <alignment vertical="center"/>
    </xf>
    <xf numFmtId="0" fontId="45" fillId="0" borderId="55" xfId="0" applyFont="1" applyBorder="1" applyAlignment="1">
      <alignment vertical="center"/>
    </xf>
    <xf numFmtId="0" fontId="46" fillId="0" borderId="55" xfId="0" applyFont="1" applyBorder="1" applyAlignment="1">
      <alignment vertical="center"/>
    </xf>
    <xf numFmtId="0" fontId="46" fillId="0" borderId="182" xfId="0" applyFont="1" applyBorder="1" applyAlignment="1">
      <alignment vertical="center"/>
    </xf>
    <xf numFmtId="0" fontId="14" fillId="0" borderId="71" xfId="0" applyFont="1" applyBorder="1" applyAlignment="1">
      <alignment vertical="center"/>
    </xf>
    <xf numFmtId="0" fontId="14" fillId="0" borderId="55" xfId="0" applyFont="1" applyBorder="1" applyAlignment="1">
      <alignment vertical="center"/>
    </xf>
    <xf numFmtId="0" fontId="47" fillId="0" borderId="70" xfId="0" applyFont="1" applyBorder="1" applyAlignment="1">
      <alignment vertical="center"/>
    </xf>
    <xf numFmtId="0" fontId="47" fillId="0" borderId="56" xfId="0" applyFont="1" applyBorder="1" applyAlignment="1">
      <alignment vertical="center"/>
    </xf>
    <xf numFmtId="0" fontId="48" fillId="0" borderId="56" xfId="0" applyFont="1" applyBorder="1" applyAlignment="1">
      <alignment vertical="center"/>
    </xf>
    <xf numFmtId="0" fontId="48" fillId="0" borderId="181" xfId="0" applyFont="1" applyBorder="1" applyAlignment="1">
      <alignment vertical="center"/>
    </xf>
    <xf numFmtId="0" fontId="14" fillId="0" borderId="178" xfId="0" applyFont="1" applyBorder="1" applyAlignment="1">
      <alignment vertical="center"/>
    </xf>
    <xf numFmtId="0" fontId="14" fillId="0" borderId="179" xfId="0" applyFont="1" applyBorder="1" applyAlignment="1">
      <alignment vertical="center"/>
    </xf>
    <xf numFmtId="0" fontId="48" fillId="0" borderId="179" xfId="0" applyFont="1" applyBorder="1" applyAlignment="1">
      <alignment vertical="center"/>
    </xf>
    <xf numFmtId="0" fontId="48" fillId="0" borderId="180" xfId="0" applyFont="1" applyBorder="1" applyAlignment="1">
      <alignment vertical="center"/>
    </xf>
    <xf numFmtId="0" fontId="79" fillId="0" borderId="55" xfId="0" applyFont="1" applyBorder="1" applyAlignment="1">
      <alignment vertical="center"/>
    </xf>
    <xf numFmtId="0" fontId="79" fillId="0" borderId="182" xfId="0" applyFont="1" applyBorder="1" applyAlignment="1">
      <alignment vertical="center"/>
    </xf>
    <xf numFmtId="0" fontId="48" fillId="0" borderId="55" xfId="0" applyFont="1" applyBorder="1" applyAlignment="1">
      <alignment vertical="center"/>
    </xf>
    <xf numFmtId="0" fontId="48" fillId="0" borderId="182" xfId="0" applyFont="1" applyBorder="1" applyAlignment="1">
      <alignment vertical="center"/>
    </xf>
    <xf numFmtId="0" fontId="47" fillId="0" borderId="178" xfId="0" applyFont="1" applyBorder="1" applyAlignment="1">
      <alignment vertical="center"/>
    </xf>
    <xf numFmtId="0" fontId="47" fillId="0" borderId="179" xfId="0" applyFont="1" applyBorder="1" applyAlignment="1">
      <alignment vertical="center"/>
    </xf>
    <xf numFmtId="0" fontId="47" fillId="6" borderId="70" xfId="0" applyFont="1" applyFill="1" applyBorder="1" applyAlignment="1">
      <alignment vertical="center"/>
    </xf>
    <xf numFmtId="0" fontId="47" fillId="6" borderId="56" xfId="0" applyFont="1" applyFill="1" applyBorder="1" applyAlignment="1">
      <alignment vertical="center"/>
    </xf>
    <xf numFmtId="0" fontId="47" fillId="0" borderId="71" xfId="0" applyFont="1" applyBorder="1" applyAlignment="1">
      <alignment vertical="center"/>
    </xf>
    <xf numFmtId="0" fontId="47" fillId="0" borderId="55" xfId="0" applyFont="1" applyBorder="1" applyAlignment="1">
      <alignment vertical="center"/>
    </xf>
    <xf numFmtId="0" fontId="14" fillId="6" borderId="70" xfId="0" applyFont="1" applyFill="1" applyBorder="1" applyAlignment="1">
      <alignment vertical="center"/>
    </xf>
    <xf numFmtId="0" fontId="14" fillId="6" borderId="56" xfId="0" applyFont="1" applyFill="1" applyBorder="1" applyAlignment="1">
      <alignment vertical="center"/>
    </xf>
    <xf numFmtId="0" fontId="48" fillId="6" borderId="56" xfId="0" applyFont="1" applyFill="1" applyBorder="1" applyAlignment="1">
      <alignment vertical="center"/>
    </xf>
    <xf numFmtId="0" fontId="48" fillId="6" borderId="181" xfId="0" applyFont="1" applyFill="1" applyBorder="1" applyAlignment="1">
      <alignment vertical="center"/>
    </xf>
    <xf numFmtId="0" fontId="78" fillId="0" borderId="71" xfId="0" applyFont="1" applyBorder="1" applyAlignment="1">
      <alignment vertical="center"/>
    </xf>
    <xf numFmtId="0" fontId="78" fillId="0" borderId="55" xfId="0" applyFont="1" applyBorder="1" applyAlignment="1">
      <alignment vertical="center"/>
    </xf>
    <xf numFmtId="0" fontId="28" fillId="0" borderId="129" xfId="0" applyFont="1" applyBorder="1" applyAlignment="1">
      <alignment horizontal="center" vertical="center" wrapText="1"/>
    </xf>
    <xf numFmtId="0" fontId="28" fillId="0" borderId="130"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0" xfId="0" applyFont="1" applyAlignment="1">
      <alignment horizontal="center" vertical="center" wrapText="1"/>
    </xf>
    <xf numFmtId="0" fontId="44" fillId="14" borderId="129" xfId="0" applyFont="1" applyFill="1" applyBorder="1" applyAlignment="1">
      <alignment horizontal="center" vertical="center"/>
    </xf>
    <xf numFmtId="0" fontId="44" fillId="14" borderId="130" xfId="0" applyFont="1" applyFill="1" applyBorder="1" applyAlignment="1">
      <alignment horizontal="center" vertical="center"/>
    </xf>
    <xf numFmtId="0" fontId="44" fillId="14" borderId="131" xfId="0" applyFont="1" applyFill="1" applyBorder="1" applyAlignment="1">
      <alignment horizontal="center" vertical="center"/>
    </xf>
    <xf numFmtId="0" fontId="45" fillId="0" borderId="59" xfId="0" applyFont="1" applyBorder="1" applyAlignment="1">
      <alignment vertical="center"/>
    </xf>
    <xf numFmtId="0" fontId="45" fillId="0" borderId="255" xfId="0" applyFont="1" applyBorder="1" applyAlignment="1">
      <alignment vertical="center"/>
    </xf>
    <xf numFmtId="0" fontId="15" fillId="2" borderId="132" xfId="0" applyFont="1" applyFill="1" applyBorder="1" applyAlignment="1">
      <alignment horizontal="center" vertical="center"/>
    </xf>
    <xf numFmtId="0" fontId="15" fillId="2" borderId="96" xfId="0" applyFont="1" applyFill="1" applyBorder="1" applyAlignment="1">
      <alignment horizontal="center" vertical="center"/>
    </xf>
    <xf numFmtId="0" fontId="48" fillId="0" borderId="187" xfId="0" applyFont="1" applyBorder="1" applyAlignment="1">
      <alignment vertical="center"/>
    </xf>
    <xf numFmtId="0" fontId="48" fillId="0" borderId="188" xfId="0" applyFont="1" applyBorder="1" applyAlignment="1">
      <alignment vertical="center"/>
    </xf>
    <xf numFmtId="0" fontId="14" fillId="0" borderId="186" xfId="0" applyFont="1" applyBorder="1" applyAlignment="1">
      <alignment vertical="center"/>
    </xf>
    <xf numFmtId="0" fontId="14" fillId="0" borderId="187" xfId="0" applyFont="1" applyBorder="1" applyAlignment="1">
      <alignment vertical="center"/>
    </xf>
    <xf numFmtId="0" fontId="47" fillId="0" borderId="186" xfId="0" applyFont="1" applyBorder="1" applyAlignment="1">
      <alignment vertical="center"/>
    </xf>
    <xf numFmtId="0" fontId="47" fillId="0" borderId="187" xfId="0" applyFont="1" applyBorder="1" applyAlignment="1">
      <alignment vertical="center"/>
    </xf>
    <xf numFmtId="0" fontId="78" fillId="0" borderId="70" xfId="0" applyFont="1" applyBorder="1" applyAlignment="1">
      <alignment vertical="center"/>
    </xf>
    <xf numFmtId="0" fontId="78" fillId="0" borderId="56" xfId="0" applyFont="1" applyBorder="1" applyAlignment="1">
      <alignment vertical="center"/>
    </xf>
    <xf numFmtId="0" fontId="66" fillId="21" borderId="255" xfId="0" applyFont="1" applyFill="1" applyBorder="1" applyAlignment="1">
      <alignment horizontal="center" vertical="center" wrapText="1"/>
    </xf>
    <xf numFmtId="0" fontId="66" fillId="21" borderId="211" xfId="0" applyFont="1" applyFill="1" applyBorder="1" applyAlignment="1">
      <alignment horizontal="center" vertical="center" wrapText="1"/>
    </xf>
    <xf numFmtId="0" fontId="68" fillId="21" borderId="267" xfId="0" applyFont="1" applyFill="1" applyBorder="1" applyAlignment="1">
      <alignment horizontal="center" vertical="center"/>
    </xf>
    <xf numFmtId="0" fontId="68" fillId="21" borderId="268" xfId="0" applyFont="1" applyFill="1" applyBorder="1" applyAlignment="1">
      <alignment horizontal="center" vertical="center"/>
    </xf>
    <xf numFmtId="0" fontId="68" fillId="21" borderId="286" xfId="0" applyFont="1" applyFill="1" applyBorder="1" applyAlignment="1">
      <alignment horizontal="center" vertical="center"/>
    </xf>
    <xf numFmtId="0" fontId="68" fillId="21" borderId="287" xfId="0" applyFont="1" applyFill="1" applyBorder="1" applyAlignment="1">
      <alignment horizontal="center" vertical="center"/>
    </xf>
    <xf numFmtId="0" fontId="68" fillId="21" borderId="322" xfId="0" applyFont="1" applyFill="1" applyBorder="1" applyAlignment="1">
      <alignment horizontal="center" vertical="center"/>
    </xf>
    <xf numFmtId="0" fontId="68" fillId="21" borderId="283" xfId="0" applyFont="1" applyFill="1" applyBorder="1" applyAlignment="1">
      <alignment horizontal="center" vertical="center"/>
    </xf>
    <xf numFmtId="0" fontId="68" fillId="21" borderId="269" xfId="0" applyFont="1" applyFill="1" applyBorder="1" applyAlignment="1">
      <alignment horizontal="center" vertical="center"/>
    </xf>
    <xf numFmtId="0" fontId="0" fillId="2" borderId="203" xfId="0" applyFill="1" applyBorder="1" applyAlignment="1">
      <alignment horizontal="center" vertical="center"/>
    </xf>
    <xf numFmtId="0" fontId="0" fillId="31" borderId="56" xfId="0" applyFill="1" applyBorder="1" applyAlignment="1">
      <alignment horizontal="center" vertical="center"/>
    </xf>
    <xf numFmtId="0" fontId="66" fillId="21" borderId="266" xfId="0" applyFont="1" applyFill="1" applyBorder="1" applyAlignment="1">
      <alignment horizontal="center" vertical="center"/>
    </xf>
    <xf numFmtId="0" fontId="66" fillId="21" borderId="255" xfId="0" applyFont="1" applyFill="1" applyBorder="1" applyAlignment="1">
      <alignment horizontal="center" vertical="center"/>
    </xf>
    <xf numFmtId="0" fontId="14" fillId="0" borderId="59" xfId="0" applyFont="1" applyBorder="1" applyAlignment="1">
      <alignment vertical="center"/>
    </xf>
    <xf numFmtId="0" fontId="14" fillId="0" borderId="255" xfId="0" applyFont="1" applyBorder="1" applyAlignment="1">
      <alignment vertical="center"/>
    </xf>
    <xf numFmtId="0" fontId="46" fillId="0" borderId="255" xfId="0" applyFont="1" applyBorder="1" applyAlignment="1">
      <alignment vertical="center"/>
    </xf>
    <xf numFmtId="0" fontId="46" fillId="0" borderId="189" xfId="0" applyFont="1" applyBorder="1" applyAlignment="1">
      <alignment vertical="center"/>
    </xf>
    <xf numFmtId="0" fontId="0" fillId="0" borderId="279" xfId="0" applyBorder="1" applyAlignment="1">
      <alignment horizontal="center" vertical="center"/>
    </xf>
    <xf numFmtId="0" fontId="0" fillId="0" borderId="147" xfId="0" applyBorder="1" applyAlignment="1">
      <alignment horizontal="center" vertical="center"/>
    </xf>
    <xf numFmtId="14" fontId="56" fillId="0" borderId="135" xfId="0" applyNumberFormat="1" applyFont="1" applyBorder="1" applyAlignment="1">
      <alignment horizontal="center" vertical="center" wrapText="1"/>
    </xf>
    <xf numFmtId="14" fontId="56" fillId="0" borderId="149" xfId="0" applyNumberFormat="1" applyFont="1" applyBorder="1" applyAlignment="1">
      <alignment horizontal="center" vertical="center" wrapText="1"/>
    </xf>
    <xf numFmtId="0" fontId="39" fillId="5" borderId="153" xfId="0" applyFont="1" applyFill="1" applyBorder="1" applyAlignment="1">
      <alignment horizontal="justify" vertical="center" wrapText="1"/>
    </xf>
    <xf numFmtId="0" fontId="39" fillId="5" borderId="147" xfId="0" applyFont="1" applyFill="1" applyBorder="1" applyAlignment="1">
      <alignment horizontal="justify" vertical="center" wrapText="1"/>
    </xf>
    <xf numFmtId="0" fontId="39" fillId="5" borderId="154" xfId="0" applyFont="1" applyFill="1" applyBorder="1" applyAlignment="1">
      <alignment horizontal="justify" vertical="center" wrapText="1"/>
    </xf>
    <xf numFmtId="14" fontId="56" fillId="0" borderId="152" xfId="0" applyNumberFormat="1" applyFont="1" applyBorder="1" applyAlignment="1">
      <alignment horizontal="center" vertical="center" wrapText="1"/>
    </xf>
    <xf numFmtId="0" fontId="0" fillId="0" borderId="135" xfId="0" applyBorder="1" applyAlignment="1">
      <alignment horizontal="center" vertical="center" wrapText="1"/>
    </xf>
    <xf numFmtId="0" fontId="0" fillId="0" borderId="152" xfId="0" applyBorder="1" applyAlignment="1">
      <alignment horizontal="center" vertical="center" wrapText="1"/>
    </xf>
    <xf numFmtId="0" fontId="0" fillId="0" borderId="121" xfId="0" applyBorder="1" applyAlignment="1">
      <alignment horizontal="center" vertical="center" wrapText="1"/>
    </xf>
    <xf numFmtId="0" fontId="56" fillId="0" borderId="145" xfId="0" applyFont="1" applyBorder="1" applyAlignment="1">
      <alignment horizontal="justify" vertical="center" wrapText="1"/>
    </xf>
    <xf numFmtId="0" fontId="56" fillId="0" borderId="151" xfId="0" applyFont="1" applyBorder="1" applyAlignment="1">
      <alignment horizontal="justify" vertical="center" wrapText="1"/>
    </xf>
    <xf numFmtId="0" fontId="56" fillId="0" borderId="146" xfId="0" applyFont="1" applyBorder="1" applyAlignment="1">
      <alignment horizontal="justify" vertical="center" wrapText="1"/>
    </xf>
    <xf numFmtId="0" fontId="56" fillId="0" borderId="155" xfId="0" applyFont="1" applyBorder="1" applyAlignment="1">
      <alignment horizontal="justify" vertical="center" wrapText="1"/>
    </xf>
    <xf numFmtId="0" fontId="56" fillId="0" borderId="156" xfId="0" applyFont="1" applyBorder="1" applyAlignment="1">
      <alignment horizontal="justify" vertical="center" wrapText="1"/>
    </xf>
    <xf numFmtId="0" fontId="0" fillId="0" borderId="151" xfId="0" applyBorder="1" applyAlignment="1">
      <alignment horizontal="justify" vertical="center" wrapText="1"/>
    </xf>
    <xf numFmtId="0" fontId="0" fillId="0" borderId="146" xfId="0" applyBorder="1" applyAlignment="1">
      <alignment horizontal="justify" vertical="center" wrapText="1"/>
    </xf>
    <xf numFmtId="0" fontId="55" fillId="5" borderId="0" xfId="0" applyFont="1" applyFill="1" applyAlignment="1">
      <alignment horizontal="center" vertical="center"/>
    </xf>
    <xf numFmtId="0" fontId="0" fillId="22" borderId="0" xfId="0" applyFill="1" applyAlignment="1">
      <alignment vertical="center"/>
    </xf>
    <xf numFmtId="0" fontId="56" fillId="0" borderId="150" xfId="0" applyFont="1" applyBorder="1" applyAlignment="1">
      <alignment horizontal="justify" vertical="center" wrapText="1"/>
    </xf>
    <xf numFmtId="0" fontId="0" fillId="0" borderId="151" xfId="0" applyBorder="1"/>
    <xf numFmtId="0" fontId="0" fillId="0" borderId="146" xfId="0" applyBorder="1"/>
    <xf numFmtId="0" fontId="56" fillId="5" borderId="0" xfId="0" applyFont="1" applyFill="1" applyAlignment="1">
      <alignment horizontal="center" vertical="center"/>
    </xf>
    <xf numFmtId="0" fontId="39" fillId="5" borderId="0" xfId="0" applyFont="1" applyFill="1" applyAlignment="1">
      <alignment horizontal="center" vertical="center"/>
    </xf>
    <xf numFmtId="0" fontId="6" fillId="19" borderId="7" xfId="0" applyFont="1" applyFill="1" applyBorder="1" applyAlignment="1">
      <alignment horizontal="center" vertical="center"/>
    </xf>
    <xf numFmtId="0" fontId="6" fillId="19" borderId="157" xfId="0" applyFont="1" applyFill="1" applyBorder="1" applyAlignment="1">
      <alignment horizontal="center" vertical="center"/>
    </xf>
    <xf numFmtId="0" fontId="6" fillId="19" borderId="29" xfId="0" applyFont="1" applyFill="1" applyBorder="1" applyAlignment="1">
      <alignment horizontal="center" vertical="center"/>
    </xf>
    <xf numFmtId="0" fontId="6" fillId="19" borderId="158" xfId="0" applyFont="1" applyFill="1" applyBorder="1" applyAlignment="1">
      <alignment horizontal="center" vertical="center"/>
    </xf>
    <xf numFmtId="0" fontId="6" fillId="20" borderId="18" xfId="0" applyFont="1" applyFill="1" applyBorder="1" applyAlignment="1">
      <alignment horizontal="center" vertical="center"/>
    </xf>
    <xf numFmtId="0" fontId="6" fillId="20" borderId="20" xfId="0" applyFont="1" applyFill="1" applyBorder="1" applyAlignment="1">
      <alignment horizontal="center" vertical="center"/>
    </xf>
    <xf numFmtId="0" fontId="6" fillId="20" borderId="159" xfId="0" applyFont="1" applyFill="1" applyBorder="1" applyAlignment="1">
      <alignment horizontal="center" vertical="center"/>
    </xf>
    <xf numFmtId="0" fontId="6" fillId="20" borderId="160" xfId="0" applyFont="1" applyFill="1" applyBorder="1" applyAlignment="1">
      <alignment horizontal="center" vertical="center"/>
    </xf>
    <xf numFmtId="0" fontId="41" fillId="5" borderId="0" xfId="0" applyFont="1" applyFill="1" applyAlignment="1">
      <alignment horizontal="center" vertical="center"/>
    </xf>
    <xf numFmtId="14" fontId="24" fillId="5" borderId="0" xfId="0" applyNumberFormat="1" applyFont="1" applyFill="1" applyAlignment="1">
      <alignment horizontal="center" vertical="center"/>
    </xf>
    <xf numFmtId="0" fontId="40" fillId="5" borderId="0" xfId="0" applyFont="1" applyFill="1" applyAlignment="1">
      <alignment horizontal="center" vertical="center"/>
    </xf>
    <xf numFmtId="0" fontId="36" fillId="5" borderId="0" xfId="0" applyFont="1" applyFill="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39" fillId="5" borderId="45" xfId="0" applyFont="1" applyFill="1" applyBorder="1" applyAlignment="1">
      <alignment horizontal="justify" vertical="center" wrapText="1"/>
    </xf>
    <xf numFmtId="0" fontId="39" fillId="5" borderId="0" xfId="0" applyFont="1" applyFill="1" applyAlignment="1">
      <alignment horizontal="justify" vertical="center" wrapText="1"/>
    </xf>
    <xf numFmtId="0" fontId="39" fillId="5" borderId="46" xfId="0" applyFont="1" applyFill="1" applyBorder="1" applyAlignment="1">
      <alignment horizontal="justify" vertical="center" wrapText="1"/>
    </xf>
    <xf numFmtId="0" fontId="39" fillId="5" borderId="47" xfId="0" applyFont="1" applyFill="1" applyBorder="1" applyAlignment="1">
      <alignment horizontal="justify" vertical="center" wrapText="1"/>
    </xf>
    <xf numFmtId="0" fontId="39" fillId="5" borderId="48" xfId="0" applyFont="1" applyFill="1" applyBorder="1" applyAlignment="1">
      <alignment horizontal="justify" vertical="center" wrapText="1"/>
    </xf>
    <xf numFmtId="0" fontId="39" fillId="5" borderId="133" xfId="0" applyFont="1" applyFill="1" applyBorder="1" applyAlignment="1">
      <alignment horizontal="justify" vertical="center" wrapText="1"/>
    </xf>
    <xf numFmtId="14" fontId="41" fillId="5" borderId="0" xfId="0" applyNumberFormat="1" applyFont="1" applyFill="1" applyAlignment="1">
      <alignment horizontal="center" vertical="center"/>
    </xf>
    <xf numFmtId="0" fontId="39" fillId="5" borderId="22" xfId="0" applyFont="1" applyFill="1" applyBorder="1" applyAlignment="1">
      <alignment horizontal="center" vertical="center"/>
    </xf>
    <xf numFmtId="0" fontId="6" fillId="18" borderId="161" xfId="0" applyFont="1" applyFill="1" applyBorder="1" applyAlignment="1">
      <alignment horizontal="center" vertical="center"/>
    </xf>
    <xf numFmtId="0" fontId="6" fillId="18" borderId="162" xfId="0" applyFont="1" applyFill="1" applyBorder="1" applyAlignment="1">
      <alignment horizontal="center" vertical="center"/>
    </xf>
    <xf numFmtId="0" fontId="6" fillId="18" borderId="163" xfId="0" applyFont="1" applyFill="1" applyBorder="1" applyAlignment="1">
      <alignment horizontal="center" vertical="center"/>
    </xf>
    <xf numFmtId="0" fontId="6" fillId="18" borderId="164" xfId="0" applyFont="1" applyFill="1" applyBorder="1" applyAlignment="1">
      <alignment horizontal="center" vertical="center"/>
    </xf>
    <xf numFmtId="0" fontId="6" fillId="19" borderId="165" xfId="0" applyFont="1" applyFill="1" applyBorder="1" applyAlignment="1">
      <alignment horizontal="center" vertical="center"/>
    </xf>
    <xf numFmtId="0" fontId="6" fillId="19" borderId="166"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20" borderId="169" xfId="0" applyFont="1" applyFill="1" applyBorder="1" applyAlignment="1">
      <alignment horizontal="center" vertical="center"/>
    </xf>
    <xf numFmtId="0" fontId="6" fillId="20"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37" fillId="5" borderId="0" xfId="0" applyFont="1" applyFill="1" applyAlignment="1">
      <alignment vertical="center"/>
    </xf>
    <xf numFmtId="0" fontId="39" fillId="5" borderId="0" xfId="0" applyFont="1" applyFill="1" applyAlignment="1">
      <alignment vertical="center"/>
    </xf>
    <xf numFmtId="0" fontId="6" fillId="18" borderId="173" xfId="0" applyFont="1" applyFill="1" applyBorder="1" applyAlignment="1">
      <alignment horizontal="center" vertical="center"/>
    </xf>
    <xf numFmtId="0" fontId="6" fillId="18" borderId="174" xfId="0" applyFont="1" applyFill="1" applyBorder="1" applyAlignment="1">
      <alignment horizontal="center" vertical="center"/>
    </xf>
    <xf numFmtId="0" fontId="6" fillId="18" borderId="175" xfId="0" applyFont="1" applyFill="1" applyBorder="1" applyAlignment="1">
      <alignment horizontal="center" vertical="center"/>
    </xf>
    <xf numFmtId="0" fontId="6" fillId="18" borderId="176" xfId="0" applyFont="1" applyFill="1" applyBorder="1" applyAlignment="1">
      <alignment horizontal="center" vertical="center"/>
    </xf>
    <xf numFmtId="0" fontId="76" fillId="30" borderId="0" xfId="0" applyFont="1" applyFill="1" applyAlignment="1">
      <alignment horizontal="center" vertical="center"/>
    </xf>
    <xf numFmtId="0" fontId="6" fillId="34" borderId="236" xfId="0" applyFont="1" applyFill="1" applyBorder="1" applyAlignment="1">
      <alignment horizontal="center" vertical="center"/>
    </xf>
    <xf numFmtId="0" fontId="6" fillId="34" borderId="237" xfId="0" applyFont="1" applyFill="1" applyBorder="1" applyAlignment="1">
      <alignment horizontal="center" vertical="center"/>
    </xf>
    <xf numFmtId="0" fontId="6" fillId="34" borderId="238" xfId="0" applyFont="1" applyFill="1" applyBorder="1" applyAlignment="1">
      <alignment horizontal="center" vertical="center"/>
    </xf>
    <xf numFmtId="0" fontId="6" fillId="34" borderId="239" xfId="0" applyFont="1" applyFill="1" applyBorder="1" applyAlignment="1">
      <alignment horizontal="center" vertical="center"/>
    </xf>
    <xf numFmtId="0" fontId="41" fillId="22" borderId="0" xfId="0" applyFont="1" applyFill="1" applyAlignment="1">
      <alignment horizontal="center" vertical="center"/>
    </xf>
    <xf numFmtId="0" fontId="39" fillId="22" borderId="0" xfId="0" applyFont="1" applyFill="1" applyAlignment="1">
      <alignment horizontal="center" vertical="center"/>
    </xf>
    <xf numFmtId="0" fontId="39" fillId="22" borderId="22" xfId="0" applyFont="1" applyFill="1" applyBorder="1" applyAlignment="1">
      <alignment horizontal="center" vertical="center"/>
    </xf>
    <xf numFmtId="0" fontId="6" fillId="47" borderId="274" xfId="0" applyFont="1" applyFill="1" applyBorder="1" applyAlignment="1">
      <alignment horizontal="center" vertical="center"/>
    </xf>
    <xf numFmtId="0" fontId="6" fillId="47" borderId="277" xfId="0" applyFont="1" applyFill="1" applyBorder="1" applyAlignment="1">
      <alignment horizontal="center" vertical="center"/>
    </xf>
    <xf numFmtId="0" fontId="6" fillId="47" borderId="275" xfId="0" applyFont="1" applyFill="1" applyBorder="1" applyAlignment="1">
      <alignment horizontal="center" vertical="center"/>
    </xf>
    <xf numFmtId="0" fontId="6" fillId="47" borderId="278" xfId="0" applyFont="1" applyFill="1" applyBorder="1" applyAlignment="1">
      <alignment horizontal="center" vertical="center"/>
    </xf>
    <xf numFmtId="0" fontId="6" fillId="48" borderId="236" xfId="0" applyFont="1" applyFill="1" applyBorder="1" applyAlignment="1">
      <alignment horizontal="center" vertical="center"/>
    </xf>
    <xf numFmtId="0" fontId="6" fillId="48" borderId="237" xfId="0" applyFont="1" applyFill="1" applyBorder="1" applyAlignment="1">
      <alignment horizontal="center" vertical="center"/>
    </xf>
    <xf numFmtId="0" fontId="6" fillId="48" borderId="238" xfId="0" applyFont="1" applyFill="1" applyBorder="1" applyAlignment="1">
      <alignment horizontal="center" vertical="center"/>
    </xf>
    <xf numFmtId="0" fontId="6" fillId="48" borderId="239" xfId="0" applyFont="1" applyFill="1" applyBorder="1" applyAlignment="1">
      <alignment horizontal="center" vertical="center"/>
    </xf>
    <xf numFmtId="0" fontId="6" fillId="19" borderId="284" xfId="0" applyFont="1" applyFill="1" applyBorder="1" applyAlignment="1">
      <alignment horizontal="center" vertical="center"/>
    </xf>
    <xf numFmtId="0" fontId="6" fillId="19" borderId="0" xfId="0" applyFont="1" applyFill="1" applyAlignment="1">
      <alignment horizontal="center" vertical="center"/>
    </xf>
    <xf numFmtId="0" fontId="6" fillId="20" borderId="285" xfId="0" applyFont="1" applyFill="1" applyBorder="1" applyAlignment="1">
      <alignment horizontal="center" vertical="center"/>
    </xf>
    <xf numFmtId="0" fontId="6" fillId="20" borderId="0" xfId="0" applyFont="1" applyFill="1" applyAlignment="1">
      <alignment horizontal="center" vertical="center"/>
    </xf>
    <xf numFmtId="0" fontId="44" fillId="14" borderId="292" xfId="0" applyFont="1" applyFill="1" applyBorder="1" applyAlignment="1">
      <alignment horizontal="center" vertical="center"/>
    </xf>
    <xf numFmtId="0" fontId="94" fillId="0" borderId="129" xfId="0" applyFont="1" applyBorder="1" applyAlignment="1">
      <alignment horizontal="center" vertical="center" wrapText="1"/>
    </xf>
    <xf numFmtId="0" fontId="70" fillId="0" borderId="130" xfId="0" applyFont="1" applyBorder="1" applyAlignment="1">
      <alignment horizontal="center" vertic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96" xfId="0" applyFont="1" applyBorder="1" applyAlignment="1">
      <alignment horizontal="center" vertical="center" wrapText="1"/>
    </xf>
    <xf numFmtId="0" fontId="70" fillId="0" borderId="97" xfId="0" applyFont="1" applyBorder="1" applyAlignment="1">
      <alignment horizontal="center" vertical="center" wrapText="1"/>
    </xf>
    <xf numFmtId="0" fontId="43" fillId="0" borderId="91" xfId="0" applyFont="1" applyBorder="1" applyAlignment="1">
      <alignment horizontal="center" vertical="center" textRotation="90"/>
    </xf>
    <xf numFmtId="0" fontId="43" fillId="0" borderId="184" xfId="0" applyFont="1" applyBorder="1" applyAlignment="1">
      <alignment horizontal="center" vertical="center" textRotation="90"/>
    </xf>
    <xf numFmtId="0" fontId="43" fillId="0" borderId="200" xfId="0" applyFont="1" applyBorder="1" applyAlignment="1">
      <alignment horizontal="center" vertical="center" textRotation="90"/>
    </xf>
    <xf numFmtId="0" fontId="43" fillId="0" borderId="106" xfId="0" applyFont="1" applyBorder="1" applyAlignment="1">
      <alignment horizontal="center" vertical="center" textRotation="90"/>
    </xf>
    <xf numFmtId="0" fontId="42" fillId="0" borderId="91" xfId="0" applyFont="1" applyBorder="1" applyAlignment="1">
      <alignment horizontal="center" vertical="center"/>
    </xf>
    <xf numFmtId="0" fontId="42" fillId="0" borderId="0" xfId="0" applyFont="1" applyAlignment="1">
      <alignment horizontal="center" vertical="center"/>
    </xf>
    <xf numFmtId="0" fontId="42" fillId="0" borderId="184" xfId="0" applyFont="1" applyBorder="1" applyAlignment="1">
      <alignment horizontal="center" vertical="center"/>
    </xf>
    <xf numFmtId="0" fontId="42" fillId="0" borderId="132" xfId="0" applyFont="1" applyBorder="1" applyAlignment="1">
      <alignment horizontal="center" vertical="center"/>
    </xf>
    <xf numFmtId="0" fontId="42" fillId="0" borderId="96" xfId="0" applyFont="1" applyBorder="1" applyAlignment="1">
      <alignment horizontal="center" vertical="center"/>
    </xf>
    <xf numFmtId="0" fontId="42" fillId="0" borderId="185" xfId="0" applyFont="1" applyBorder="1" applyAlignment="1">
      <alignment horizontal="center" vertical="center"/>
    </xf>
    <xf numFmtId="0" fontId="13" fillId="2" borderId="27" xfId="0" applyFont="1" applyFill="1" applyBorder="1" applyAlignment="1">
      <alignment horizontal="center" vertical="center"/>
    </xf>
    <xf numFmtId="0" fontId="13" fillId="2" borderId="42" xfId="0" applyFont="1" applyFill="1" applyBorder="1" applyAlignment="1">
      <alignment horizontal="center" vertical="center"/>
    </xf>
    <xf numFmtId="0" fontId="65" fillId="16" borderId="27" xfId="0" applyFont="1" applyFill="1" applyBorder="1" applyAlignment="1">
      <alignment horizontal="center" vertical="center"/>
    </xf>
    <xf numFmtId="0" fontId="14" fillId="50" borderId="180" xfId="0" applyFont="1" applyFill="1" applyBorder="1" applyAlignment="1">
      <alignment horizontal="center" vertical="center" wrapText="1"/>
    </xf>
    <xf numFmtId="0" fontId="14" fillId="50" borderId="51" xfId="0" applyFont="1" applyFill="1" applyBorder="1" applyAlignment="1">
      <alignment horizontal="center" vertical="center" wrapText="1"/>
    </xf>
    <xf numFmtId="0" fontId="14" fillId="50" borderId="252" xfId="0" applyFont="1" applyFill="1" applyBorder="1" applyAlignment="1">
      <alignment horizontal="center" vertical="center" wrapText="1"/>
    </xf>
    <xf numFmtId="0" fontId="14" fillId="50" borderId="106" xfId="0" applyFont="1" applyFill="1" applyBorder="1" applyAlignment="1">
      <alignment horizontal="center" vertical="center" wrapText="1"/>
    </xf>
    <xf numFmtId="168" fontId="69" fillId="0" borderId="1" xfId="0" applyNumberFormat="1" applyFont="1" applyBorder="1" applyAlignment="1">
      <alignment horizontal="center" vertical="center"/>
    </xf>
    <xf numFmtId="168" fontId="69" fillId="0" borderId="77" xfId="0" applyNumberFormat="1" applyFont="1" applyBorder="1" applyAlignment="1">
      <alignment horizontal="center" vertical="center"/>
    </xf>
    <xf numFmtId="0" fontId="70" fillId="0" borderId="210" xfId="0" applyFont="1" applyBorder="1" applyAlignment="1">
      <alignment horizontal="center" vertical="center"/>
    </xf>
    <xf numFmtId="0" fontId="70" fillId="0" borderId="255" xfId="0" applyFont="1" applyBorder="1" applyAlignment="1">
      <alignment horizontal="center" vertical="center"/>
    </xf>
    <xf numFmtId="0" fontId="70" fillId="0" borderId="211" xfId="0" applyFont="1" applyBorder="1" applyAlignment="1">
      <alignment horizontal="center" vertical="center"/>
    </xf>
    <xf numFmtId="0" fontId="0" fillId="0" borderId="181"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61" xfId="0" applyBorder="1" applyAlignment="1">
      <alignment horizontal="center" vertical="center" wrapText="1"/>
    </xf>
    <xf numFmtId="0" fontId="71" fillId="33" borderId="288" xfId="0" applyFont="1" applyFill="1" applyBorder="1" applyAlignment="1">
      <alignment horizontal="center" vertical="center"/>
    </xf>
    <xf numFmtId="0" fontId="71" fillId="33" borderId="289" xfId="0" applyFont="1" applyFill="1" applyBorder="1" applyAlignment="1">
      <alignment horizontal="center" vertical="center"/>
    </xf>
    <xf numFmtId="0" fontId="71" fillId="33" borderId="290" xfId="0" applyFont="1" applyFill="1" applyBorder="1" applyAlignment="1">
      <alignment horizontal="center" vertical="center"/>
    </xf>
    <xf numFmtId="0" fontId="98" fillId="8" borderId="0" xfId="0" applyFont="1" applyFill="1" applyAlignment="1">
      <alignment horizontal="center" vertical="center"/>
    </xf>
    <xf numFmtId="0" fontId="98" fillId="32" borderId="0" xfId="0" applyFont="1" applyFill="1" applyAlignment="1">
      <alignment horizontal="center"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9" fontId="0" fillId="22" borderId="46" xfId="0" applyNumberFormat="1" applyFill="1" applyBorder="1" applyAlignment="1">
      <alignment horizontal="center" vertical="center"/>
    </xf>
    <xf numFmtId="0" fontId="98" fillId="10" borderId="0" xfId="0" applyFont="1" applyFill="1" applyAlignment="1">
      <alignment horizontal="center" vertical="center"/>
    </xf>
    <xf numFmtId="0" fontId="98" fillId="11" borderId="0" xfId="0" applyFont="1" applyFill="1" applyAlignment="1">
      <alignment horizontal="center" vertical="center"/>
    </xf>
    <xf numFmtId="0" fontId="99" fillId="8" borderId="0" xfId="0" applyFont="1" applyFill="1" applyAlignment="1">
      <alignment horizontal="center" vertical="center"/>
    </xf>
    <xf numFmtId="0" fontId="98" fillId="30" borderId="0" xfId="0" applyFont="1" applyFill="1" applyAlignment="1">
      <alignment horizontal="center" vertical="center"/>
    </xf>
    <xf numFmtId="0" fontId="99" fillId="10" borderId="0" xfId="0" applyFont="1" applyFill="1" applyAlignment="1">
      <alignment horizontal="center" vertical="center"/>
    </xf>
    <xf numFmtId="0" fontId="98" fillId="39" borderId="0" xfId="0" applyFont="1" applyFill="1" applyAlignment="1">
      <alignment horizontal="center" vertical="center"/>
    </xf>
    <xf numFmtId="0" fontId="99" fillId="41" borderId="0" xfId="0" applyFont="1" applyFill="1" applyAlignment="1">
      <alignment horizontal="center" vertical="center"/>
    </xf>
    <xf numFmtId="0" fontId="66" fillId="44" borderId="0" xfId="0" applyFont="1" applyFill="1" applyAlignment="1">
      <alignment horizontal="center" vertical="center"/>
    </xf>
    <xf numFmtId="0" fontId="98" fillId="16" borderId="0" xfId="0" applyFont="1" applyFill="1" applyAlignment="1">
      <alignment horizontal="center" vertical="center"/>
    </xf>
    <xf numFmtId="0" fontId="0" fillId="0" borderId="130" xfId="0" applyBorder="1" applyAlignment="1">
      <alignment horizontal="left" vertical="center"/>
    </xf>
    <xf numFmtId="3" fontId="41" fillId="5" borderId="43" xfId="0" applyNumberFormat="1" applyFont="1" applyFill="1" applyBorder="1" applyAlignment="1">
      <alignment horizontal="center" vertical="center"/>
    </xf>
    <xf numFmtId="3" fontId="41" fillId="5" borderId="44" xfId="0" applyNumberFormat="1" applyFont="1" applyFill="1" applyBorder="1" applyAlignment="1">
      <alignment horizontal="center" vertical="center"/>
    </xf>
    <xf numFmtId="3" fontId="41" fillId="5" borderId="48" xfId="0" applyNumberFormat="1" applyFont="1" applyFill="1" applyBorder="1" applyAlignment="1">
      <alignment horizontal="center" vertical="center"/>
    </xf>
    <xf numFmtId="3" fontId="41" fillId="5" borderId="133" xfId="0" applyNumberFormat="1" applyFont="1" applyFill="1" applyBorder="1" applyAlignment="1">
      <alignment horizontal="center" vertical="center"/>
    </xf>
    <xf numFmtId="0" fontId="22" fillId="5" borderId="86" xfId="0" applyFont="1" applyFill="1" applyBorder="1" applyAlignment="1">
      <alignment horizontal="center" vertical="center"/>
    </xf>
    <xf numFmtId="0" fontId="22" fillId="5" borderId="43" xfId="0" applyFont="1" applyFill="1" applyBorder="1" applyAlignment="1">
      <alignment horizontal="center" vertical="center"/>
    </xf>
    <xf numFmtId="0" fontId="22" fillId="5" borderId="45" xfId="0" applyFont="1" applyFill="1" applyBorder="1" applyAlignment="1">
      <alignment horizontal="center" vertical="center"/>
    </xf>
    <xf numFmtId="0" fontId="22" fillId="5" borderId="0" xfId="0" applyFont="1" applyFill="1" applyAlignment="1">
      <alignment horizontal="center" vertical="center"/>
    </xf>
    <xf numFmtId="3" fontId="24" fillId="5" borderId="44" xfId="0" applyNumberFormat="1" applyFont="1" applyFill="1" applyBorder="1" applyAlignment="1">
      <alignment horizontal="center" vertical="center"/>
    </xf>
    <xf numFmtId="3" fontId="24" fillId="5" borderId="46" xfId="0" applyNumberFormat="1" applyFont="1" applyFill="1" applyBorder="1" applyAlignment="1">
      <alignment horizontal="center" vertical="center"/>
    </xf>
    <xf numFmtId="0" fontId="62" fillId="5" borderId="86" xfId="0" applyFont="1" applyFill="1" applyBorder="1" applyAlignment="1">
      <alignment horizontal="center" vertical="center"/>
    </xf>
    <xf numFmtId="0" fontId="62" fillId="5" borderId="43" xfId="0" applyFont="1" applyFill="1" applyBorder="1" applyAlignment="1">
      <alignment horizontal="center" vertical="center"/>
    </xf>
    <xf numFmtId="0" fontId="62" fillId="5" borderId="47" xfId="0" applyFont="1" applyFill="1" applyBorder="1" applyAlignment="1">
      <alignment horizontal="center" vertical="center"/>
    </xf>
    <xf numFmtId="0" fontId="62" fillId="5" borderId="48" xfId="0" applyFont="1" applyFill="1" applyBorder="1" applyAlignment="1">
      <alignment horizontal="center" vertical="center"/>
    </xf>
    <xf numFmtId="0" fontId="90" fillId="5" borderId="45" xfId="0" applyFont="1" applyFill="1" applyBorder="1" applyAlignment="1">
      <alignment horizontal="right" vertical="center"/>
    </xf>
    <xf numFmtId="0" fontId="90" fillId="5" borderId="0" xfId="0" applyFont="1" applyFill="1" applyAlignment="1">
      <alignment horizontal="right" vertical="center"/>
    </xf>
    <xf numFmtId="166" fontId="89" fillId="5" borderId="0" xfId="0" applyNumberFormat="1" applyFont="1" applyFill="1" applyAlignment="1">
      <alignment horizontal="center" vertical="center"/>
    </xf>
    <xf numFmtId="166" fontId="101" fillId="5" borderId="0" xfId="0" applyNumberFormat="1" applyFont="1" applyFill="1" applyAlignment="1">
      <alignment horizontal="center" vertical="center"/>
    </xf>
    <xf numFmtId="166" fontId="102" fillId="5" borderId="0" xfId="0" applyNumberFormat="1" applyFont="1" applyFill="1" applyAlignment="1">
      <alignment horizontal="center" vertical="center"/>
    </xf>
    <xf numFmtId="0" fontId="103" fillId="5" borderId="0" xfId="0" applyFont="1" applyFill="1" applyAlignment="1">
      <alignment horizontal="center" vertical="center"/>
    </xf>
    <xf numFmtId="0" fontId="28" fillId="4" borderId="192" xfId="0" applyFont="1" applyFill="1" applyBorder="1" applyAlignment="1">
      <alignment horizontal="center" vertical="center" textRotation="90"/>
    </xf>
    <xf numFmtId="0" fontId="28" fillId="4" borderId="193" xfId="0" applyFont="1" applyFill="1" applyBorder="1" applyAlignment="1">
      <alignment horizontal="center" vertical="center" textRotation="90"/>
    </xf>
    <xf numFmtId="0" fontId="28" fillId="10" borderId="126" xfId="0" applyFont="1" applyFill="1" applyBorder="1" applyAlignment="1">
      <alignment horizontal="center" vertical="center" textRotation="90"/>
    </xf>
    <xf numFmtId="0" fontId="28" fillId="10" borderId="97" xfId="0" applyFont="1" applyFill="1" applyBorder="1" applyAlignment="1">
      <alignment horizontal="center" vertical="center" textRotation="90"/>
    </xf>
    <xf numFmtId="0" fontId="35" fillId="8" borderId="129" xfId="0" applyFont="1" applyFill="1" applyBorder="1" applyAlignment="1">
      <alignment horizontal="center" vertical="center"/>
    </xf>
    <xf numFmtId="0" fontId="35" fillId="8" borderId="131" xfId="0" applyFont="1" applyFill="1" applyBorder="1" applyAlignment="1">
      <alignment horizontal="center" vertical="center"/>
    </xf>
    <xf numFmtId="0" fontId="35" fillId="8" borderId="132" xfId="0" applyFont="1" applyFill="1" applyBorder="1" applyAlignment="1">
      <alignment horizontal="center" vertical="center"/>
    </xf>
    <xf numFmtId="0" fontId="35" fillId="8" borderId="97" xfId="0" applyFont="1" applyFill="1" applyBorder="1" applyAlignment="1">
      <alignment horizontal="center" vertical="center"/>
    </xf>
    <xf numFmtId="0" fontId="19" fillId="21" borderId="195" xfId="0" applyFont="1" applyFill="1" applyBorder="1" applyAlignment="1">
      <alignment horizontal="center" vertical="center"/>
    </xf>
    <xf numFmtId="0" fontId="19" fillId="21" borderId="196" xfId="0" applyFont="1" applyFill="1" applyBorder="1" applyAlignment="1">
      <alignment horizontal="center" vertical="center"/>
    </xf>
    <xf numFmtId="0" fontId="27" fillId="2" borderId="194" xfId="0" applyFont="1" applyFill="1" applyBorder="1" applyAlignment="1">
      <alignment horizontal="center" vertical="center"/>
    </xf>
    <xf numFmtId="0" fontId="27" fillId="2" borderId="195" xfId="0" applyFont="1" applyFill="1" applyBorder="1" applyAlignment="1">
      <alignment horizontal="center" vertical="center"/>
    </xf>
    <xf numFmtId="0" fontId="27" fillId="2" borderId="199"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82" xfId="0" applyFont="1" applyFill="1" applyBorder="1" applyAlignment="1">
      <alignment horizontal="center" vertical="center"/>
    </xf>
    <xf numFmtId="0" fontId="30" fillId="8" borderId="82" xfId="0" applyFont="1" applyFill="1" applyBorder="1" applyAlignment="1">
      <alignment horizontal="center" vertical="center"/>
    </xf>
    <xf numFmtId="0" fontId="30" fillId="9" borderId="82" xfId="0" applyFont="1" applyFill="1" applyBorder="1" applyAlignment="1">
      <alignment horizontal="center" vertical="center"/>
    </xf>
    <xf numFmtId="0" fontId="30" fillId="9" borderId="198" xfId="0" applyFont="1" applyFill="1" applyBorder="1" applyAlignment="1">
      <alignment horizontal="center" vertical="center"/>
    </xf>
    <xf numFmtId="0" fontId="29" fillId="7" borderId="198" xfId="0" applyFont="1" applyFill="1" applyBorder="1" applyAlignment="1">
      <alignment horizontal="center" vertical="center"/>
    </xf>
    <xf numFmtId="0" fontId="30" fillId="9" borderId="127" xfId="0" applyFont="1" applyFill="1" applyBorder="1" applyAlignment="1">
      <alignment horizontal="center" vertical="center"/>
    </xf>
    <xf numFmtId="0" fontId="28" fillId="4" borderId="305" xfId="0" applyFont="1" applyFill="1" applyBorder="1" applyAlignment="1">
      <alignment horizontal="center" vertical="center" textRotation="90"/>
    </xf>
    <xf numFmtId="0" fontId="28" fillId="4" borderId="262" xfId="0" applyFont="1" applyFill="1" applyBorder="1" applyAlignment="1">
      <alignment horizontal="center" vertical="center" textRotation="90"/>
    </xf>
    <xf numFmtId="0" fontId="28" fillId="4" borderId="263" xfId="0" applyFont="1" applyFill="1" applyBorder="1" applyAlignment="1">
      <alignment horizontal="center" vertical="center" textRotation="90"/>
    </xf>
    <xf numFmtId="0" fontId="28" fillId="10" borderId="305" xfId="0" applyFont="1" applyFill="1" applyBorder="1" applyAlignment="1">
      <alignment horizontal="center" vertical="center" textRotation="90"/>
    </xf>
    <xf numFmtId="0" fontId="28" fillId="10" borderId="262" xfId="0" applyFont="1" applyFill="1" applyBorder="1" applyAlignment="1">
      <alignment horizontal="center" vertical="center" textRotation="90"/>
    </xf>
    <xf numFmtId="0" fontId="28" fillId="10" borderId="263" xfId="0" applyFont="1" applyFill="1" applyBorder="1" applyAlignment="1">
      <alignment horizontal="center" vertical="center" textRotation="90"/>
    </xf>
    <xf numFmtId="0" fontId="28" fillId="4" borderId="304" xfId="0" applyFont="1" applyFill="1" applyBorder="1" applyAlignment="1">
      <alignment horizontal="center" vertical="center" textRotation="90"/>
    </xf>
    <xf numFmtId="0" fontId="28" fillId="4" borderId="126" xfId="0" applyFont="1" applyFill="1" applyBorder="1" applyAlignment="1">
      <alignment horizontal="center" vertical="center" textRotation="90"/>
    </xf>
    <xf numFmtId="0" fontId="28" fillId="4" borderId="97" xfId="0" applyFont="1" applyFill="1" applyBorder="1" applyAlignment="1">
      <alignment horizontal="center" vertical="center" textRotation="90"/>
    </xf>
    <xf numFmtId="0" fontId="28" fillId="10" borderId="259" xfId="0" applyFont="1" applyFill="1" applyBorder="1" applyAlignment="1">
      <alignment horizontal="center" vertical="center" textRotation="90"/>
    </xf>
    <xf numFmtId="0" fontId="28" fillId="10" borderId="192" xfId="0" applyFont="1" applyFill="1" applyBorder="1" applyAlignment="1">
      <alignment horizontal="center" vertical="center" textRotation="90"/>
    </xf>
    <xf numFmtId="0" fontId="28" fillId="10" borderId="193" xfId="0" applyFont="1" applyFill="1" applyBorder="1" applyAlignment="1">
      <alignment horizontal="center" vertical="center" textRotation="90"/>
    </xf>
    <xf numFmtId="0" fontId="35" fillId="8" borderId="91" xfId="0" applyFont="1" applyFill="1" applyBorder="1" applyAlignment="1">
      <alignment horizontal="center" vertical="center"/>
    </xf>
    <xf numFmtId="0" fontId="35" fillId="8" borderId="126" xfId="0" applyFont="1" applyFill="1" applyBorder="1" applyAlignment="1">
      <alignment horizontal="center" vertical="center"/>
    </xf>
    <xf numFmtId="0" fontId="29" fillId="7" borderId="190" xfId="0" applyFont="1" applyFill="1" applyBorder="1" applyAlignment="1">
      <alignment horizontal="center" vertical="center"/>
    </xf>
    <xf numFmtId="0" fontId="29" fillId="7" borderId="27" xfId="0" applyFont="1" applyFill="1" applyBorder="1" applyAlignment="1">
      <alignment horizontal="center" vertical="center"/>
    </xf>
    <xf numFmtId="0" fontId="30" fillId="8" borderId="27" xfId="0" applyFont="1" applyFill="1" applyBorder="1" applyAlignment="1">
      <alignment horizontal="center" vertical="center"/>
    </xf>
    <xf numFmtId="0" fontId="30" fillId="9" borderId="27" xfId="0" applyFont="1" applyFill="1" applyBorder="1" applyAlignment="1">
      <alignment horizontal="center" vertical="center"/>
    </xf>
    <xf numFmtId="0" fontId="30" fillId="9" borderId="28" xfId="0" applyFont="1" applyFill="1" applyBorder="1" applyAlignment="1">
      <alignment horizontal="center" vertical="center"/>
    </xf>
    <xf numFmtId="0" fontId="28" fillId="10" borderId="91" xfId="0" applyFont="1" applyFill="1" applyBorder="1" applyAlignment="1">
      <alignment horizontal="center" vertical="center" textRotation="90"/>
    </xf>
    <xf numFmtId="0" fontId="28" fillId="10" borderId="132" xfId="0" applyFont="1" applyFill="1" applyBorder="1" applyAlignment="1">
      <alignment horizontal="center" vertical="center" textRotation="90"/>
    </xf>
    <xf numFmtId="0" fontId="35" fillId="8" borderId="311" xfId="0" applyFont="1" applyFill="1" applyBorder="1" applyAlignment="1">
      <alignment horizontal="center" vertical="center"/>
    </xf>
    <xf numFmtId="0" fontId="35" fillId="8" borderId="304" xfId="0" applyFont="1" applyFill="1" applyBorder="1" applyAlignment="1">
      <alignment horizontal="center" vertical="center"/>
    </xf>
    <xf numFmtId="0" fontId="27" fillId="2" borderId="312" xfId="0" applyFont="1" applyFill="1" applyBorder="1" applyAlignment="1">
      <alignment horizontal="center" vertical="center"/>
    </xf>
    <xf numFmtId="0" fontId="27" fillId="2" borderId="313" xfId="0" applyFont="1" applyFill="1" applyBorder="1" applyAlignment="1">
      <alignment horizontal="center" vertical="center"/>
    </xf>
    <xf numFmtId="0" fontId="27" fillId="2" borderId="314" xfId="0" applyFont="1" applyFill="1" applyBorder="1" applyAlignment="1">
      <alignment horizontal="center" vertical="center"/>
    </xf>
    <xf numFmtId="0" fontId="19" fillId="21" borderId="313" xfId="0" applyFont="1" applyFill="1" applyBorder="1" applyAlignment="1">
      <alignment horizontal="center" vertical="center"/>
    </xf>
    <xf numFmtId="0" fontId="19" fillId="21" borderId="315" xfId="0" applyFont="1" applyFill="1" applyBorder="1" applyAlignment="1">
      <alignment horizontal="center" vertical="center"/>
    </xf>
    <xf numFmtId="0" fontId="28" fillId="10" borderId="304" xfId="0" applyFont="1" applyFill="1" applyBorder="1" applyAlignment="1">
      <alignment horizontal="center" vertical="center" textRotation="90"/>
    </xf>
    <xf numFmtId="0" fontId="28" fillId="4" borderId="292" xfId="0" applyFont="1" applyFill="1" applyBorder="1" applyAlignment="1">
      <alignment horizontal="center" vertical="center" textRotation="90" wrapText="1"/>
    </xf>
    <xf numFmtId="0" fontId="28" fillId="4" borderId="0" xfId="0" applyFont="1" applyFill="1" applyAlignment="1">
      <alignment horizontal="center" vertical="center" textRotation="90" wrapText="1"/>
    </xf>
    <xf numFmtId="0" fontId="28" fillId="4" borderId="96" xfId="0" applyFont="1" applyFill="1" applyBorder="1" applyAlignment="1">
      <alignment horizontal="center" vertical="center" textRotation="90" wrapText="1"/>
    </xf>
    <xf numFmtId="0" fontId="31" fillId="0" borderId="307" xfId="0" applyFont="1" applyBorder="1" applyAlignment="1">
      <alignment horizontal="center" vertical="center"/>
    </xf>
    <xf numFmtId="0" fontId="31" fillId="0" borderId="308" xfId="0" applyFont="1" applyBorder="1" applyAlignment="1">
      <alignment horizontal="center" vertical="center"/>
    </xf>
    <xf numFmtId="0" fontId="31" fillId="0" borderId="309" xfId="0" applyFont="1" applyBorder="1" applyAlignment="1">
      <alignment horizontal="center" vertical="center"/>
    </xf>
    <xf numFmtId="0" fontId="31" fillId="0" borderId="50" xfId="0" applyFont="1" applyBorder="1" applyAlignment="1">
      <alignment horizontal="center" vertical="center"/>
    </xf>
    <xf numFmtId="0" fontId="31" fillId="0" borderId="0" xfId="0" applyFont="1" applyAlignment="1">
      <alignment horizontal="center" vertical="center"/>
    </xf>
    <xf numFmtId="0" fontId="31" fillId="0" borderId="184" xfId="0" applyFont="1" applyBorder="1" applyAlignment="1">
      <alignment horizontal="center" vertical="center"/>
    </xf>
    <xf numFmtId="0" fontId="31" fillId="0" borderId="310" xfId="0" applyFont="1" applyBorder="1" applyAlignment="1">
      <alignment horizontal="center" vertical="center"/>
    </xf>
    <xf numFmtId="0" fontId="31" fillId="0" borderId="96" xfId="0" applyFont="1" applyBorder="1" applyAlignment="1">
      <alignment horizontal="center" vertical="center"/>
    </xf>
    <xf numFmtId="0" fontId="31" fillId="0" borderId="185" xfId="0" applyFont="1" applyBorder="1" applyAlignment="1">
      <alignment horizontal="center" vertical="center"/>
    </xf>
    <xf numFmtId="0" fontId="34" fillId="0" borderId="307" xfId="0" applyFont="1" applyBorder="1" applyAlignment="1">
      <alignment horizontal="center" vertical="center"/>
    </xf>
    <xf numFmtId="0" fontId="34" fillId="0" borderId="308" xfId="0" applyFont="1" applyBorder="1" applyAlignment="1">
      <alignment horizontal="center" vertical="center"/>
    </xf>
    <xf numFmtId="0" fontId="34" fillId="0" borderId="309" xfId="0" applyFont="1" applyBorder="1" applyAlignment="1">
      <alignment horizontal="center" vertical="center"/>
    </xf>
    <xf numFmtId="0" fontId="34" fillId="0" borderId="50" xfId="0" applyFont="1" applyBorder="1" applyAlignment="1">
      <alignment horizontal="center" vertical="center"/>
    </xf>
    <xf numFmtId="0" fontId="34" fillId="0" borderId="0" xfId="0" applyFont="1" applyAlignment="1">
      <alignment horizontal="center" vertical="center"/>
    </xf>
    <xf numFmtId="0" fontId="34" fillId="0" borderId="184" xfId="0" applyFont="1" applyBorder="1" applyAlignment="1">
      <alignment horizontal="center" vertical="center"/>
    </xf>
    <xf numFmtId="0" fontId="34" fillId="0" borderId="310" xfId="0" applyFont="1" applyBorder="1" applyAlignment="1">
      <alignment horizontal="center" vertical="center"/>
    </xf>
    <xf numFmtId="0" fontId="34" fillId="0" borderId="96" xfId="0" applyFont="1" applyBorder="1" applyAlignment="1">
      <alignment horizontal="center" vertical="center"/>
    </xf>
    <xf numFmtId="0" fontId="34" fillId="0" borderId="185" xfId="0" applyFont="1" applyBorder="1" applyAlignment="1">
      <alignment horizontal="center" vertical="center"/>
    </xf>
    <xf numFmtId="0" fontId="28" fillId="4" borderId="91" xfId="0" applyFont="1" applyFill="1" applyBorder="1" applyAlignment="1">
      <alignment horizontal="center" vertical="center" textRotation="90"/>
    </xf>
    <xf numFmtId="0" fontId="28" fillId="4" borderId="132" xfId="0" applyFont="1" applyFill="1" applyBorder="1" applyAlignment="1">
      <alignment horizontal="center" vertical="center" textRotation="90"/>
    </xf>
    <xf numFmtId="0" fontId="35" fillId="8" borderId="0" xfId="0" applyFont="1" applyFill="1" applyAlignment="1">
      <alignment horizontal="center" vertical="center"/>
    </xf>
    <xf numFmtId="0" fontId="35" fillId="8" borderId="96" xfId="0" applyFont="1" applyFill="1" applyBorder="1" applyAlignment="1">
      <alignment horizontal="center" vertical="center"/>
    </xf>
    <xf numFmtId="0" fontId="28" fillId="10" borderId="129" xfId="0" applyFont="1" applyFill="1" applyBorder="1" applyAlignment="1">
      <alignment horizontal="center" vertical="center" textRotation="90"/>
    </xf>
    <xf numFmtId="0" fontId="35" fillId="8" borderId="130" xfId="0" applyFont="1" applyFill="1" applyBorder="1" applyAlignment="1">
      <alignment horizontal="center" vertical="center"/>
    </xf>
    <xf numFmtId="0" fontId="4" fillId="22" borderId="0" xfId="0" applyFont="1" applyFill="1" applyBorder="1" applyAlignment="1">
      <alignment vertical="center"/>
    </xf>
    <xf numFmtId="49" fontId="8" fillId="0" borderId="2" xfId="0" applyNumberFormat="1" applyFont="1" applyBorder="1" applyAlignment="1">
      <alignment horizontal="right" vertical="center"/>
    </xf>
    <xf numFmtId="20" fontId="8" fillId="41" borderId="224" xfId="0" applyNumberFormat="1" applyFont="1" applyFill="1" applyBorder="1" applyAlignment="1">
      <alignment horizontal="right" vertical="center"/>
    </xf>
    <xf numFmtId="20" fontId="8" fillId="0" borderId="2" xfId="0" applyNumberFormat="1" applyFont="1" applyBorder="1" applyAlignment="1">
      <alignment vertical="center"/>
    </xf>
    <xf numFmtId="20" fontId="8" fillId="46" borderId="224" xfId="0" applyNumberFormat="1" applyFont="1" applyFill="1" applyBorder="1" applyAlignment="1">
      <alignment horizontal="right" vertical="center"/>
    </xf>
    <xf numFmtId="20" fontId="8" fillId="43" borderId="224" xfId="0" applyNumberFormat="1" applyFont="1" applyFill="1" applyBorder="1" applyAlignment="1">
      <alignment horizontal="right" vertical="center"/>
    </xf>
    <xf numFmtId="20" fontId="8" fillId="0" borderId="224" xfId="0" applyNumberFormat="1" applyFont="1" applyBorder="1" applyAlignment="1">
      <alignment horizontal="right" vertical="center"/>
    </xf>
    <xf numFmtId="169" fontId="8" fillId="41" borderId="13" xfId="0" applyNumberFormat="1" applyFont="1" applyFill="1" applyBorder="1" applyAlignment="1">
      <alignment horizontal="right" vertical="center"/>
    </xf>
    <xf numFmtId="169" fontId="8" fillId="46" borderId="13" xfId="0" applyNumberFormat="1" applyFont="1" applyFill="1" applyBorder="1" applyAlignment="1">
      <alignment horizontal="right" vertical="center"/>
    </xf>
    <xf numFmtId="169" fontId="8" fillId="43" borderId="13" xfId="0" applyNumberFormat="1" applyFont="1" applyFill="1" applyBorder="1" applyAlignment="1">
      <alignment horizontal="right" vertical="center"/>
    </xf>
    <xf numFmtId="169" fontId="8" fillId="0" borderId="13" xfId="0" applyNumberFormat="1" applyFont="1" applyBorder="1" applyAlignment="1">
      <alignment horizontal="right" vertical="center"/>
    </xf>
    <xf numFmtId="20" fontId="8" fillId="41" borderId="13" xfId="0" applyNumberFormat="1" applyFont="1" applyFill="1" applyBorder="1" applyAlignment="1">
      <alignment horizontal="right" vertical="center"/>
    </xf>
    <xf numFmtId="20" fontId="8" fillId="46" borderId="13" xfId="0" applyNumberFormat="1" applyFont="1" applyFill="1" applyBorder="1" applyAlignment="1">
      <alignment horizontal="right" vertical="center"/>
    </xf>
    <xf numFmtId="20" fontId="8" fillId="43" borderId="13" xfId="0" applyNumberFormat="1" applyFont="1" applyFill="1" applyBorder="1" applyAlignment="1">
      <alignment horizontal="right" vertical="center"/>
    </xf>
    <xf numFmtId="0" fontId="14" fillId="50" borderId="104" xfId="0" applyFont="1" applyFill="1" applyBorder="1" applyAlignment="1">
      <alignment horizontal="center" vertical="center" wrapText="1"/>
    </xf>
    <xf numFmtId="0" fontId="14" fillId="50" borderId="105" xfId="0" applyFont="1" applyFill="1" applyBorder="1" applyAlignment="1">
      <alignment horizontal="center" vertical="center" wrapText="1"/>
    </xf>
    <xf numFmtId="0" fontId="14" fillId="22" borderId="323" xfId="0" applyFont="1" applyFill="1" applyBorder="1" applyAlignment="1">
      <alignment vertical="center"/>
    </xf>
    <xf numFmtId="0" fontId="14" fillId="22" borderId="324" xfId="0" applyFont="1" applyFill="1" applyBorder="1" applyAlignment="1">
      <alignment vertical="center"/>
    </xf>
    <xf numFmtId="0" fontId="14" fillId="22" borderId="51" xfId="0" applyFont="1" applyFill="1" applyBorder="1" applyAlignment="1">
      <alignment vertical="center"/>
    </xf>
    <xf numFmtId="0" fontId="14" fillId="28" borderId="325" xfId="0" applyFont="1" applyFill="1" applyBorder="1" applyAlignment="1">
      <alignment vertical="center"/>
    </xf>
    <xf numFmtId="0" fontId="14" fillId="0" borderId="326" xfId="0" applyFont="1" applyBorder="1" applyAlignment="1">
      <alignment vertical="center"/>
    </xf>
    <xf numFmtId="0" fontId="14" fillId="0" borderId="327" xfId="0" applyFont="1" applyBorder="1" applyAlignment="1">
      <alignment vertical="center"/>
    </xf>
    <xf numFmtId="0" fontId="14" fillId="0" borderId="328" xfId="0" applyFont="1" applyBorder="1" applyAlignment="1">
      <alignment vertical="center"/>
    </xf>
    <xf numFmtId="0" fontId="17" fillId="0" borderId="127" xfId="0" applyFont="1" applyBorder="1" applyAlignment="1">
      <alignment vertical="center"/>
    </xf>
    <xf numFmtId="0" fontId="14" fillId="0" borderId="319" xfId="0" applyFont="1" applyBorder="1" applyAlignment="1">
      <alignment vertical="center"/>
    </xf>
    <xf numFmtId="0" fontId="100" fillId="2" borderId="106" xfId="0" applyFont="1" applyFill="1" applyBorder="1" applyAlignment="1">
      <alignment horizontal="center" vertical="center" textRotation="90"/>
    </xf>
    <xf numFmtId="0" fontId="92" fillId="2" borderId="329" xfId="0" applyFont="1" applyFill="1" applyBorder="1" applyAlignment="1">
      <alignment horizontal="center" vertical="center" textRotation="90"/>
    </xf>
    <xf numFmtId="49" fontId="16" fillId="9" borderId="105" xfId="0" applyNumberFormat="1" applyFont="1" applyFill="1" applyBorder="1" applyAlignment="1">
      <alignment horizontal="center" vertical="center"/>
    </xf>
    <xf numFmtId="0" fontId="14" fillId="30" borderId="324" xfId="0" applyFont="1" applyFill="1" applyBorder="1" applyAlignment="1">
      <alignment vertical="center"/>
    </xf>
    <xf numFmtId="9" fontId="0" fillId="22" borderId="0" xfId="0" applyNumberFormat="1" applyFill="1" applyBorder="1" applyAlignment="1">
      <alignment horizontal="center" vertical="center"/>
    </xf>
    <xf numFmtId="0" fontId="98" fillId="11" borderId="0" xfId="0" applyFont="1" applyFill="1" applyBorder="1" applyAlignment="1">
      <alignment horizontal="center" vertical="center"/>
    </xf>
    <xf numFmtId="0" fontId="24" fillId="22" borderId="0" xfId="0" applyFont="1" applyFill="1" applyBorder="1" applyAlignment="1">
      <alignment horizontal="center" vertical="center"/>
    </xf>
    <xf numFmtId="0" fontId="61" fillId="5" borderId="0" xfId="0" applyFont="1" applyFill="1" applyBorder="1" applyAlignment="1">
      <alignment vertical="center"/>
    </xf>
    <xf numFmtId="0" fontId="0" fillId="5" borderId="0" xfId="0" applyFill="1" applyBorder="1" applyAlignment="1">
      <alignment vertical="center"/>
    </xf>
    <xf numFmtId="0" fontId="98" fillId="8" borderId="0" xfId="0" applyFont="1" applyFill="1" applyBorder="1" applyAlignment="1">
      <alignment horizontal="center" vertical="center"/>
    </xf>
    <xf numFmtId="0" fontId="17" fillId="22" borderId="0" xfId="0" applyFont="1" applyFill="1" applyBorder="1" applyAlignment="1">
      <alignment horizontal="center" vertical="center"/>
    </xf>
    <xf numFmtId="9" fontId="61" fillId="5" borderId="0" xfId="0" applyNumberFormat="1" applyFont="1" applyFill="1" applyBorder="1" applyAlignment="1">
      <alignment vertical="center"/>
    </xf>
    <xf numFmtId="0" fontId="0" fillId="5" borderId="0" xfId="0" applyFill="1" applyBorder="1" applyAlignment="1">
      <alignment horizontal="center" vertical="center"/>
    </xf>
    <xf numFmtId="0" fontId="109" fillId="52" borderId="116" xfId="0" applyFont="1" applyFill="1" applyBorder="1" applyAlignment="1">
      <alignment horizontal="center" vertical="center"/>
    </xf>
    <xf numFmtId="0" fontId="34" fillId="35" borderId="66" xfId="0" applyFont="1" applyFill="1" applyBorder="1" applyAlignment="1">
      <alignment vertical="center"/>
    </xf>
    <xf numFmtId="0" fontId="33" fillId="35" borderId="64" xfId="0" applyFont="1" applyFill="1" applyBorder="1" applyAlignment="1">
      <alignment vertical="center"/>
    </xf>
    <xf numFmtId="0" fontId="21" fillId="35" borderId="64" xfId="0" applyFont="1" applyFill="1" applyBorder="1" applyAlignment="1">
      <alignment horizontal="center" vertical="center"/>
    </xf>
    <xf numFmtId="167" fontId="16" fillId="35" borderId="65" xfId="0" applyNumberFormat="1" applyFont="1" applyFill="1" applyBorder="1" applyAlignment="1">
      <alignment horizontal="right" vertical="center"/>
    </xf>
    <xf numFmtId="0" fontId="28" fillId="10" borderId="0" xfId="0" applyFont="1" applyFill="1" applyBorder="1" applyAlignment="1">
      <alignment horizontal="center" vertical="center" textRotation="90"/>
    </xf>
    <xf numFmtId="0" fontId="31" fillId="22" borderId="317" xfId="0" applyFont="1" applyFill="1" applyBorder="1" applyAlignment="1">
      <alignment vertical="center"/>
    </xf>
    <xf numFmtId="0" fontId="32" fillId="22" borderId="318" xfId="0" applyFont="1" applyFill="1" applyBorder="1" applyAlignment="1">
      <alignment vertical="center"/>
    </xf>
    <xf numFmtId="0" fontId="0" fillId="22" borderId="319" xfId="0" applyFill="1" applyBorder="1" applyAlignment="1">
      <alignment horizontal="center" vertical="center"/>
    </xf>
    <xf numFmtId="164" fontId="16" fillId="22" borderId="303" xfId="0" applyNumberFormat="1" applyFont="1" applyFill="1" applyBorder="1" applyAlignment="1">
      <alignment horizontal="right" vertical="center"/>
    </xf>
    <xf numFmtId="164" fontId="16" fillId="0" borderId="303" xfId="0" applyNumberFormat="1" applyFont="1" applyBorder="1" applyAlignment="1">
      <alignment horizontal="right" vertical="center"/>
    </xf>
    <xf numFmtId="167" fontId="16" fillId="0" borderId="303" xfId="0" applyNumberFormat="1" applyFont="1" applyBorder="1" applyAlignment="1">
      <alignment horizontal="right" vertical="center"/>
    </xf>
    <xf numFmtId="47" fontId="0" fillId="0" borderId="317" xfId="0" applyNumberFormat="1" applyBorder="1" applyAlignment="1">
      <alignment vertical="center"/>
    </xf>
    <xf numFmtId="0" fontId="28" fillId="10" borderId="96" xfId="0" applyFont="1" applyFill="1" applyBorder="1" applyAlignment="1">
      <alignment horizontal="center" vertical="center" textRotation="90"/>
    </xf>
    <xf numFmtId="0" fontId="34" fillId="30" borderId="66" xfId="0" applyFont="1" applyFill="1" applyBorder="1" applyAlignment="1">
      <alignment vertical="center"/>
    </xf>
    <xf numFmtId="0" fontId="33" fillId="30" borderId="64" xfId="0" applyFont="1" applyFill="1" applyBorder="1" applyAlignment="1">
      <alignment vertical="center"/>
    </xf>
    <xf numFmtId="0" fontId="21" fillId="30" borderId="64" xfId="0" applyFont="1" applyFill="1" applyBorder="1" applyAlignment="1">
      <alignment horizontal="center" vertical="center"/>
    </xf>
    <xf numFmtId="167" fontId="16" fillId="30" borderId="65" xfId="0" applyNumberFormat="1" applyFont="1" applyFill="1" applyBorder="1" applyAlignment="1">
      <alignment horizontal="right" vertical="center"/>
    </xf>
    <xf numFmtId="0" fontId="0" fillId="0" borderId="257" xfId="0" applyBorder="1" applyAlignment="1">
      <alignment vertical="center"/>
    </xf>
    <xf numFmtId="0" fontId="0" fillId="0" borderId="30" xfId="0" applyBorder="1" applyAlignment="1">
      <alignment vertical="center"/>
    </xf>
    <xf numFmtId="21" fontId="21" fillId="0" borderId="64" xfId="0" applyNumberFormat="1" applyFont="1" applyBorder="1" applyAlignment="1">
      <alignment horizontal="center" vertical="center"/>
    </xf>
    <xf numFmtId="0" fontId="0" fillId="26" borderId="262" xfId="0" applyFill="1" applyBorder="1" applyAlignment="1">
      <alignment vertical="center"/>
    </xf>
    <xf numFmtId="0" fontId="0" fillId="26" borderId="139" xfId="0" applyFill="1" applyBorder="1" applyAlignment="1">
      <alignment vertical="center"/>
    </xf>
    <xf numFmtId="0" fontId="88" fillId="0" borderId="98" xfId="0" applyFont="1" applyBorder="1" applyAlignment="1">
      <alignment vertical="center"/>
    </xf>
    <xf numFmtId="0" fontId="107" fillId="0" borderId="110" xfId="0" applyFont="1" applyBorder="1" applyAlignment="1">
      <alignment vertical="center"/>
    </xf>
  </cellXfs>
  <cellStyles count="3">
    <cellStyle name="Normal_Sheet1" xfId="2" xr:uid="{00000000-0005-0000-0000-000000000000}"/>
    <cellStyle name="Normální" xfId="0" builtinId="0"/>
    <cellStyle name="Procenta" xfId="1" builtinId="5"/>
  </cellStyles>
  <dxfs count="2">
    <dxf>
      <fill>
        <patternFill>
          <bgColor indexed="42"/>
        </patternFill>
      </fill>
    </dxf>
    <dxf>
      <fill>
        <patternFill>
          <bgColor rgb="FF3EFC24"/>
        </patternFill>
      </fill>
    </dxf>
  </dxfs>
  <tableStyles count="0" defaultTableStyle="TableStyleMedium9" defaultPivotStyle="PivotStyleLight16"/>
  <colors>
    <mruColors>
      <color rgb="FFCCFF99"/>
      <color rgb="FF99FF99"/>
      <color rgb="FFFFFFCC"/>
      <color rgb="FF3EFC24"/>
      <color rgb="FF0000FF"/>
      <color rgb="FFFF7C80"/>
      <color rgb="FFFFFF66"/>
      <color rgb="FFFFFF99"/>
      <color rgb="FFCCFFFF"/>
      <color rgb="FF2CC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chartsheet" Target="chartsheets/sheet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4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hartsheet" Target="chartsheets/sheet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Hrádek na stupních vítězů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595205432256529E-2"/>
          <c:y val="9.5413770526225197E-2"/>
          <c:w val="0.91654595681506401"/>
          <c:h val="0.77813098753173937"/>
        </c:manualLayout>
      </c:layout>
      <c:barChart>
        <c:barDir val="col"/>
        <c:grouping val="clustered"/>
        <c:varyColors val="0"/>
        <c:ser>
          <c:idx val="0"/>
          <c:order val="0"/>
          <c:spPr>
            <a:solidFill>
              <a:schemeClr val="accent1"/>
            </a:solidFill>
            <a:ln>
              <a:noFill/>
            </a:ln>
            <a:effectLst/>
          </c:spPr>
          <c:invertIfNegative val="0"/>
          <c:cat>
            <c:numRef>
              <c:f>'statistika II'!$P$4:$P$27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2022</c:v>
                </c:pt>
                <c:pt idx="20">
                  <c:v>2023</c:v>
                </c:pt>
                <c:pt idx="21">
                  <c:v>2024</c:v>
                </c:pt>
                <c:pt idx="22">
                  <c:v>2025</c:v>
                </c:pt>
                <c:pt idx="23">
                  <c:v>2026</c:v>
                </c:pt>
              </c:numCache>
            </c:numRef>
          </c:cat>
          <c:val>
            <c:numRef>
              <c:f>'statistika II'!$S$4:$S$27</c:f>
              <c:numCache>
                <c:formatCode>General</c:formatCode>
                <c:ptCount val="24"/>
                <c:pt idx="0">
                  <c:v>6</c:v>
                </c:pt>
                <c:pt idx="1">
                  <c:v>7</c:v>
                </c:pt>
                <c:pt idx="2">
                  <c:v>4</c:v>
                </c:pt>
                <c:pt idx="3">
                  <c:v>4</c:v>
                </c:pt>
                <c:pt idx="4">
                  <c:v>6</c:v>
                </c:pt>
                <c:pt idx="5">
                  <c:v>6</c:v>
                </c:pt>
                <c:pt idx="6">
                  <c:v>2</c:v>
                </c:pt>
                <c:pt idx="7">
                  <c:v>5</c:v>
                </c:pt>
                <c:pt idx="8">
                  <c:v>7</c:v>
                </c:pt>
                <c:pt idx="9">
                  <c:v>4</c:v>
                </c:pt>
                <c:pt idx="10">
                  <c:v>5</c:v>
                </c:pt>
                <c:pt idx="11">
                  <c:v>8</c:v>
                </c:pt>
                <c:pt idx="12">
                  <c:v>6</c:v>
                </c:pt>
                <c:pt idx="13">
                  <c:v>6</c:v>
                </c:pt>
                <c:pt idx="14">
                  <c:v>6</c:v>
                </c:pt>
                <c:pt idx="15">
                  <c:v>3</c:v>
                </c:pt>
                <c:pt idx="16">
                  <c:v>7</c:v>
                </c:pt>
                <c:pt idx="17">
                  <c:v>6</c:v>
                </c:pt>
                <c:pt idx="18">
                  <c:v>4</c:v>
                </c:pt>
                <c:pt idx="19">
                  <c:v>37</c:v>
                </c:pt>
                <c:pt idx="20">
                  <c:v>24</c:v>
                </c:pt>
                <c:pt idx="21">
                  <c:v>9</c:v>
                </c:pt>
                <c:pt idx="22">
                  <c:v>7</c:v>
                </c:pt>
                <c:pt idx="23">
                  <c:v>7</c:v>
                </c:pt>
              </c:numCache>
            </c:numRef>
          </c:val>
          <c:extLst>
            <c:ext xmlns:c16="http://schemas.microsoft.com/office/drawing/2014/chart" uri="{C3380CC4-5D6E-409C-BE32-E72D297353CC}">
              <c16:uniqueId val="{00000000-AF87-4AAF-B707-03F965E01027}"/>
            </c:ext>
          </c:extLst>
        </c:ser>
        <c:dLbls>
          <c:showLegendKey val="0"/>
          <c:showVal val="0"/>
          <c:showCatName val="0"/>
          <c:showSerName val="0"/>
          <c:showPercent val="0"/>
          <c:showBubbleSize val="0"/>
        </c:dLbls>
        <c:gapWidth val="219"/>
        <c:overlap val="-27"/>
        <c:axId val="1500268736"/>
        <c:axId val="1500256256"/>
      </c:barChart>
      <c:catAx>
        <c:axId val="150026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crossAx val="1500256256"/>
        <c:crosses val="autoZero"/>
        <c:auto val="1"/>
        <c:lblAlgn val="ctr"/>
        <c:lblOffset val="100"/>
        <c:noMultiLvlLbl val="0"/>
      </c:catAx>
      <c:valAx>
        <c:axId val="150025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cs-CZ"/>
          </a:p>
        </c:txPr>
        <c:crossAx val="15002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statistika!$E$2:$AH$2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pt idx="29">
                  <c:v>2026</c:v>
                </c:pt>
              </c:numCache>
            </c:numRef>
          </c:cat>
          <c:val>
            <c:numRef>
              <c:f>statistika!$E$31:$AH$31</c:f>
              <c:numCache>
                <c:formatCode>General</c:formatCode>
                <c:ptCount val="30"/>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pt idx="24">
                  <c:v>214</c:v>
                </c:pt>
                <c:pt idx="25">
                  <c:v>56</c:v>
                </c:pt>
                <c:pt idx="26">
                  <c:v>109</c:v>
                </c:pt>
                <c:pt idx="27">
                  <c:v>230</c:v>
                </c:pt>
                <c:pt idx="28">
                  <c:v>189</c:v>
                </c:pt>
                <c:pt idx="29">
                  <c:v>180</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statistika!$E$2:$AH$2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pt idx="29">
                  <c:v>2026</c:v>
                </c:pt>
              </c:numCache>
            </c:numRef>
          </c:cat>
          <c:val>
            <c:numRef>
              <c:f>statistika!$E$32:$AH$32</c:f>
              <c:numCache>
                <c:formatCode>General</c:formatCode>
                <c:ptCount val="30"/>
                <c:pt idx="0">
                  <c:v>53</c:v>
                </c:pt>
                <c:pt idx="1">
                  <c:v>66</c:v>
                </c:pt>
                <c:pt idx="2">
                  <c:v>115</c:v>
                </c:pt>
                <c:pt idx="3">
                  <c:v>159</c:v>
                </c:pt>
                <c:pt idx="4">
                  <c:v>152</c:v>
                </c:pt>
                <c:pt idx="5">
                  <c:v>155</c:v>
                </c:pt>
                <c:pt idx="6">
                  <c:v>149</c:v>
                </c:pt>
                <c:pt idx="7">
                  <c:v>111</c:v>
                </c:pt>
                <c:pt idx="8">
                  <c:v>154</c:v>
                </c:pt>
                <c:pt idx="9">
                  <c:v>151</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pt idx="24">
                  <c:v>195</c:v>
                </c:pt>
                <c:pt idx="25">
                  <c:v>86</c:v>
                </c:pt>
                <c:pt idx="26">
                  <c:v>130</c:v>
                </c:pt>
                <c:pt idx="27">
                  <c:v>245</c:v>
                </c:pt>
                <c:pt idx="28">
                  <c:v>209</c:v>
                </c:pt>
                <c:pt idx="29">
                  <c:v>206</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na Běhu Hrádkem</a:t>
            </a:r>
          </a:p>
        </c:rich>
      </c:tx>
      <c:layout>
        <c:manualLayout>
          <c:xMode val="edge"/>
          <c:yMode val="edge"/>
          <c:x val="5.1081337909684367E-2"/>
          <c:y val="3.5857942240526769E-2"/>
        </c:manualLayout>
      </c:layout>
      <c:overlay val="0"/>
    </c:title>
    <c:autoTitleDeleted val="0"/>
    <c:plotArea>
      <c:layout>
        <c:manualLayout>
          <c:layoutTarget val="inner"/>
          <c:xMode val="edge"/>
          <c:yMode val="edge"/>
          <c:x val="4.3657384553549512E-2"/>
          <c:y val="2.1340376967982341E-2"/>
          <c:w val="0.93144926485008206"/>
          <c:h val="0.87061026751624249"/>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statistika!$E$2:$AH$2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pt idx="29">
                  <c:v>2026</c:v>
                </c:pt>
              </c:numCache>
            </c:numRef>
          </c:cat>
          <c:val>
            <c:numRef>
              <c:f>statistika!$E$29:$AH$29</c:f>
              <c:numCache>
                <c:formatCode>General</c:formatCode>
                <c:ptCount val="30"/>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pt idx="24">
                  <c:v>292</c:v>
                </c:pt>
                <c:pt idx="25">
                  <c:v>97</c:v>
                </c:pt>
                <c:pt idx="26">
                  <c:v>161</c:v>
                </c:pt>
                <c:pt idx="27">
                  <c:v>319</c:v>
                </c:pt>
                <c:pt idx="28">
                  <c:v>261</c:v>
                </c:pt>
                <c:pt idx="29">
                  <c:v>243</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statistika!$E$2:$AH$2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pt idx="29">
                  <c:v>2026</c:v>
                </c:pt>
              </c:numCache>
            </c:numRef>
          </c:cat>
          <c:val>
            <c:numRef>
              <c:f>statistika!$E$30:$AH$30</c:f>
              <c:numCache>
                <c:formatCode>General</c:formatCode>
                <c:ptCount val="30"/>
                <c:pt idx="0">
                  <c:v>17</c:v>
                </c:pt>
                <c:pt idx="1">
                  <c:v>28</c:v>
                </c:pt>
                <c:pt idx="2">
                  <c:v>42</c:v>
                </c:pt>
                <c:pt idx="3">
                  <c:v>52</c:v>
                </c:pt>
                <c:pt idx="4">
                  <c:v>39</c:v>
                </c:pt>
                <c:pt idx="5">
                  <c:v>73</c:v>
                </c:pt>
                <c:pt idx="6">
                  <c:v>47</c:v>
                </c:pt>
                <c:pt idx="7">
                  <c:v>64</c:v>
                </c:pt>
                <c:pt idx="8">
                  <c:v>64</c:v>
                </c:pt>
                <c:pt idx="9">
                  <c:v>63</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pt idx="24">
                  <c:v>117</c:v>
                </c:pt>
                <c:pt idx="25">
                  <c:v>45</c:v>
                </c:pt>
                <c:pt idx="26">
                  <c:v>78</c:v>
                </c:pt>
                <c:pt idx="27">
                  <c:v>156</c:v>
                </c:pt>
                <c:pt idx="28">
                  <c:v>137</c:v>
                </c:pt>
                <c:pt idx="29">
                  <c:v>143</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rot="-2700000" vert="horz"/>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30299158759001277"/>
          <c:y val="0.13283622880473275"/>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1995-2025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10677696092200863"/>
          <c:y val="5.4525359981567323E-2"/>
        </c:manualLayout>
      </c:layout>
      <c:overlay val="0"/>
      <c:spPr>
        <a:noFill/>
        <a:ln w="25400">
          <a:noFill/>
        </a:ln>
      </c:spPr>
    </c:title>
    <c:autoTitleDeleted val="0"/>
    <c:plotArea>
      <c:layout>
        <c:manualLayout>
          <c:layoutTarget val="inner"/>
          <c:xMode val="edge"/>
          <c:yMode val="edge"/>
          <c:x val="4.0694105399634292E-2"/>
          <c:y val="1.8922892501090853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statistika!$E$2:$AH$2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pt idx="29">
                  <c:v>2026</c:v>
                </c:pt>
              </c:numCache>
            </c:numRef>
          </c:cat>
          <c:val>
            <c:numRef>
              <c:f>statistika!$E$33:$AH$33</c:f>
              <c:numCache>
                <c:formatCode>General</c:formatCode>
                <c:ptCount val="30"/>
                <c:pt idx="0">
                  <c:v>92</c:v>
                </c:pt>
                <c:pt idx="1">
                  <c:v>86</c:v>
                </c:pt>
                <c:pt idx="2">
                  <c:v>161</c:v>
                </c:pt>
                <c:pt idx="3">
                  <c:v>262</c:v>
                </c:pt>
                <c:pt idx="4">
                  <c:v>247</c:v>
                </c:pt>
                <c:pt idx="5">
                  <c:v>287</c:v>
                </c:pt>
                <c:pt idx="6">
                  <c:v>224</c:v>
                </c:pt>
                <c:pt idx="7">
                  <c:v>218</c:v>
                </c:pt>
                <c:pt idx="8">
                  <c:v>262</c:v>
                </c:pt>
                <c:pt idx="9">
                  <c:v>265</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pt idx="24">
                  <c:v>409</c:v>
                </c:pt>
                <c:pt idx="25">
                  <c:v>142</c:v>
                </c:pt>
                <c:pt idx="26">
                  <c:v>239</c:v>
                </c:pt>
                <c:pt idx="27">
                  <c:v>475</c:v>
                </c:pt>
                <c:pt idx="28">
                  <c:v>398</c:v>
                </c:pt>
                <c:pt idx="29">
                  <c:v>386</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dLbls>
          <c:dLblPos val="outEnd"/>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statistika!$AI$31:$AI$32</c:f>
              <c:numCache>
                <c:formatCode>#,##0</c:formatCode>
                <c:ptCount val="2"/>
                <c:pt idx="0">
                  <c:v>3807</c:v>
                </c:pt>
                <c:pt idx="1">
                  <c:v>4821</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statistika!$AI$29:$AI$30</c:f>
              <c:numCache>
                <c:formatCode>#,##0</c:formatCode>
                <c:ptCount val="2"/>
                <c:pt idx="0">
                  <c:v>6186</c:v>
                </c:pt>
                <c:pt idx="1">
                  <c:v>2442</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55"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sheetViews>
    <sheetView zoomScale="9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219075</xdr:colOff>
      <xdr:row>28</xdr:row>
      <xdr:rowOff>85723</xdr:rowOff>
    </xdr:from>
    <xdr:to>
      <xdr:col>28</xdr:col>
      <xdr:colOff>428625</xdr:colOff>
      <xdr:row>45</xdr:row>
      <xdr:rowOff>171449</xdr:rowOff>
    </xdr:to>
    <xdr:graphicFrame macro="">
      <xdr:nvGraphicFramePr>
        <xdr:cNvPr id="2" name="Graf 1">
          <a:extLst>
            <a:ext uri="{FF2B5EF4-FFF2-40B4-BE49-F238E27FC236}">
              <a16:creationId xmlns:a16="http://schemas.microsoft.com/office/drawing/2014/main" id="{D42B0FCE-F70E-9FFD-BAAA-B05B1DF0F0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94091" cy="5992091"/>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10234083" cy="7112000"/>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0.12284</cdr:x>
      <cdr:y>0.50405</cdr:y>
    </cdr:from>
    <cdr:to>
      <cdr:x>0.43622</cdr:x>
      <cdr:y>0.94581</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0.4488</cdr:x>
      <cdr:y>0.53528</cdr:y>
    </cdr:from>
    <cdr:to>
      <cdr:x>0.79062</cdr:x>
      <cdr:y>0.95274</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7"/>
  <sheetViews>
    <sheetView workbookViewId="0">
      <selection activeCell="B109" sqref="B109:B110"/>
    </sheetView>
  </sheetViews>
  <sheetFormatPr defaultRowHeight="12"/>
  <cols>
    <col min="1" max="1" width="16.42578125" style="1" customWidth="1"/>
    <col min="2" max="2" width="89.42578125" style="1" customWidth="1"/>
    <col min="3" max="3" width="0.85546875" style="48" customWidth="1"/>
    <col min="4" max="4" width="9.140625" style="48"/>
    <col min="5" max="16384" width="9.140625" style="1"/>
  </cols>
  <sheetData>
    <row r="1" spans="1:2" ht="15.75">
      <c r="A1" s="314"/>
      <c r="B1" s="48"/>
    </row>
    <row r="2" spans="1:2" ht="24">
      <c r="A2" s="1050" t="s">
        <v>2026</v>
      </c>
      <c r="B2" s="1051"/>
    </row>
    <row r="3" spans="1:2" ht="6.75" customHeight="1">
      <c r="A3" s="315"/>
      <c r="B3" s="48"/>
    </row>
    <row r="4" spans="1:2" ht="30" customHeight="1">
      <c r="A4" s="1055" t="s">
        <v>2027</v>
      </c>
      <c r="B4" s="1055"/>
    </row>
    <row r="5" spans="1:2" ht="16.5" thickBot="1">
      <c r="A5" s="316"/>
      <c r="B5" s="48"/>
    </row>
    <row r="6" spans="1:2" ht="35.25" customHeight="1" thickTop="1">
      <c r="A6" s="303" t="s">
        <v>2028</v>
      </c>
      <c r="B6" s="1052" t="s">
        <v>2029</v>
      </c>
    </row>
    <row r="7" spans="1:2">
      <c r="A7" s="1034">
        <v>34811</v>
      </c>
      <c r="B7" s="1053"/>
    </row>
    <row r="8" spans="1:2">
      <c r="A8" s="1040"/>
      <c r="B8" s="1053"/>
    </row>
    <row r="9" spans="1:2" ht="24" customHeight="1">
      <c r="A9" s="1042"/>
      <c r="B9" s="1054"/>
    </row>
    <row r="10" spans="1:2" ht="33" customHeight="1">
      <c r="A10" s="304" t="s">
        <v>2030</v>
      </c>
      <c r="B10" s="1043" t="s">
        <v>2188</v>
      </c>
    </row>
    <row r="11" spans="1:2">
      <c r="A11" s="1034">
        <v>35168</v>
      </c>
      <c r="B11" s="1044"/>
    </row>
    <row r="12" spans="1:2" ht="26.25" customHeight="1">
      <c r="A12" s="1042"/>
      <c r="B12" s="1045"/>
    </row>
    <row r="13" spans="1:2" ht="33" customHeight="1">
      <c r="A13" s="304" t="s">
        <v>2031</v>
      </c>
      <c r="B13" s="1043" t="s">
        <v>2174</v>
      </c>
    </row>
    <row r="14" spans="1:2">
      <c r="A14" s="1034">
        <v>35525</v>
      </c>
      <c r="B14" s="1044"/>
    </row>
    <row r="15" spans="1:2" ht="31.5" customHeight="1">
      <c r="A15" s="1042"/>
      <c r="B15" s="1045"/>
    </row>
    <row r="16" spans="1:2" ht="34.5" customHeight="1">
      <c r="A16" s="304" t="s">
        <v>2175</v>
      </c>
      <c r="B16" s="1043" t="s">
        <v>2176</v>
      </c>
    </row>
    <row r="17" spans="1:2">
      <c r="A17" s="1034">
        <v>35903</v>
      </c>
      <c r="B17" s="1044"/>
    </row>
    <row r="18" spans="1:2" ht="46.5" customHeight="1">
      <c r="A18" s="1042"/>
      <c r="B18" s="1045"/>
    </row>
    <row r="19" spans="1:2" ht="29.25" customHeight="1">
      <c r="A19" s="304" t="s">
        <v>2177</v>
      </c>
      <c r="B19" s="1043" t="s">
        <v>2178</v>
      </c>
    </row>
    <row r="20" spans="1:2" ht="23.25" customHeight="1">
      <c r="A20" s="305">
        <v>36260</v>
      </c>
      <c r="B20" s="1045"/>
    </row>
    <row r="21" spans="1:2" ht="34.5" customHeight="1">
      <c r="A21" s="304" t="s">
        <v>2179</v>
      </c>
      <c r="B21" s="1043" t="s">
        <v>2180</v>
      </c>
    </row>
    <row r="22" spans="1:2" ht="33.75" customHeight="1">
      <c r="A22" s="1034">
        <v>36645</v>
      </c>
      <c r="B22" s="1044"/>
    </row>
    <row r="23" spans="1:2" ht="39" customHeight="1">
      <c r="A23" s="1042"/>
      <c r="B23" s="1045"/>
    </row>
    <row r="24" spans="1:2" ht="35.25" customHeight="1">
      <c r="A24" s="304" t="s">
        <v>2181</v>
      </c>
      <c r="B24" s="1043" t="s">
        <v>2182</v>
      </c>
    </row>
    <row r="25" spans="1:2">
      <c r="A25" s="1034">
        <v>37002</v>
      </c>
      <c r="B25" s="1044"/>
    </row>
    <row r="26" spans="1:2" ht="93" customHeight="1">
      <c r="A26" s="1042"/>
      <c r="B26" s="1045"/>
    </row>
    <row r="27" spans="1:2" ht="35.25" customHeight="1">
      <c r="A27" s="304" t="s">
        <v>2183</v>
      </c>
      <c r="B27" s="1043" t="s">
        <v>2189</v>
      </c>
    </row>
    <row r="28" spans="1:2">
      <c r="A28" s="1034">
        <v>37352</v>
      </c>
      <c r="B28" s="1048"/>
    </row>
    <row r="29" spans="1:2" ht="100.5" customHeight="1">
      <c r="A29" s="1042"/>
      <c r="B29" s="1049"/>
    </row>
    <row r="30" spans="1:2" ht="35.25" customHeight="1">
      <c r="A30" s="304" t="s">
        <v>2184</v>
      </c>
      <c r="B30" s="1043" t="s">
        <v>2190</v>
      </c>
    </row>
    <row r="31" spans="1:2">
      <c r="A31" s="1034">
        <v>37737</v>
      </c>
      <c r="B31" s="1044"/>
    </row>
    <row r="32" spans="1:2">
      <c r="A32" s="1040"/>
      <c r="B32" s="1044"/>
    </row>
    <row r="33" spans="1:4" ht="129.75" customHeight="1">
      <c r="A33" s="1042"/>
      <c r="B33" s="1045"/>
    </row>
    <row r="34" spans="1:4" ht="25.5" customHeight="1">
      <c r="A34" s="304" t="s">
        <v>2194</v>
      </c>
      <c r="B34" s="1043" t="s">
        <v>1418</v>
      </c>
    </row>
    <row r="35" spans="1:4">
      <c r="A35" s="1034">
        <v>38094</v>
      </c>
      <c r="B35" s="1044"/>
    </row>
    <row r="36" spans="1:4">
      <c r="A36" s="1040"/>
      <c r="B36" s="1044"/>
    </row>
    <row r="37" spans="1:4" ht="65.25" customHeight="1">
      <c r="A37" s="1040"/>
      <c r="B37" s="1044"/>
    </row>
    <row r="38" spans="1:4" ht="35.25" customHeight="1">
      <c r="A38" s="304" t="s">
        <v>1413</v>
      </c>
      <c r="B38" s="1043" t="s">
        <v>2187</v>
      </c>
    </row>
    <row r="39" spans="1:4">
      <c r="A39" s="1034">
        <v>38444</v>
      </c>
      <c r="B39" s="1044"/>
    </row>
    <row r="40" spans="1:4">
      <c r="A40" s="1040"/>
      <c r="B40" s="1044"/>
    </row>
    <row r="41" spans="1:4" ht="106.5" customHeight="1">
      <c r="A41" s="1040"/>
      <c r="B41" s="1044"/>
    </row>
    <row r="42" spans="1:4" ht="35.25" customHeight="1">
      <c r="A42" s="378" t="s">
        <v>1414</v>
      </c>
      <c r="B42" s="1046" t="s">
        <v>2186</v>
      </c>
    </row>
    <row r="43" spans="1:4">
      <c r="A43" s="1034">
        <v>38828</v>
      </c>
      <c r="B43" s="1044"/>
    </row>
    <row r="44" spans="1:4">
      <c r="A44" s="1040"/>
      <c r="B44" s="1044"/>
    </row>
    <row r="45" spans="1:4" ht="168" customHeight="1">
      <c r="A45" s="1041"/>
      <c r="B45" s="1047"/>
    </row>
    <row r="46" spans="1:4" ht="35.25" customHeight="1">
      <c r="A46" s="378" t="s">
        <v>2804</v>
      </c>
      <c r="B46" s="1036" t="s">
        <v>2803</v>
      </c>
      <c r="C46" s="317"/>
      <c r="D46" s="317"/>
    </row>
    <row r="47" spans="1:4" ht="12" customHeight="1">
      <c r="A47" s="1034">
        <v>39186</v>
      </c>
      <c r="B47" s="1037"/>
      <c r="C47" s="317"/>
      <c r="D47" s="317"/>
    </row>
    <row r="48" spans="1:4" ht="85.5" customHeight="1">
      <c r="A48" s="1040"/>
      <c r="B48" s="1037"/>
      <c r="C48" s="317"/>
      <c r="D48" s="317"/>
    </row>
    <row r="49" spans="1:4" s="48" customFormat="1" ht="41.25" customHeight="1">
      <c r="A49" s="1041"/>
      <c r="B49" s="1038"/>
      <c r="C49" s="317"/>
      <c r="D49" s="317"/>
    </row>
    <row r="50" spans="1:4" s="48" customFormat="1" ht="32.25" customHeight="1">
      <c r="A50" s="378" t="s">
        <v>2805</v>
      </c>
      <c r="B50" s="1036" t="s">
        <v>3008</v>
      </c>
    </row>
    <row r="51" spans="1:4" s="48" customFormat="1">
      <c r="A51" s="1034">
        <v>39536</v>
      </c>
      <c r="B51" s="1037"/>
    </row>
    <row r="52" spans="1:4" s="48" customFormat="1">
      <c r="A52" s="1040"/>
      <c r="B52" s="1037"/>
    </row>
    <row r="53" spans="1:4" s="48" customFormat="1" ht="237.75" customHeight="1">
      <c r="A53" s="1041"/>
      <c r="B53" s="1038"/>
    </row>
    <row r="54" spans="1:4" s="48" customFormat="1" ht="28.5" customHeight="1">
      <c r="A54" s="784" t="s">
        <v>3200</v>
      </c>
      <c r="B54" s="1036" t="s">
        <v>4878</v>
      </c>
    </row>
    <row r="55" spans="1:4" s="48" customFormat="1" ht="61.5" customHeight="1">
      <c r="A55" s="1034">
        <v>39921</v>
      </c>
      <c r="B55" s="1037"/>
    </row>
    <row r="56" spans="1:4" s="48" customFormat="1">
      <c r="A56" s="1034"/>
      <c r="B56" s="1037"/>
    </row>
    <row r="57" spans="1:4" s="48" customFormat="1" ht="156" customHeight="1">
      <c r="A57" s="1039"/>
      <c r="B57" s="1038"/>
    </row>
    <row r="58" spans="1:4" s="48" customFormat="1" ht="33" customHeight="1">
      <c r="A58" s="379" t="s">
        <v>3420</v>
      </c>
      <c r="B58" s="1037" t="s">
        <v>4877</v>
      </c>
    </row>
    <row r="59" spans="1:4" s="48" customFormat="1" ht="114" customHeight="1">
      <c r="A59" s="1034">
        <v>40278</v>
      </c>
      <c r="B59" s="1037"/>
    </row>
    <row r="60" spans="1:4" s="48" customFormat="1">
      <c r="A60" s="1034"/>
      <c r="B60" s="1037"/>
    </row>
    <row r="61" spans="1:4" s="48" customFormat="1" ht="152.25" customHeight="1">
      <c r="A61" s="1039"/>
      <c r="B61" s="1038"/>
    </row>
    <row r="62" spans="1:4" s="48" customFormat="1" ht="16.5">
      <c r="A62" s="379" t="s">
        <v>3566</v>
      </c>
      <c r="B62" s="1037" t="s">
        <v>4331</v>
      </c>
    </row>
    <row r="63" spans="1:4" s="48" customFormat="1" ht="77.25" customHeight="1">
      <c r="A63" s="1034">
        <v>40663</v>
      </c>
      <c r="B63" s="1037"/>
    </row>
    <row r="64" spans="1:4" s="48" customFormat="1" ht="87" customHeight="1">
      <c r="A64" s="1034"/>
      <c r="B64" s="1037"/>
    </row>
    <row r="65" spans="1:2" s="48" customFormat="1" ht="163.5" customHeight="1">
      <c r="A65" s="1039"/>
      <c r="B65" s="1038"/>
    </row>
    <row r="66" spans="1:2" s="48" customFormat="1" ht="26.25" customHeight="1">
      <c r="A66" s="379" t="s">
        <v>3768</v>
      </c>
      <c r="B66" s="1037" t="s">
        <v>3769</v>
      </c>
    </row>
    <row r="67" spans="1:2" s="48" customFormat="1">
      <c r="A67" s="1034">
        <v>41013</v>
      </c>
      <c r="B67" s="1037"/>
    </row>
    <row r="68" spans="1:2" s="48" customFormat="1" ht="129.75" customHeight="1">
      <c r="A68" s="1034"/>
      <c r="B68" s="1037"/>
    </row>
    <row r="69" spans="1:2" s="48" customFormat="1" ht="142.5" customHeight="1">
      <c r="A69" s="1039"/>
      <c r="B69" s="1038"/>
    </row>
    <row r="70" spans="1:2" s="48" customFormat="1" ht="16.5">
      <c r="A70" s="784" t="s">
        <v>3770</v>
      </c>
      <c r="B70" s="1036" t="s">
        <v>3991</v>
      </c>
    </row>
    <row r="71" spans="1:2" s="48" customFormat="1" ht="66" customHeight="1">
      <c r="A71" s="1034">
        <v>41370</v>
      </c>
      <c r="B71" s="1037"/>
    </row>
    <row r="72" spans="1:2" s="48" customFormat="1" ht="45" customHeight="1">
      <c r="A72" s="1034"/>
      <c r="B72" s="1037"/>
    </row>
    <row r="73" spans="1:2" s="48" customFormat="1" ht="164.25" customHeight="1">
      <c r="A73" s="1039"/>
      <c r="B73" s="1038"/>
    </row>
    <row r="74" spans="1:2" s="48" customFormat="1" ht="16.5">
      <c r="A74" s="379" t="s">
        <v>3992</v>
      </c>
      <c r="B74" s="1037" t="s">
        <v>4332</v>
      </c>
    </row>
    <row r="75" spans="1:2" s="48" customFormat="1" ht="96" customHeight="1">
      <c r="A75" s="1034">
        <v>41755</v>
      </c>
      <c r="B75" s="1037"/>
    </row>
    <row r="76" spans="1:2" s="48" customFormat="1" ht="96" customHeight="1">
      <c r="A76" s="1034"/>
      <c r="B76" s="1037"/>
    </row>
    <row r="77" spans="1:2" s="48" customFormat="1" ht="71.25" customHeight="1">
      <c r="A77" s="1039"/>
      <c r="B77" s="1038"/>
    </row>
    <row r="78" spans="1:2" s="48" customFormat="1" ht="16.5">
      <c r="A78" s="379" t="s">
        <v>4571</v>
      </c>
      <c r="B78" s="1037" t="s">
        <v>4572</v>
      </c>
    </row>
    <row r="79" spans="1:2" s="48" customFormat="1" ht="150.75" customHeight="1">
      <c r="A79" s="1034">
        <v>42105</v>
      </c>
      <c r="B79" s="1037"/>
    </row>
    <row r="80" spans="1:2" s="48" customFormat="1" ht="142.5" customHeight="1">
      <c r="A80" s="1034"/>
      <c r="B80" s="1037"/>
    </row>
    <row r="81" spans="1:2" s="48" customFormat="1">
      <c r="A81" s="1039"/>
      <c r="B81" s="1038"/>
    </row>
    <row r="82" spans="1:2" s="48" customFormat="1" ht="16.5">
      <c r="A82" s="379" t="s">
        <v>4576</v>
      </c>
      <c r="B82" s="1037" t="s">
        <v>5253</v>
      </c>
    </row>
    <row r="83" spans="1:2" s="48" customFormat="1">
      <c r="A83" s="1034">
        <v>42462</v>
      </c>
      <c r="B83" s="1037"/>
    </row>
    <row r="84" spans="1:2" s="48" customFormat="1" ht="211.5" customHeight="1">
      <c r="A84" s="1034"/>
      <c r="B84" s="1037"/>
    </row>
    <row r="85" spans="1:2" s="48" customFormat="1" ht="42.75" customHeight="1">
      <c r="A85" s="1039"/>
      <c r="B85" s="1038"/>
    </row>
    <row r="86" spans="1:2" s="48" customFormat="1" ht="17.25" customHeight="1">
      <c r="A86" s="379" t="s">
        <v>5079</v>
      </c>
      <c r="B86" s="1037" t="s">
        <v>5968</v>
      </c>
    </row>
    <row r="87" spans="1:2" s="48" customFormat="1" ht="12" customHeight="1">
      <c r="A87" s="1034">
        <v>42847</v>
      </c>
      <c r="B87" s="1037"/>
    </row>
    <row r="88" spans="1:2" s="48" customFormat="1" ht="156.75" customHeight="1">
      <c r="A88" s="1034"/>
      <c r="B88" s="1037"/>
    </row>
    <row r="89" spans="1:2" s="48" customFormat="1" ht="146.25" customHeight="1">
      <c r="A89" s="1039"/>
      <c r="B89" s="1038"/>
    </row>
    <row r="90" spans="1:2" s="48" customFormat="1" ht="16.5">
      <c r="A90" s="379" t="s">
        <v>5254</v>
      </c>
      <c r="B90" s="1037" t="s">
        <v>5257</v>
      </c>
    </row>
    <row r="91" spans="1:2" s="48" customFormat="1" ht="225.75" customHeight="1">
      <c r="A91" s="1034">
        <v>43197</v>
      </c>
      <c r="B91" s="1037"/>
    </row>
    <row r="92" spans="1:2" s="48" customFormat="1">
      <c r="A92" s="1039"/>
      <c r="B92" s="1038"/>
    </row>
    <row r="93" spans="1:2" s="48" customFormat="1" ht="24" customHeight="1">
      <c r="A93" s="379" t="s">
        <v>5256</v>
      </c>
      <c r="B93" s="1037" t="s">
        <v>5364</v>
      </c>
    </row>
    <row r="94" spans="1:2" s="48" customFormat="1" ht="222.75" customHeight="1">
      <c r="A94" s="1034">
        <v>43582</v>
      </c>
      <c r="B94" s="1037"/>
    </row>
    <row r="95" spans="1:2" s="48" customFormat="1">
      <c r="A95" s="1034"/>
      <c r="B95" s="1037"/>
    </row>
    <row r="96" spans="1:2" s="48" customFormat="1" ht="27.75" customHeight="1">
      <c r="A96" s="1039"/>
      <c r="B96" s="1038"/>
    </row>
    <row r="97" spans="1:2" s="48" customFormat="1" ht="16.5">
      <c r="A97" s="379" t="s">
        <v>5366</v>
      </c>
      <c r="B97" s="1037" t="s">
        <v>5416</v>
      </c>
    </row>
    <row r="98" spans="1:2" s="48" customFormat="1" ht="250.5" customHeight="1">
      <c r="A98" s="1034">
        <v>44681</v>
      </c>
      <c r="B98" s="1037"/>
    </row>
    <row r="99" spans="1:2" s="48" customFormat="1">
      <c r="A99" s="1034"/>
      <c r="B99" s="1037"/>
    </row>
    <row r="100" spans="1:2" s="48" customFormat="1">
      <c r="A100" s="1034"/>
      <c r="B100" s="1037"/>
    </row>
    <row r="101" spans="1:2" ht="24.75" customHeight="1">
      <c r="A101" s="838" t="s">
        <v>5418</v>
      </c>
      <c r="B101" s="1032"/>
    </row>
    <row r="102" spans="1:2" ht="172.5" customHeight="1">
      <c r="A102" s="1034">
        <v>45031</v>
      </c>
      <c r="B102" s="1033"/>
    </row>
    <row r="103" spans="1:2">
      <c r="A103" s="1034"/>
      <c r="B103" s="839"/>
    </row>
    <row r="104" spans="1:2" ht="12.75" thickBot="1">
      <c r="A104" s="1035"/>
      <c r="B104" s="840"/>
    </row>
    <row r="105" spans="1:2" ht="17.25" thickTop="1">
      <c r="A105" s="838" t="s">
        <v>5949</v>
      </c>
      <c r="B105" s="1032"/>
    </row>
    <row r="106" spans="1:2" ht="210" customHeight="1">
      <c r="A106" s="1034">
        <v>45388</v>
      </c>
      <c r="B106" s="1033"/>
    </row>
    <row r="107" spans="1:2">
      <c r="A107" s="1034"/>
      <c r="B107" s="839"/>
    </row>
    <row r="108" spans="1:2" ht="12.75" thickBot="1">
      <c r="A108" s="1035"/>
      <c r="B108" s="840"/>
    </row>
    <row r="109" spans="1:2" ht="39" customHeight="1" thickTop="1">
      <c r="A109" s="838" t="s">
        <v>5962</v>
      </c>
      <c r="B109" s="1032"/>
    </row>
    <row r="110" spans="1:2" ht="39" customHeight="1">
      <c r="A110" s="1034"/>
      <c r="B110" s="1033"/>
    </row>
    <row r="111" spans="1:2" ht="39" customHeight="1">
      <c r="A111" s="1034"/>
      <c r="B111" s="839"/>
    </row>
    <row r="112" spans="1:2" ht="39" customHeight="1" thickBot="1">
      <c r="A112" s="1035"/>
      <c r="B112" s="840"/>
    </row>
    <row r="113" spans="1:2" ht="30.75" customHeight="1" thickTop="1">
      <c r="A113" s="838" t="s">
        <v>6321</v>
      </c>
      <c r="B113" s="1032"/>
    </row>
    <row r="114" spans="1:2" ht="30.75" customHeight="1">
      <c r="A114" s="1034"/>
      <c r="B114" s="1033"/>
    </row>
    <row r="115" spans="1:2" ht="30.75" customHeight="1">
      <c r="A115" s="1034"/>
      <c r="B115" s="839"/>
    </row>
    <row r="116" spans="1:2" ht="30.75" customHeight="1" thickBot="1">
      <c r="A116" s="1035"/>
      <c r="B116" s="840"/>
    </row>
    <row r="117" spans="1:2" ht="12.75" thickTop="1"/>
  </sheetData>
  <mergeCells count="61">
    <mergeCell ref="A91:A92"/>
    <mergeCell ref="B101:B102"/>
    <mergeCell ref="A102:A104"/>
    <mergeCell ref="A2:B2"/>
    <mergeCell ref="B21:B23"/>
    <mergeCell ref="B10:B12"/>
    <mergeCell ref="B13:B15"/>
    <mergeCell ref="B16:B18"/>
    <mergeCell ref="B6:B9"/>
    <mergeCell ref="A4:B4"/>
    <mergeCell ref="A17:A18"/>
    <mergeCell ref="A22:A23"/>
    <mergeCell ref="A7:A9"/>
    <mergeCell ref="A11:A12"/>
    <mergeCell ref="A14:A15"/>
    <mergeCell ref="B19:B20"/>
    <mergeCell ref="A25:A26"/>
    <mergeCell ref="A28:A29"/>
    <mergeCell ref="B24:B26"/>
    <mergeCell ref="B42:B45"/>
    <mergeCell ref="B70:B73"/>
    <mergeCell ref="A71:A73"/>
    <mergeCell ref="B66:B69"/>
    <mergeCell ref="A67:A69"/>
    <mergeCell ref="B62:B65"/>
    <mergeCell ref="A63:A65"/>
    <mergeCell ref="B54:B57"/>
    <mergeCell ref="A55:A57"/>
    <mergeCell ref="B27:B29"/>
    <mergeCell ref="B30:B33"/>
    <mergeCell ref="B34:B37"/>
    <mergeCell ref="B58:B61"/>
    <mergeCell ref="A31:A33"/>
    <mergeCell ref="B38:B41"/>
    <mergeCell ref="A35:A37"/>
    <mergeCell ref="B46:B49"/>
    <mergeCell ref="A47:A49"/>
    <mergeCell ref="A43:A45"/>
    <mergeCell ref="A39:A41"/>
    <mergeCell ref="A51:A53"/>
    <mergeCell ref="B78:B81"/>
    <mergeCell ref="A79:A81"/>
    <mergeCell ref="A59:A61"/>
    <mergeCell ref="B74:B77"/>
    <mergeCell ref="A75:A77"/>
    <mergeCell ref="B113:B114"/>
    <mergeCell ref="A114:A116"/>
    <mergeCell ref="B109:B110"/>
    <mergeCell ref="A110:A112"/>
    <mergeCell ref="B50:B53"/>
    <mergeCell ref="B86:B89"/>
    <mergeCell ref="A87:A89"/>
    <mergeCell ref="B93:B96"/>
    <mergeCell ref="A94:A96"/>
    <mergeCell ref="B82:B85"/>
    <mergeCell ref="A83:A85"/>
    <mergeCell ref="B105:B106"/>
    <mergeCell ref="A106:A108"/>
    <mergeCell ref="B97:B100"/>
    <mergeCell ref="A98:A100"/>
    <mergeCell ref="B90:B92"/>
  </mergeCells>
  <phoneticPr fontId="60"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6383" man="1"/>
    <brk id="8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2604</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77">
        <v>37737</v>
      </c>
      <c r="G4" s="1077"/>
      <c r="H4" s="38"/>
      <c r="I4" s="38"/>
      <c r="J4" s="38"/>
      <c r="K4" s="38"/>
      <c r="L4" s="38"/>
      <c r="M4" s="35"/>
    </row>
    <row r="5" spans="1:13" ht="15">
      <c r="B5" s="157" t="s">
        <v>617</v>
      </c>
      <c r="C5" s="158"/>
      <c r="D5" s="158"/>
      <c r="E5" s="158"/>
      <c r="F5" s="1077"/>
      <c r="G5" s="1077"/>
      <c r="H5" s="35"/>
      <c r="I5" s="35"/>
      <c r="J5" s="35"/>
      <c r="K5" s="35"/>
      <c r="L5" s="35"/>
      <c r="M5" s="35"/>
    </row>
    <row r="6" spans="1:13">
      <c r="A6" s="158"/>
      <c r="B6" s="158"/>
      <c r="C6" s="158"/>
      <c r="D6" s="158"/>
      <c r="E6" s="158"/>
      <c r="F6" s="1065">
        <v>262</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9</v>
      </c>
      <c r="G12" s="45"/>
      <c r="H12" s="1089"/>
      <c r="I12" s="1090"/>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1309</v>
      </c>
      <c r="D14" s="78" t="s">
        <v>18</v>
      </c>
      <c r="E14" s="79" t="s">
        <v>629</v>
      </c>
      <c r="F14" s="176" t="s">
        <v>7</v>
      </c>
      <c r="G14" s="45"/>
      <c r="H14" s="94" t="s">
        <v>630</v>
      </c>
      <c r="I14" s="77" t="s">
        <v>796</v>
      </c>
      <c r="J14" s="78" t="s">
        <v>19</v>
      </c>
      <c r="K14" s="79" t="s">
        <v>37</v>
      </c>
      <c r="L14" s="187" t="s">
        <v>20</v>
      </c>
      <c r="M14" s="45"/>
    </row>
    <row r="15" spans="1:13" s="3" customFormat="1">
      <c r="A15" s="45"/>
      <c r="B15" s="81" t="s">
        <v>631</v>
      </c>
      <c r="C15" s="82" t="s">
        <v>1309</v>
      </c>
      <c r="D15" s="83" t="s">
        <v>2283</v>
      </c>
      <c r="E15" s="84" t="s">
        <v>677</v>
      </c>
      <c r="F15" s="177" t="s">
        <v>8</v>
      </c>
      <c r="G15" s="45"/>
      <c r="H15" s="96" t="s">
        <v>631</v>
      </c>
      <c r="I15" s="82" t="s">
        <v>667</v>
      </c>
      <c r="J15" s="83" t="s">
        <v>21</v>
      </c>
      <c r="K15" s="84" t="s">
        <v>37</v>
      </c>
      <c r="L15" s="188" t="s">
        <v>22</v>
      </c>
      <c r="M15" s="45"/>
    </row>
    <row r="16" spans="1:13" s="3" customFormat="1">
      <c r="A16" s="45"/>
      <c r="B16" s="86" t="s">
        <v>632</v>
      </c>
      <c r="C16" s="87" t="s">
        <v>1102</v>
      </c>
      <c r="D16" s="88" t="s">
        <v>683</v>
      </c>
      <c r="E16" s="89" t="s">
        <v>657</v>
      </c>
      <c r="F16" s="178" t="s">
        <v>9</v>
      </c>
      <c r="G16" s="45"/>
      <c r="H16" s="98" t="s">
        <v>632</v>
      </c>
      <c r="I16" s="87" t="s">
        <v>1420</v>
      </c>
      <c r="J16" s="88" t="s">
        <v>795</v>
      </c>
      <c r="K16" s="89" t="s">
        <v>629</v>
      </c>
      <c r="L16" s="189" t="s">
        <v>2285</v>
      </c>
      <c r="M16" s="45"/>
    </row>
    <row r="17" spans="1:13" s="3" customFormat="1">
      <c r="A17" s="45"/>
      <c r="B17" s="6" t="s">
        <v>633</v>
      </c>
      <c r="C17" s="7" t="s">
        <v>1102</v>
      </c>
      <c r="D17" s="8" t="s">
        <v>963</v>
      </c>
      <c r="E17" s="9" t="s">
        <v>629</v>
      </c>
      <c r="F17" s="179" t="s">
        <v>10</v>
      </c>
      <c r="G17" s="45"/>
      <c r="H17" s="26" t="s">
        <v>633</v>
      </c>
      <c r="I17" s="7" t="s">
        <v>982</v>
      </c>
      <c r="J17" s="8" t="s">
        <v>23</v>
      </c>
      <c r="K17" s="9" t="s">
        <v>629</v>
      </c>
      <c r="L17" s="190" t="s">
        <v>24</v>
      </c>
      <c r="M17" s="45"/>
    </row>
    <row r="18" spans="1:13" s="3" customFormat="1">
      <c r="A18" s="45"/>
      <c r="B18" s="6" t="s">
        <v>634</v>
      </c>
      <c r="C18" s="7" t="s">
        <v>831</v>
      </c>
      <c r="D18" s="8" t="s">
        <v>1110</v>
      </c>
      <c r="E18" s="9" t="s">
        <v>629</v>
      </c>
      <c r="F18" s="179" t="s">
        <v>11</v>
      </c>
      <c r="G18" s="45"/>
      <c r="H18" s="26" t="s">
        <v>634</v>
      </c>
      <c r="I18" s="7" t="s">
        <v>1420</v>
      </c>
      <c r="J18" s="8" t="s">
        <v>25</v>
      </c>
      <c r="K18" s="9" t="s">
        <v>629</v>
      </c>
      <c r="L18" s="190" t="s">
        <v>26</v>
      </c>
      <c r="M18" s="45"/>
    </row>
    <row r="19" spans="1:13" s="3" customFormat="1">
      <c r="A19" s="45"/>
      <c r="B19" s="6" t="s">
        <v>635</v>
      </c>
      <c r="C19" s="7" t="s">
        <v>976</v>
      </c>
      <c r="D19" s="8" t="s">
        <v>689</v>
      </c>
      <c r="E19" s="9" t="s">
        <v>629</v>
      </c>
      <c r="F19" s="179" t="s">
        <v>12</v>
      </c>
      <c r="G19" s="45"/>
      <c r="H19" s="26" t="s">
        <v>635</v>
      </c>
      <c r="I19" s="7" t="s">
        <v>705</v>
      </c>
      <c r="J19" s="8" t="s">
        <v>812</v>
      </c>
      <c r="K19" s="9" t="s">
        <v>629</v>
      </c>
      <c r="L19" s="190" t="s">
        <v>27</v>
      </c>
      <c r="M19" s="45"/>
    </row>
    <row r="20" spans="1:13" s="3" customFormat="1">
      <c r="A20" s="45"/>
      <c r="B20" s="6" t="s">
        <v>636</v>
      </c>
      <c r="C20" s="7" t="s">
        <v>1102</v>
      </c>
      <c r="D20" s="8" t="s">
        <v>13</v>
      </c>
      <c r="E20" s="9" t="s">
        <v>17</v>
      </c>
      <c r="F20" s="179" t="s">
        <v>14</v>
      </c>
      <c r="G20" s="45"/>
      <c r="H20" s="26" t="s">
        <v>636</v>
      </c>
      <c r="I20" s="7" t="s">
        <v>783</v>
      </c>
      <c r="J20" s="8" t="s">
        <v>28</v>
      </c>
      <c r="K20" s="9" t="s">
        <v>629</v>
      </c>
      <c r="L20" s="190" t="s">
        <v>29</v>
      </c>
      <c r="M20" s="45"/>
    </row>
    <row r="21" spans="1:13" s="3" customFormat="1">
      <c r="A21" s="45"/>
      <c r="B21" s="6" t="s">
        <v>637</v>
      </c>
      <c r="C21" s="7" t="s">
        <v>690</v>
      </c>
      <c r="D21" s="8" t="s">
        <v>2307</v>
      </c>
      <c r="E21" s="9" t="s">
        <v>751</v>
      </c>
      <c r="F21" s="179" t="s">
        <v>15</v>
      </c>
      <c r="G21" s="45"/>
      <c r="H21" s="26" t="s">
        <v>637</v>
      </c>
      <c r="I21" s="7" t="s">
        <v>982</v>
      </c>
      <c r="J21" s="8" t="s">
        <v>790</v>
      </c>
      <c r="K21" s="9" t="s">
        <v>677</v>
      </c>
      <c r="L21" s="190" t="s">
        <v>30</v>
      </c>
      <c r="M21" s="45"/>
    </row>
    <row r="22" spans="1:13" s="3" customFormat="1">
      <c r="A22" s="45"/>
      <c r="B22" s="6" t="s">
        <v>638</v>
      </c>
      <c r="C22" s="7" t="s">
        <v>1102</v>
      </c>
      <c r="D22" s="8" t="s">
        <v>1318</v>
      </c>
      <c r="E22" s="9" t="s">
        <v>629</v>
      </c>
      <c r="F22" s="179" t="s">
        <v>16</v>
      </c>
      <c r="G22" s="45"/>
      <c r="H22" s="26" t="s">
        <v>638</v>
      </c>
      <c r="I22" s="7" t="s">
        <v>667</v>
      </c>
      <c r="J22" s="8" t="s">
        <v>31</v>
      </c>
      <c r="K22" s="9" t="s">
        <v>666</v>
      </c>
      <c r="L22" s="190" t="s">
        <v>32</v>
      </c>
      <c r="M22" s="45"/>
    </row>
    <row r="23" spans="1:13" s="3" customFormat="1" ht="12.75">
      <c r="A23" s="45"/>
      <c r="B23" s="6"/>
      <c r="C23" s="7"/>
      <c r="D23" s="20"/>
      <c r="E23" s="9"/>
      <c r="F23" s="179"/>
      <c r="G23" s="45"/>
      <c r="H23" s="26" t="s">
        <v>639</v>
      </c>
      <c r="I23" s="7" t="s">
        <v>664</v>
      </c>
      <c r="J23" s="8" t="s">
        <v>1506</v>
      </c>
      <c r="K23" s="9" t="s">
        <v>657</v>
      </c>
      <c r="L23" s="190" t="s">
        <v>2289</v>
      </c>
      <c r="M23" s="45"/>
    </row>
    <row r="24" spans="1:13" s="3" customFormat="1" ht="12.75">
      <c r="A24" s="45"/>
      <c r="B24" s="6"/>
      <c r="C24" s="7"/>
      <c r="D24" s="20"/>
      <c r="E24" s="9"/>
      <c r="F24" s="179"/>
      <c r="G24" s="45"/>
      <c r="H24" s="26" t="s">
        <v>640</v>
      </c>
      <c r="I24" s="7" t="s">
        <v>708</v>
      </c>
      <c r="J24" s="8" t="s">
        <v>33</v>
      </c>
      <c r="K24" s="9" t="s">
        <v>34</v>
      </c>
      <c r="L24" s="190" t="s">
        <v>35</v>
      </c>
      <c r="M24" s="45"/>
    </row>
    <row r="25" spans="1:13" s="3" customFormat="1" ht="13.5" thickBot="1">
      <c r="A25" s="45"/>
      <c r="B25" s="19"/>
      <c r="C25" s="10"/>
      <c r="D25" s="257"/>
      <c r="E25" s="11"/>
      <c r="F25" s="180"/>
      <c r="G25" s="45"/>
      <c r="H25" s="28" t="s">
        <v>641</v>
      </c>
      <c r="I25" s="29" t="s">
        <v>1051</v>
      </c>
      <c r="J25" s="75" t="s">
        <v>996</v>
      </c>
      <c r="K25" s="30" t="s">
        <v>37</v>
      </c>
      <c r="L25" s="191" t="s">
        <v>36</v>
      </c>
      <c r="M25" s="45"/>
    </row>
    <row r="26" spans="1:13" s="3" customFormat="1" ht="14.25" hidden="1" thickTop="1" thickBot="1">
      <c r="A26" s="45"/>
      <c r="B26" s="252"/>
      <c r="C26" s="253"/>
      <c r="D26" s="254"/>
      <c r="E26" s="255"/>
      <c r="F26" s="256"/>
      <c r="G26" s="45"/>
      <c r="H26" s="268"/>
      <c r="I26" s="253"/>
      <c r="J26" s="258"/>
      <c r="K26" s="255"/>
      <c r="L26" s="269"/>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16</v>
      </c>
      <c r="G37" s="45"/>
      <c r="H37" s="1089"/>
      <c r="I37" s="1090"/>
      <c r="J37" s="32"/>
      <c r="K37" s="33" t="s">
        <v>645</v>
      </c>
      <c r="L37" s="34">
        <f>COUNTA(J39:J70)</f>
        <v>17</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828</v>
      </c>
      <c r="D39" s="78" t="s">
        <v>1316</v>
      </c>
      <c r="E39" s="79" t="s">
        <v>629</v>
      </c>
      <c r="F39" s="176" t="s">
        <v>38</v>
      </c>
      <c r="G39" s="45"/>
      <c r="H39" s="94" t="s">
        <v>630</v>
      </c>
      <c r="I39" s="77" t="s">
        <v>2336</v>
      </c>
      <c r="J39" s="78" t="s">
        <v>2337</v>
      </c>
      <c r="K39" s="79" t="s">
        <v>661</v>
      </c>
      <c r="L39" s="187" t="s">
        <v>59</v>
      </c>
      <c r="M39" s="45"/>
    </row>
    <row r="40" spans="1:13" s="3" customFormat="1">
      <c r="A40" s="45"/>
      <c r="B40" s="81" t="s">
        <v>631</v>
      </c>
      <c r="C40" s="82" t="s">
        <v>627</v>
      </c>
      <c r="D40" s="83" t="s">
        <v>2310</v>
      </c>
      <c r="E40" s="84" t="s">
        <v>751</v>
      </c>
      <c r="F40" s="177" t="s">
        <v>39</v>
      </c>
      <c r="G40" s="45"/>
      <c r="H40" s="96" t="s">
        <v>631</v>
      </c>
      <c r="I40" s="82" t="s">
        <v>664</v>
      </c>
      <c r="J40" s="83" t="s">
        <v>1304</v>
      </c>
      <c r="K40" s="84" t="s">
        <v>1662</v>
      </c>
      <c r="L40" s="188" t="s">
        <v>60</v>
      </c>
      <c r="M40" s="45"/>
    </row>
    <row r="41" spans="1:13" s="3" customFormat="1">
      <c r="A41" s="45"/>
      <c r="B41" s="86" t="s">
        <v>632</v>
      </c>
      <c r="C41" s="87" t="s">
        <v>973</v>
      </c>
      <c r="D41" s="88" t="s">
        <v>40</v>
      </c>
      <c r="E41" s="89" t="s">
        <v>1662</v>
      </c>
      <c r="F41" s="178" t="s">
        <v>2376</v>
      </c>
      <c r="G41" s="45"/>
      <c r="H41" s="98" t="s">
        <v>632</v>
      </c>
      <c r="I41" s="87" t="s">
        <v>699</v>
      </c>
      <c r="J41" s="88" t="s">
        <v>61</v>
      </c>
      <c r="K41" s="89" t="s">
        <v>751</v>
      </c>
      <c r="L41" s="189" t="s">
        <v>62</v>
      </c>
      <c r="M41" s="45"/>
    </row>
    <row r="42" spans="1:13" s="3" customFormat="1">
      <c r="A42" s="45"/>
      <c r="B42" s="6" t="s">
        <v>633</v>
      </c>
      <c r="C42" s="7" t="s">
        <v>627</v>
      </c>
      <c r="D42" s="8" t="s">
        <v>41</v>
      </c>
      <c r="E42" s="9" t="s">
        <v>751</v>
      </c>
      <c r="F42" s="179" t="s">
        <v>42</v>
      </c>
      <c r="G42" s="45"/>
      <c r="H42" s="26" t="s">
        <v>633</v>
      </c>
      <c r="I42" s="7" t="s">
        <v>810</v>
      </c>
      <c r="J42" s="8" t="s">
        <v>2340</v>
      </c>
      <c r="K42" s="9" t="s">
        <v>629</v>
      </c>
      <c r="L42" s="190" t="s">
        <v>63</v>
      </c>
      <c r="M42" s="45"/>
    </row>
    <row r="43" spans="1:13" s="3" customFormat="1">
      <c r="A43" s="45"/>
      <c r="B43" s="6" t="s">
        <v>634</v>
      </c>
      <c r="C43" s="7" t="s">
        <v>761</v>
      </c>
      <c r="D43" s="8" t="s">
        <v>746</v>
      </c>
      <c r="E43" s="9" t="s">
        <v>735</v>
      </c>
      <c r="F43" s="179" t="s">
        <v>2347</v>
      </c>
      <c r="G43" s="45"/>
      <c r="H43" s="26" t="s">
        <v>634</v>
      </c>
      <c r="I43" s="7" t="s">
        <v>740</v>
      </c>
      <c r="J43" s="8" t="s">
        <v>790</v>
      </c>
      <c r="K43" s="9" t="s">
        <v>1662</v>
      </c>
      <c r="L43" s="190" t="s">
        <v>2376</v>
      </c>
      <c r="M43" s="45"/>
    </row>
    <row r="44" spans="1:13" s="3" customFormat="1">
      <c r="A44" s="45"/>
      <c r="B44" s="6" t="s">
        <v>635</v>
      </c>
      <c r="C44" s="7" t="s">
        <v>696</v>
      </c>
      <c r="D44" s="8" t="s">
        <v>43</v>
      </c>
      <c r="E44" s="9" t="s">
        <v>735</v>
      </c>
      <c r="F44" s="179" t="s">
        <v>44</v>
      </c>
      <c r="G44" s="45"/>
      <c r="H44" s="26" t="s">
        <v>635</v>
      </c>
      <c r="I44" s="7" t="s">
        <v>783</v>
      </c>
      <c r="J44" s="8" t="s">
        <v>850</v>
      </c>
      <c r="K44" s="9" t="s">
        <v>1662</v>
      </c>
      <c r="L44" s="190" t="s">
        <v>64</v>
      </c>
      <c r="M44" s="45"/>
    </row>
    <row r="45" spans="1:13" s="3" customFormat="1">
      <c r="A45" s="45"/>
      <c r="B45" s="6" t="s">
        <v>636</v>
      </c>
      <c r="C45" s="7" t="s">
        <v>1099</v>
      </c>
      <c r="D45" s="8" t="s">
        <v>1101</v>
      </c>
      <c r="E45" s="9" t="s">
        <v>657</v>
      </c>
      <c r="F45" s="179" t="s">
        <v>2380</v>
      </c>
      <c r="G45" s="45"/>
      <c r="H45" s="26" t="s">
        <v>636</v>
      </c>
      <c r="I45" s="7" t="s">
        <v>708</v>
      </c>
      <c r="J45" s="8" t="s">
        <v>878</v>
      </c>
      <c r="K45" s="9" t="s">
        <v>65</v>
      </c>
      <c r="L45" s="190" t="s">
        <v>66</v>
      </c>
      <c r="M45" s="45"/>
    </row>
    <row r="46" spans="1:13" s="3" customFormat="1">
      <c r="A46" s="45"/>
      <c r="B46" s="6" t="s">
        <v>637</v>
      </c>
      <c r="C46" s="7" t="s">
        <v>1307</v>
      </c>
      <c r="D46" s="8" t="s">
        <v>45</v>
      </c>
      <c r="E46" s="9" t="s">
        <v>751</v>
      </c>
      <c r="F46" s="179" t="s">
        <v>46</v>
      </c>
      <c r="G46" s="45"/>
      <c r="H46" s="26" t="s">
        <v>637</v>
      </c>
      <c r="I46" s="7" t="s">
        <v>705</v>
      </c>
      <c r="J46" s="8" t="s">
        <v>1332</v>
      </c>
      <c r="K46" s="9" t="s">
        <v>629</v>
      </c>
      <c r="L46" s="190" t="s">
        <v>2322</v>
      </c>
      <c r="M46" s="45"/>
    </row>
    <row r="47" spans="1:13" s="3" customFormat="1">
      <c r="A47" s="45"/>
      <c r="B47" s="6" t="s">
        <v>638</v>
      </c>
      <c r="C47" s="7" t="s">
        <v>1102</v>
      </c>
      <c r="D47" s="8" t="s">
        <v>47</v>
      </c>
      <c r="E47" s="9" t="s">
        <v>751</v>
      </c>
      <c r="F47" s="179" t="s">
        <v>48</v>
      </c>
      <c r="G47" s="45"/>
      <c r="H47" s="26" t="s">
        <v>638</v>
      </c>
      <c r="I47" s="7" t="s">
        <v>796</v>
      </c>
      <c r="J47" s="8" t="s">
        <v>67</v>
      </c>
      <c r="K47" s="9" t="s">
        <v>657</v>
      </c>
      <c r="L47" s="190" t="s">
        <v>68</v>
      </c>
      <c r="M47" s="45"/>
    </row>
    <row r="48" spans="1:13" s="3" customFormat="1">
      <c r="A48" s="45"/>
      <c r="B48" s="6" t="s">
        <v>639</v>
      </c>
      <c r="C48" s="7" t="s">
        <v>627</v>
      </c>
      <c r="D48" s="8" t="s">
        <v>49</v>
      </c>
      <c r="E48" s="9" t="s">
        <v>629</v>
      </c>
      <c r="F48" s="179" t="s">
        <v>50</v>
      </c>
      <c r="G48" s="45"/>
      <c r="H48" s="26" t="s">
        <v>639</v>
      </c>
      <c r="I48" s="7" t="s">
        <v>705</v>
      </c>
      <c r="J48" s="8" t="s">
        <v>1383</v>
      </c>
      <c r="K48" s="9" t="s">
        <v>629</v>
      </c>
      <c r="L48" s="190" t="s">
        <v>69</v>
      </c>
      <c r="M48" s="45"/>
    </row>
    <row r="49" spans="1:13" s="3" customFormat="1">
      <c r="A49" s="45"/>
      <c r="B49" s="6" t="s">
        <v>640</v>
      </c>
      <c r="C49" s="7" t="s">
        <v>688</v>
      </c>
      <c r="D49" s="8" t="s">
        <v>762</v>
      </c>
      <c r="E49" s="9" t="s">
        <v>629</v>
      </c>
      <c r="F49" s="179" t="s">
        <v>51</v>
      </c>
      <c r="G49" s="45"/>
      <c r="H49" s="26" t="s">
        <v>640</v>
      </c>
      <c r="I49" s="7" t="s">
        <v>1344</v>
      </c>
      <c r="J49" s="8" t="s">
        <v>70</v>
      </c>
      <c r="K49" s="9" t="s">
        <v>929</v>
      </c>
      <c r="L49" s="190" t="s">
        <v>71</v>
      </c>
      <c r="M49" s="45"/>
    </row>
    <row r="50" spans="1:13" s="3" customFormat="1">
      <c r="A50" s="45"/>
      <c r="B50" s="6" t="s">
        <v>641</v>
      </c>
      <c r="C50" s="7" t="s">
        <v>690</v>
      </c>
      <c r="D50" s="8" t="s">
        <v>58</v>
      </c>
      <c r="E50" s="9" t="s">
        <v>657</v>
      </c>
      <c r="F50" s="179" t="s">
        <v>2327</v>
      </c>
      <c r="G50" s="45"/>
      <c r="H50" s="26" t="s">
        <v>641</v>
      </c>
      <c r="I50" s="7" t="s">
        <v>708</v>
      </c>
      <c r="J50" s="8" t="s">
        <v>1506</v>
      </c>
      <c r="K50" s="9" t="s">
        <v>629</v>
      </c>
      <c r="L50" s="190" t="s">
        <v>2353</v>
      </c>
      <c r="M50" s="45"/>
    </row>
    <row r="51" spans="1:13" s="3" customFormat="1">
      <c r="A51" s="45"/>
      <c r="B51" s="6" t="s">
        <v>642</v>
      </c>
      <c r="C51" s="7" t="s">
        <v>1358</v>
      </c>
      <c r="D51" s="8" t="s">
        <v>52</v>
      </c>
      <c r="E51" s="9" t="s">
        <v>629</v>
      </c>
      <c r="F51" s="179" t="s">
        <v>2327</v>
      </c>
      <c r="G51" s="45"/>
      <c r="H51" s="26" t="s">
        <v>642</v>
      </c>
      <c r="I51" s="7" t="s">
        <v>671</v>
      </c>
      <c r="J51" s="8" t="s">
        <v>1091</v>
      </c>
      <c r="K51" s="9" t="s">
        <v>629</v>
      </c>
      <c r="L51" s="190" t="s">
        <v>72</v>
      </c>
      <c r="M51" s="45"/>
    </row>
    <row r="52" spans="1:13" s="3" customFormat="1">
      <c r="A52" s="45"/>
      <c r="B52" s="6" t="s">
        <v>643</v>
      </c>
      <c r="C52" s="7" t="s">
        <v>694</v>
      </c>
      <c r="D52" s="8" t="s">
        <v>53</v>
      </c>
      <c r="E52" s="9" t="s">
        <v>751</v>
      </c>
      <c r="F52" s="179" t="s">
        <v>54</v>
      </c>
      <c r="G52" s="45"/>
      <c r="H52" s="26" t="s">
        <v>643</v>
      </c>
      <c r="I52" s="7" t="s">
        <v>664</v>
      </c>
      <c r="J52" s="8" t="s">
        <v>1408</v>
      </c>
      <c r="K52" s="9" t="s">
        <v>629</v>
      </c>
      <c r="L52" s="190" t="s">
        <v>73</v>
      </c>
      <c r="M52" s="45"/>
    </row>
    <row r="53" spans="1:13" s="3" customFormat="1">
      <c r="A53" s="45"/>
      <c r="B53" s="6" t="s">
        <v>646</v>
      </c>
      <c r="C53" s="7" t="s">
        <v>690</v>
      </c>
      <c r="D53" s="8" t="s">
        <v>1205</v>
      </c>
      <c r="E53" s="9" t="s">
        <v>629</v>
      </c>
      <c r="F53" s="179" t="s">
        <v>55</v>
      </c>
      <c r="G53" s="45"/>
      <c r="H53" s="26" t="s">
        <v>646</v>
      </c>
      <c r="I53" s="7" t="s">
        <v>709</v>
      </c>
      <c r="J53" s="8" t="s">
        <v>74</v>
      </c>
      <c r="K53" s="9" t="s">
        <v>629</v>
      </c>
      <c r="L53" s="190" t="s">
        <v>75</v>
      </c>
      <c r="M53" s="45"/>
    </row>
    <row r="54" spans="1:13" s="3" customFormat="1">
      <c r="A54" s="45"/>
      <c r="B54" s="6" t="s">
        <v>647</v>
      </c>
      <c r="C54" s="7" t="s">
        <v>1191</v>
      </c>
      <c r="D54" s="8" t="s">
        <v>56</v>
      </c>
      <c r="E54" s="9" t="s">
        <v>669</v>
      </c>
      <c r="F54" s="179" t="s">
        <v>57</v>
      </c>
      <c r="G54" s="45"/>
      <c r="H54" s="26" t="s">
        <v>647</v>
      </c>
      <c r="I54" s="7" t="s">
        <v>2294</v>
      </c>
      <c r="J54" s="8" t="s">
        <v>1332</v>
      </c>
      <c r="K54" s="9" t="s">
        <v>629</v>
      </c>
      <c r="L54" s="190" t="s">
        <v>76</v>
      </c>
      <c r="M54" s="45"/>
    </row>
    <row r="55" spans="1:13" s="3" customFormat="1" ht="12.75" thickBot="1">
      <c r="A55" s="45"/>
      <c r="B55" s="6"/>
      <c r="C55" s="7"/>
      <c r="D55" s="8"/>
      <c r="E55" s="9"/>
      <c r="F55" s="179"/>
      <c r="G55" s="45"/>
      <c r="H55" s="26" t="s">
        <v>648</v>
      </c>
      <c r="I55" s="7" t="s">
        <v>1051</v>
      </c>
      <c r="J55" s="8" t="s">
        <v>811</v>
      </c>
      <c r="K55" s="9" t="s">
        <v>629</v>
      </c>
      <c r="L55" s="190" t="s">
        <v>77</v>
      </c>
      <c r="M55" s="45"/>
    </row>
    <row r="56" spans="1:13" s="3" customFormat="1" hidden="1">
      <c r="A56" s="45"/>
      <c r="B56" s="6"/>
      <c r="C56" s="7"/>
      <c r="D56" s="8"/>
      <c r="E56" s="9"/>
      <c r="F56" s="179"/>
      <c r="G56" s="45"/>
      <c r="H56" s="26"/>
      <c r="I56" s="7"/>
      <c r="J56" s="8"/>
      <c r="K56" s="9"/>
      <c r="L56" s="190"/>
      <c r="M56" s="45"/>
    </row>
    <row r="57" spans="1:13" s="3" customFormat="1" hidden="1">
      <c r="A57" s="45"/>
      <c r="B57" s="6"/>
      <c r="C57" s="7"/>
      <c r="D57" s="8"/>
      <c r="E57" s="9"/>
      <c r="F57" s="179"/>
      <c r="G57" s="45"/>
      <c r="H57" s="26"/>
      <c r="I57" s="7"/>
      <c r="J57" s="8"/>
      <c r="K57" s="9"/>
      <c r="L57" s="190"/>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28</v>
      </c>
      <c r="G74" s="45"/>
      <c r="H74" s="1063"/>
      <c r="I74" s="1064"/>
      <c r="J74" s="32"/>
      <c r="K74" s="33" t="s">
        <v>645</v>
      </c>
      <c r="L74" s="34">
        <f>COUNTA(J76:J115)</f>
        <v>23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176" t="s">
        <v>78</v>
      </c>
      <c r="G76" s="45"/>
      <c r="H76" s="94" t="s">
        <v>630</v>
      </c>
      <c r="I76" s="77" t="s">
        <v>667</v>
      </c>
      <c r="J76" s="78" t="s">
        <v>111</v>
      </c>
      <c r="K76" s="79" t="s">
        <v>751</v>
      </c>
      <c r="L76" s="187" t="s">
        <v>112</v>
      </c>
      <c r="M76" s="45"/>
    </row>
    <row r="77" spans="1:13" s="3" customFormat="1">
      <c r="A77" s="45"/>
      <c r="B77" s="81" t="s">
        <v>631</v>
      </c>
      <c r="C77" s="82" t="s">
        <v>973</v>
      </c>
      <c r="D77" s="83" t="s">
        <v>2305</v>
      </c>
      <c r="E77" s="84" t="s">
        <v>751</v>
      </c>
      <c r="F77" s="177" t="s">
        <v>79</v>
      </c>
      <c r="G77" s="45"/>
      <c r="H77" s="96" t="s">
        <v>631</v>
      </c>
      <c r="I77" s="82" t="s">
        <v>783</v>
      </c>
      <c r="J77" s="83" t="s">
        <v>2391</v>
      </c>
      <c r="K77" s="84" t="s">
        <v>751</v>
      </c>
      <c r="L77" s="188" t="s">
        <v>113</v>
      </c>
      <c r="M77" s="45"/>
    </row>
    <row r="78" spans="1:13" s="3" customFormat="1">
      <c r="A78" s="45"/>
      <c r="B78" s="86" t="s">
        <v>632</v>
      </c>
      <c r="C78" s="87" t="s">
        <v>976</v>
      </c>
      <c r="D78" s="88" t="s">
        <v>80</v>
      </c>
      <c r="E78" s="89" t="s">
        <v>751</v>
      </c>
      <c r="F78" s="178" t="s">
        <v>81</v>
      </c>
      <c r="G78" s="45"/>
      <c r="H78" s="98" t="s">
        <v>632</v>
      </c>
      <c r="I78" s="87" t="s">
        <v>1115</v>
      </c>
      <c r="J78" s="88" t="s">
        <v>114</v>
      </c>
      <c r="K78" s="89" t="s">
        <v>929</v>
      </c>
      <c r="L78" s="189" t="s">
        <v>115</v>
      </c>
      <c r="M78" s="45"/>
    </row>
    <row r="79" spans="1:13" s="3" customFormat="1">
      <c r="A79" s="45"/>
      <c r="B79" s="6" t="s">
        <v>633</v>
      </c>
      <c r="C79" s="7" t="s">
        <v>1085</v>
      </c>
      <c r="D79" s="8" t="s">
        <v>1086</v>
      </c>
      <c r="E79" s="9" t="s">
        <v>657</v>
      </c>
      <c r="F79" s="179" t="s">
        <v>82</v>
      </c>
      <c r="G79" s="45"/>
      <c r="H79" s="26" t="s">
        <v>633</v>
      </c>
      <c r="I79" s="7" t="s">
        <v>1114</v>
      </c>
      <c r="J79" s="8" t="s">
        <v>1493</v>
      </c>
      <c r="K79" s="9" t="s">
        <v>751</v>
      </c>
      <c r="L79" s="190" t="s">
        <v>116</v>
      </c>
      <c r="M79" s="45"/>
    </row>
    <row r="80" spans="1:13" s="3" customFormat="1">
      <c r="A80" s="45"/>
      <c r="B80" s="6" t="s">
        <v>634</v>
      </c>
      <c r="C80" s="7" t="s">
        <v>83</v>
      </c>
      <c r="D80" s="8" t="s">
        <v>1144</v>
      </c>
      <c r="E80" s="9" t="s">
        <v>929</v>
      </c>
      <c r="F80" s="179" t="s">
        <v>84</v>
      </c>
      <c r="G80" s="45"/>
      <c r="H80" s="26" t="s">
        <v>634</v>
      </c>
      <c r="I80" s="7" t="s">
        <v>117</v>
      </c>
      <c r="J80" s="8" t="s">
        <v>118</v>
      </c>
      <c r="K80" s="9" t="s">
        <v>929</v>
      </c>
      <c r="L80" s="190" t="s">
        <v>119</v>
      </c>
      <c r="M80" s="45"/>
    </row>
    <row r="81" spans="1:13" s="3" customFormat="1">
      <c r="A81" s="45"/>
      <c r="B81" s="6" t="s">
        <v>635</v>
      </c>
      <c r="C81" s="7" t="s">
        <v>1315</v>
      </c>
      <c r="D81" s="8" t="s">
        <v>1316</v>
      </c>
      <c r="E81" s="9" t="s">
        <v>629</v>
      </c>
      <c r="F81" s="179" t="s">
        <v>85</v>
      </c>
      <c r="G81" s="45"/>
      <c r="H81" s="26" t="s">
        <v>635</v>
      </c>
      <c r="I81" s="7" t="s">
        <v>708</v>
      </c>
      <c r="J81" s="8" t="s">
        <v>1222</v>
      </c>
      <c r="K81" s="9" t="s">
        <v>930</v>
      </c>
      <c r="L81" s="190" t="s">
        <v>120</v>
      </c>
      <c r="M81" s="45"/>
    </row>
    <row r="82" spans="1:13" s="3" customFormat="1">
      <c r="A82" s="45"/>
      <c r="B82" s="6" t="s">
        <v>636</v>
      </c>
      <c r="C82" s="7" t="s">
        <v>687</v>
      </c>
      <c r="D82" s="8" t="s">
        <v>2307</v>
      </c>
      <c r="E82" s="9" t="s">
        <v>751</v>
      </c>
      <c r="F82" s="179" t="s">
        <v>86</v>
      </c>
      <c r="G82" s="45"/>
      <c r="H82" s="26" t="s">
        <v>636</v>
      </c>
      <c r="I82" s="7" t="s">
        <v>1500</v>
      </c>
      <c r="J82" s="8" t="s">
        <v>121</v>
      </c>
      <c r="K82" s="9" t="s">
        <v>929</v>
      </c>
      <c r="L82" s="190" t="s">
        <v>122</v>
      </c>
      <c r="M82" s="45"/>
    </row>
    <row r="83" spans="1:13" s="3" customFormat="1">
      <c r="A83" s="45"/>
      <c r="B83" s="6" t="s">
        <v>637</v>
      </c>
      <c r="C83" s="7" t="s">
        <v>976</v>
      </c>
      <c r="D83" s="8" t="s">
        <v>2362</v>
      </c>
      <c r="E83" s="9" t="s">
        <v>751</v>
      </c>
      <c r="F83" s="179" t="s">
        <v>87</v>
      </c>
      <c r="G83" s="45"/>
      <c r="H83" s="26" t="s">
        <v>637</v>
      </c>
      <c r="I83" s="7" t="s">
        <v>857</v>
      </c>
      <c r="J83" s="8" t="s">
        <v>1506</v>
      </c>
      <c r="K83" s="9" t="s">
        <v>657</v>
      </c>
      <c r="L83" s="190" t="s">
        <v>123</v>
      </c>
      <c r="M83" s="45"/>
    </row>
    <row r="84" spans="1:13" s="3" customFormat="1">
      <c r="A84" s="45"/>
      <c r="B84" s="6" t="s">
        <v>638</v>
      </c>
      <c r="C84" s="7" t="s">
        <v>696</v>
      </c>
      <c r="D84" s="8" t="s">
        <v>88</v>
      </c>
      <c r="E84" s="9" t="s">
        <v>751</v>
      </c>
      <c r="F84" s="179" t="s">
        <v>89</v>
      </c>
      <c r="G84" s="45"/>
      <c r="H84" s="26" t="s">
        <v>638</v>
      </c>
      <c r="I84" s="7" t="s">
        <v>791</v>
      </c>
      <c r="J84" s="8" t="s">
        <v>2393</v>
      </c>
      <c r="K84" s="9" t="s">
        <v>751</v>
      </c>
      <c r="L84" s="190" t="s">
        <v>124</v>
      </c>
      <c r="M84" s="45"/>
    </row>
    <row r="85" spans="1:13" s="3" customFormat="1">
      <c r="A85" s="45"/>
      <c r="B85" s="6" t="s">
        <v>639</v>
      </c>
      <c r="C85" s="7" t="s">
        <v>680</v>
      </c>
      <c r="D85" s="8" t="s">
        <v>2363</v>
      </c>
      <c r="E85" s="9" t="s">
        <v>629</v>
      </c>
      <c r="F85" s="179" t="s">
        <v>90</v>
      </c>
      <c r="G85" s="45"/>
      <c r="H85" s="26" t="s">
        <v>639</v>
      </c>
      <c r="I85" s="7" t="s">
        <v>783</v>
      </c>
      <c r="J85" s="8" t="s">
        <v>962</v>
      </c>
      <c r="K85" s="9" t="s">
        <v>629</v>
      </c>
      <c r="L85" s="190" t="s">
        <v>125</v>
      </c>
      <c r="M85" s="45"/>
    </row>
    <row r="86" spans="1:13" s="3" customFormat="1">
      <c r="A86" s="45"/>
      <c r="B86" s="6" t="s">
        <v>640</v>
      </c>
      <c r="C86" s="7" t="s">
        <v>1085</v>
      </c>
      <c r="D86" s="8" t="s">
        <v>4315</v>
      </c>
      <c r="E86" s="9" t="s">
        <v>661</v>
      </c>
      <c r="F86" s="179" t="s">
        <v>91</v>
      </c>
      <c r="G86" s="45"/>
      <c r="H86" s="26" t="s">
        <v>640</v>
      </c>
      <c r="I86" s="7" t="s">
        <v>708</v>
      </c>
      <c r="J86" s="8" t="s">
        <v>126</v>
      </c>
      <c r="K86" s="9" t="s">
        <v>751</v>
      </c>
      <c r="L86" s="190" t="s">
        <v>127</v>
      </c>
      <c r="M86" s="45"/>
    </row>
    <row r="87" spans="1:13" s="3" customFormat="1">
      <c r="A87" s="45"/>
      <c r="B87" s="6" t="s">
        <v>641</v>
      </c>
      <c r="C87" s="7" t="s">
        <v>1102</v>
      </c>
      <c r="D87" s="8" t="s">
        <v>43</v>
      </c>
      <c r="E87" s="9" t="s">
        <v>735</v>
      </c>
      <c r="F87" s="179" t="s">
        <v>92</v>
      </c>
      <c r="G87" s="45"/>
      <c r="H87" s="26" t="s">
        <v>641</v>
      </c>
      <c r="I87" s="7" t="s">
        <v>1466</v>
      </c>
      <c r="J87" s="8" t="s">
        <v>1163</v>
      </c>
      <c r="K87" s="9" t="s">
        <v>929</v>
      </c>
      <c r="L87" s="190" t="s">
        <v>128</v>
      </c>
      <c r="M87" s="45"/>
    </row>
    <row r="88" spans="1:13" s="3" customFormat="1">
      <c r="A88" s="45"/>
      <c r="B88" s="6" t="s">
        <v>642</v>
      </c>
      <c r="C88" s="7" t="s">
        <v>1306</v>
      </c>
      <c r="D88" s="8" t="s">
        <v>2306</v>
      </c>
      <c r="E88" s="9" t="s">
        <v>751</v>
      </c>
      <c r="F88" s="179" t="s">
        <v>93</v>
      </c>
      <c r="G88" s="45"/>
      <c r="H88" s="26" t="s">
        <v>642</v>
      </c>
      <c r="I88" s="7" t="s">
        <v>129</v>
      </c>
      <c r="J88" s="8" t="s">
        <v>1261</v>
      </c>
      <c r="K88" s="9" t="s">
        <v>930</v>
      </c>
      <c r="L88" s="190" t="s">
        <v>2477</v>
      </c>
      <c r="M88" s="45"/>
    </row>
    <row r="89" spans="1:13" s="3" customFormat="1">
      <c r="A89" s="45"/>
      <c r="B89" s="6" t="s">
        <v>643</v>
      </c>
      <c r="C89" s="7" t="s">
        <v>1085</v>
      </c>
      <c r="D89" s="8" t="s">
        <v>70</v>
      </c>
      <c r="E89" s="9" t="s">
        <v>929</v>
      </c>
      <c r="F89" s="179" t="s">
        <v>94</v>
      </c>
      <c r="G89" s="45"/>
      <c r="H89" s="26" t="s">
        <v>643</v>
      </c>
      <c r="I89" s="7" t="s">
        <v>1378</v>
      </c>
      <c r="J89" s="8" t="s">
        <v>130</v>
      </c>
      <c r="K89" s="9" t="s">
        <v>930</v>
      </c>
      <c r="L89" s="190" t="s">
        <v>131</v>
      </c>
      <c r="M89" s="45"/>
    </row>
    <row r="90" spans="1:13" s="3" customFormat="1">
      <c r="A90" s="45"/>
      <c r="B90" s="6" t="s">
        <v>646</v>
      </c>
      <c r="C90" s="7" t="s">
        <v>678</v>
      </c>
      <c r="D90" s="8" t="s">
        <v>689</v>
      </c>
      <c r="E90" s="9" t="s">
        <v>629</v>
      </c>
      <c r="F90" s="179" t="s">
        <v>95</v>
      </c>
      <c r="G90" s="45"/>
      <c r="H90" s="26" t="s">
        <v>646</v>
      </c>
      <c r="I90" s="7" t="s">
        <v>1115</v>
      </c>
      <c r="J90" s="8" t="s">
        <v>1328</v>
      </c>
      <c r="K90" s="9" t="s">
        <v>629</v>
      </c>
      <c r="L90" s="190" t="s">
        <v>132</v>
      </c>
      <c r="M90" s="45"/>
    </row>
    <row r="91" spans="1:13" s="3" customFormat="1">
      <c r="A91" s="45"/>
      <c r="B91" s="6" t="s">
        <v>647</v>
      </c>
      <c r="C91" s="7" t="s">
        <v>675</v>
      </c>
      <c r="D91" s="8" t="s">
        <v>683</v>
      </c>
      <c r="E91" s="9" t="s">
        <v>657</v>
      </c>
      <c r="F91" s="179" t="s">
        <v>96</v>
      </c>
      <c r="G91" s="45"/>
      <c r="H91" s="26" t="s">
        <v>647</v>
      </c>
      <c r="I91" s="7" t="s">
        <v>705</v>
      </c>
      <c r="J91" s="8" t="s">
        <v>133</v>
      </c>
      <c r="K91" s="9" t="s">
        <v>629</v>
      </c>
      <c r="L91" s="190" t="s">
        <v>134</v>
      </c>
      <c r="M91" s="45"/>
    </row>
    <row r="92" spans="1:13" s="3" customFormat="1">
      <c r="A92" s="45"/>
      <c r="B92" s="6" t="s">
        <v>648</v>
      </c>
      <c r="C92" s="7" t="s">
        <v>1313</v>
      </c>
      <c r="D92" s="8" t="s">
        <v>58</v>
      </c>
      <c r="E92" s="9" t="s">
        <v>657</v>
      </c>
      <c r="F92" s="179" t="s">
        <v>2374</v>
      </c>
      <c r="G92" s="45"/>
      <c r="H92" s="26" t="s">
        <v>648</v>
      </c>
      <c r="I92" s="7" t="s">
        <v>740</v>
      </c>
      <c r="J92" s="8" t="s">
        <v>135</v>
      </c>
      <c r="K92" s="9" t="s">
        <v>751</v>
      </c>
      <c r="L92" s="190" t="s">
        <v>136</v>
      </c>
      <c r="M92" s="45"/>
    </row>
    <row r="93" spans="1:13" s="3" customFormat="1">
      <c r="A93" s="45"/>
      <c r="B93" s="6" t="s">
        <v>649</v>
      </c>
      <c r="C93" s="7" t="s">
        <v>757</v>
      </c>
      <c r="D93" s="8" t="s">
        <v>97</v>
      </c>
      <c r="E93" s="9" t="s">
        <v>751</v>
      </c>
      <c r="F93" s="179" t="s">
        <v>98</v>
      </c>
      <c r="G93" s="45"/>
      <c r="H93" s="26" t="s">
        <v>649</v>
      </c>
      <c r="I93" s="7" t="s">
        <v>961</v>
      </c>
      <c r="J93" s="8" t="s">
        <v>1536</v>
      </c>
      <c r="K93" s="9" t="s">
        <v>669</v>
      </c>
      <c r="L93" s="190" t="s">
        <v>137</v>
      </c>
      <c r="M93" s="45"/>
    </row>
    <row r="94" spans="1:13" s="3" customFormat="1">
      <c r="A94" s="45"/>
      <c r="B94" s="6" t="s">
        <v>650</v>
      </c>
      <c r="C94" s="7" t="s">
        <v>753</v>
      </c>
      <c r="D94" s="8" t="s">
        <v>758</v>
      </c>
      <c r="E94" s="9" t="s">
        <v>1662</v>
      </c>
      <c r="F94" s="179" t="s">
        <v>99</v>
      </c>
      <c r="G94" s="45"/>
      <c r="H94" s="26" t="s">
        <v>650</v>
      </c>
      <c r="I94" s="7" t="s">
        <v>729</v>
      </c>
      <c r="J94" s="8" t="s">
        <v>872</v>
      </c>
      <c r="K94" s="9" t="s">
        <v>1662</v>
      </c>
      <c r="L94" s="190" t="s">
        <v>138</v>
      </c>
      <c r="M94" s="45"/>
    </row>
    <row r="95" spans="1:13" s="3" customFormat="1">
      <c r="A95" s="45"/>
      <c r="B95" s="6" t="s">
        <v>651</v>
      </c>
      <c r="C95" s="7" t="s">
        <v>100</v>
      </c>
      <c r="D95" s="8" t="s">
        <v>1393</v>
      </c>
      <c r="E95" s="9" t="s">
        <v>929</v>
      </c>
      <c r="F95" s="179" t="s">
        <v>101</v>
      </c>
      <c r="G95" s="45"/>
      <c r="H95" s="26" t="s">
        <v>651</v>
      </c>
      <c r="I95" s="7" t="s">
        <v>1114</v>
      </c>
      <c r="J95" s="8" t="s">
        <v>819</v>
      </c>
      <c r="K95" s="9" t="s">
        <v>629</v>
      </c>
      <c r="L95" s="190" t="s">
        <v>139</v>
      </c>
      <c r="M95" s="45"/>
    </row>
    <row r="96" spans="1:13" s="3" customFormat="1">
      <c r="A96" s="45"/>
      <c r="B96" s="6" t="s">
        <v>899</v>
      </c>
      <c r="C96" s="7" t="s">
        <v>2308</v>
      </c>
      <c r="D96" s="8" t="s">
        <v>2309</v>
      </c>
      <c r="E96" s="9" t="s">
        <v>751</v>
      </c>
      <c r="F96" s="179" t="s">
        <v>102</v>
      </c>
      <c r="G96" s="45"/>
      <c r="H96" s="26" t="s">
        <v>899</v>
      </c>
      <c r="I96" s="7" t="s">
        <v>1170</v>
      </c>
      <c r="J96" s="8" t="s">
        <v>2341</v>
      </c>
      <c r="K96" s="9" t="s">
        <v>629</v>
      </c>
      <c r="L96" s="190" t="s">
        <v>140</v>
      </c>
      <c r="M96" s="45"/>
    </row>
    <row r="97" spans="1:13" s="3" customFormat="1">
      <c r="A97" s="45"/>
      <c r="B97" s="6" t="s">
        <v>900</v>
      </c>
      <c r="C97" s="7" t="s">
        <v>675</v>
      </c>
      <c r="D97" s="8" t="s">
        <v>103</v>
      </c>
      <c r="E97" s="9" t="s">
        <v>751</v>
      </c>
      <c r="F97" s="179" t="s">
        <v>2319</v>
      </c>
      <c r="G97" s="45"/>
      <c r="H97" s="26" t="s">
        <v>900</v>
      </c>
      <c r="I97" s="7" t="s">
        <v>709</v>
      </c>
      <c r="J97" s="8" t="s">
        <v>141</v>
      </c>
      <c r="K97" s="9" t="s">
        <v>629</v>
      </c>
      <c r="L97" s="190" t="s">
        <v>142</v>
      </c>
      <c r="M97" s="45"/>
    </row>
    <row r="98" spans="1:13" s="3" customFormat="1">
      <c r="A98" s="45"/>
      <c r="B98" s="6" t="s">
        <v>901</v>
      </c>
      <c r="C98" s="7" t="s">
        <v>2365</v>
      </c>
      <c r="D98" s="8" t="s">
        <v>2607</v>
      </c>
      <c r="E98" s="9" t="s">
        <v>629</v>
      </c>
      <c r="F98" s="179" t="s">
        <v>104</v>
      </c>
      <c r="G98" s="45"/>
      <c r="H98" s="26" t="s">
        <v>901</v>
      </c>
      <c r="I98" s="7" t="s">
        <v>1115</v>
      </c>
      <c r="J98" s="8" t="s">
        <v>1332</v>
      </c>
      <c r="K98" s="9" t="s">
        <v>629</v>
      </c>
      <c r="L98" s="190" t="s">
        <v>143</v>
      </c>
      <c r="M98" s="45"/>
    </row>
    <row r="99" spans="1:13" s="3" customFormat="1">
      <c r="A99" s="45"/>
      <c r="B99" s="6" t="s">
        <v>902</v>
      </c>
      <c r="C99" s="7" t="s">
        <v>1102</v>
      </c>
      <c r="D99" s="8" t="s">
        <v>1012</v>
      </c>
      <c r="E99" s="9" t="s">
        <v>629</v>
      </c>
      <c r="F99" s="179" t="s">
        <v>105</v>
      </c>
      <c r="G99" s="45"/>
      <c r="H99" s="26"/>
      <c r="I99" s="7"/>
      <c r="J99" s="8"/>
      <c r="K99" s="9"/>
      <c r="L99" s="190"/>
      <c r="M99" s="45"/>
    </row>
    <row r="100" spans="1:13" s="3" customFormat="1">
      <c r="A100" s="45"/>
      <c r="B100" s="6" t="s">
        <v>903</v>
      </c>
      <c r="C100" s="7" t="s">
        <v>687</v>
      </c>
      <c r="D100" s="8" t="s">
        <v>52</v>
      </c>
      <c r="E100" s="9" t="s">
        <v>629</v>
      </c>
      <c r="F100" s="179" t="s">
        <v>106</v>
      </c>
      <c r="G100" s="45"/>
      <c r="H100" s="26"/>
      <c r="I100" s="7"/>
      <c r="J100" s="8"/>
      <c r="K100" s="9"/>
      <c r="L100" s="190"/>
      <c r="M100" s="45"/>
    </row>
    <row r="101" spans="1:13" s="3" customFormat="1">
      <c r="A101" s="45"/>
      <c r="B101" s="6" t="s">
        <v>1124</v>
      </c>
      <c r="C101" s="7" t="s">
        <v>627</v>
      </c>
      <c r="D101" s="8" t="s">
        <v>3967</v>
      </c>
      <c r="E101" s="9" t="s">
        <v>629</v>
      </c>
      <c r="F101" s="179" t="s">
        <v>107</v>
      </c>
      <c r="G101" s="45"/>
      <c r="H101" s="26"/>
      <c r="I101" s="7"/>
      <c r="J101" s="8"/>
      <c r="K101" s="9"/>
      <c r="L101" s="190"/>
      <c r="M101" s="45"/>
    </row>
    <row r="102" spans="1:13" s="3" customFormat="1">
      <c r="A102" s="45"/>
      <c r="B102" s="6" t="s">
        <v>1125</v>
      </c>
      <c r="C102" s="7" t="s">
        <v>973</v>
      </c>
      <c r="D102" s="8" t="s">
        <v>108</v>
      </c>
      <c r="E102" s="9" t="s">
        <v>629</v>
      </c>
      <c r="F102" s="179" t="s">
        <v>2328</v>
      </c>
      <c r="G102" s="45"/>
      <c r="H102" s="26"/>
      <c r="I102" s="7"/>
      <c r="J102" s="8"/>
      <c r="K102" s="9"/>
      <c r="L102" s="190"/>
      <c r="M102" s="45"/>
    </row>
    <row r="103" spans="1:13" s="3" customFormat="1" ht="12.75" thickBot="1">
      <c r="A103" s="45"/>
      <c r="B103" s="19" t="s">
        <v>1126</v>
      </c>
      <c r="C103" s="10" t="s">
        <v>973</v>
      </c>
      <c r="D103" s="156" t="s">
        <v>109</v>
      </c>
      <c r="E103" s="11" t="s">
        <v>661</v>
      </c>
      <c r="F103" s="180" t="s">
        <v>110</v>
      </c>
      <c r="G103" s="45"/>
      <c r="H103" s="28"/>
      <c r="I103" s="29"/>
      <c r="J103" s="75"/>
      <c r="K103" s="30"/>
      <c r="L103" s="191"/>
      <c r="M103" s="45"/>
    </row>
    <row r="104" spans="1:13" s="3" customFormat="1" ht="13.5" hidden="1" thickTop="1" thickBot="1">
      <c r="A104" s="45"/>
      <c r="B104" s="252"/>
      <c r="C104" s="253"/>
      <c r="D104" s="258"/>
      <c r="E104" s="255"/>
      <c r="F104" s="256"/>
      <c r="G104" s="45"/>
      <c r="H104" s="268"/>
      <c r="I104" s="253"/>
      <c r="J104" s="258"/>
      <c r="K104" s="255"/>
      <c r="L104" s="269"/>
      <c r="M104" s="45"/>
    </row>
    <row r="105" spans="1:13" s="3" customFormat="1" ht="12.75" hidden="1" thickBot="1">
      <c r="A105" s="45"/>
      <c r="B105" s="6"/>
      <c r="C105" s="7"/>
      <c r="D105" s="8"/>
      <c r="E105" s="9"/>
      <c r="F105" s="179"/>
      <c r="G105" s="45"/>
      <c r="H105" s="26"/>
      <c r="I105" s="7"/>
      <c r="J105" s="8"/>
      <c r="K105" s="9"/>
      <c r="L105" s="190"/>
      <c r="M105" s="45"/>
    </row>
    <row r="106" spans="1:13" s="3" customFormat="1" ht="12.75" hidden="1" thickBot="1">
      <c r="A106" s="45"/>
      <c r="B106" s="6"/>
      <c r="C106" s="7"/>
      <c r="D106" s="8"/>
      <c r="E106" s="9"/>
      <c r="F106" s="179"/>
      <c r="G106" s="45"/>
      <c r="H106" s="26"/>
      <c r="I106" s="7"/>
      <c r="J106" s="8"/>
      <c r="K106" s="9"/>
      <c r="L106" s="190"/>
      <c r="M106" s="45"/>
    </row>
    <row r="107" spans="1:13" s="3" customFormat="1" ht="12.75" hidden="1" thickBot="1">
      <c r="A107" s="45"/>
      <c r="B107" s="6"/>
      <c r="C107" s="7"/>
      <c r="D107" s="8"/>
      <c r="E107" s="9"/>
      <c r="F107" s="179"/>
      <c r="G107" s="45"/>
      <c r="H107" s="26"/>
      <c r="I107" s="7"/>
      <c r="J107" s="8"/>
      <c r="K107" s="9"/>
      <c r="L107" s="190"/>
      <c r="M107" s="45"/>
    </row>
    <row r="108" spans="1:13" s="3" customFormat="1" ht="12.75" hidden="1" thickBot="1">
      <c r="A108" s="45"/>
      <c r="B108" s="6"/>
      <c r="C108" s="7"/>
      <c r="D108" s="8"/>
      <c r="E108" s="9"/>
      <c r="F108" s="179"/>
      <c r="G108" s="45"/>
      <c r="H108" s="26"/>
      <c r="I108" s="7"/>
      <c r="J108" s="8"/>
      <c r="K108" s="9"/>
      <c r="L108" s="190"/>
      <c r="M108" s="45"/>
    </row>
    <row r="109" spans="1:13" s="3" customFormat="1" ht="12.75" hidden="1" thickBot="1">
      <c r="A109" s="45"/>
      <c r="B109" s="6"/>
      <c r="C109" s="7"/>
      <c r="D109" s="8"/>
      <c r="E109" s="9"/>
      <c r="F109" s="179"/>
      <c r="G109" s="45"/>
      <c r="H109" s="26"/>
      <c r="I109" s="7"/>
      <c r="J109" s="8"/>
      <c r="K109" s="9"/>
      <c r="L109" s="190"/>
      <c r="M109" s="45"/>
    </row>
    <row r="110" spans="1:13" s="3" customFormat="1" ht="12.75" hidden="1" thickBot="1">
      <c r="A110" s="45"/>
      <c r="B110" s="6"/>
      <c r="C110" s="7"/>
      <c r="D110" s="8"/>
      <c r="E110" s="9"/>
      <c r="F110" s="179"/>
      <c r="G110" s="45"/>
      <c r="H110" s="26"/>
      <c r="I110" s="7"/>
      <c r="J110" s="7"/>
      <c r="K110" s="9"/>
      <c r="L110" s="190"/>
      <c r="M110" s="45"/>
    </row>
    <row r="111" spans="1:13" s="3" customFormat="1" ht="12.75" hidden="1" thickBot="1">
      <c r="A111" s="45"/>
      <c r="B111" s="6"/>
      <c r="C111" s="7"/>
      <c r="D111" s="8"/>
      <c r="E111" s="9"/>
      <c r="F111" s="179"/>
      <c r="G111" s="45"/>
      <c r="H111" s="26"/>
      <c r="I111" s="7"/>
      <c r="J111" s="7"/>
      <c r="K111" s="9"/>
      <c r="L111" s="190"/>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29</v>
      </c>
      <c r="G119" s="45"/>
      <c r="H119" s="1063"/>
      <c r="I119" s="1064"/>
      <c r="J119" s="32"/>
      <c r="K119" s="33" t="s">
        <v>645</v>
      </c>
      <c r="L119" s="34">
        <f>COUNTA(J121:J159)</f>
        <v>39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694</v>
      </c>
      <c r="D121" s="78" t="s">
        <v>1477</v>
      </c>
      <c r="E121" s="79" t="s">
        <v>751</v>
      </c>
      <c r="F121" s="176" t="s">
        <v>144</v>
      </c>
      <c r="G121" s="45"/>
      <c r="H121" s="94" t="s">
        <v>630</v>
      </c>
      <c r="I121" s="77" t="s">
        <v>791</v>
      </c>
      <c r="J121" s="78" t="s">
        <v>177</v>
      </c>
      <c r="K121" s="79" t="s">
        <v>751</v>
      </c>
      <c r="L121" s="187" t="s">
        <v>178</v>
      </c>
      <c r="M121" s="45"/>
    </row>
    <row r="122" spans="1:13" s="3" customFormat="1">
      <c r="A122" s="45"/>
      <c r="B122" s="81" t="s">
        <v>631</v>
      </c>
      <c r="C122" s="82" t="s">
        <v>967</v>
      </c>
      <c r="D122" s="83" t="s">
        <v>2428</v>
      </c>
      <c r="E122" s="84" t="s">
        <v>751</v>
      </c>
      <c r="F122" s="177" t="s">
        <v>145</v>
      </c>
      <c r="G122" s="45"/>
      <c r="H122" s="96" t="s">
        <v>631</v>
      </c>
      <c r="I122" s="82" t="s">
        <v>1115</v>
      </c>
      <c r="J122" s="83" t="s">
        <v>179</v>
      </c>
      <c r="K122" s="84" t="s">
        <v>657</v>
      </c>
      <c r="L122" s="188" t="s">
        <v>180</v>
      </c>
      <c r="M122" s="45"/>
    </row>
    <row r="123" spans="1:13" s="3" customFormat="1">
      <c r="A123" s="45"/>
      <c r="B123" s="86" t="s">
        <v>632</v>
      </c>
      <c r="C123" s="87" t="s">
        <v>2435</v>
      </c>
      <c r="D123" s="88" t="s">
        <v>2436</v>
      </c>
      <c r="E123" s="89" t="s">
        <v>751</v>
      </c>
      <c r="F123" s="178" t="s">
        <v>146</v>
      </c>
      <c r="G123" s="45"/>
      <c r="H123" s="98" t="s">
        <v>632</v>
      </c>
      <c r="I123" s="87" t="s">
        <v>664</v>
      </c>
      <c r="J123" s="88" t="s">
        <v>2391</v>
      </c>
      <c r="K123" s="89" t="s">
        <v>751</v>
      </c>
      <c r="L123" s="189" t="s">
        <v>181</v>
      </c>
      <c r="M123" s="45"/>
    </row>
    <row r="124" spans="1:13" s="3" customFormat="1">
      <c r="A124" s="45"/>
      <c r="B124" s="6" t="s">
        <v>633</v>
      </c>
      <c r="C124" s="7" t="s">
        <v>680</v>
      </c>
      <c r="D124" s="8" t="s">
        <v>1207</v>
      </c>
      <c r="E124" s="9" t="s">
        <v>751</v>
      </c>
      <c r="F124" s="179" t="s">
        <v>147</v>
      </c>
      <c r="G124" s="45"/>
      <c r="H124" s="26" t="s">
        <v>633</v>
      </c>
      <c r="I124" s="7" t="s">
        <v>816</v>
      </c>
      <c r="J124" s="8" t="s">
        <v>182</v>
      </c>
      <c r="K124" s="9" t="s">
        <v>751</v>
      </c>
      <c r="L124" s="190" t="s">
        <v>183</v>
      </c>
      <c r="M124" s="45"/>
    </row>
    <row r="125" spans="1:13" s="3" customFormat="1">
      <c r="A125" s="45"/>
      <c r="B125" s="6" t="s">
        <v>634</v>
      </c>
      <c r="C125" s="7" t="s">
        <v>659</v>
      </c>
      <c r="D125" s="8" t="s">
        <v>1105</v>
      </c>
      <c r="E125" s="9" t="s">
        <v>657</v>
      </c>
      <c r="F125" s="179" t="s">
        <v>148</v>
      </c>
      <c r="G125" s="45"/>
      <c r="H125" s="26" t="s">
        <v>634</v>
      </c>
      <c r="I125" s="7" t="s">
        <v>1407</v>
      </c>
      <c r="J125" s="8" t="s">
        <v>848</v>
      </c>
      <c r="K125" s="9" t="s">
        <v>931</v>
      </c>
      <c r="L125" s="190" t="s">
        <v>159</v>
      </c>
      <c r="M125" s="45"/>
    </row>
    <row r="126" spans="1:13" s="3" customFormat="1">
      <c r="A126" s="45"/>
      <c r="B126" s="6" t="s">
        <v>635</v>
      </c>
      <c r="C126" s="7" t="s">
        <v>1307</v>
      </c>
      <c r="D126" s="8" t="s">
        <v>2362</v>
      </c>
      <c r="E126" s="9" t="s">
        <v>751</v>
      </c>
      <c r="F126" s="179" t="s">
        <v>149</v>
      </c>
      <c r="G126" s="45"/>
      <c r="H126" s="26" t="s">
        <v>635</v>
      </c>
      <c r="I126" s="7" t="s">
        <v>708</v>
      </c>
      <c r="J126" s="8" t="s">
        <v>795</v>
      </c>
      <c r="K126" s="9" t="s">
        <v>677</v>
      </c>
      <c r="L126" s="190" t="s">
        <v>2406</v>
      </c>
      <c r="M126" s="45"/>
    </row>
    <row r="127" spans="1:13" s="3" customFormat="1">
      <c r="A127" s="45"/>
      <c r="B127" s="6" t="s">
        <v>636</v>
      </c>
      <c r="C127" s="7" t="s">
        <v>653</v>
      </c>
      <c r="D127" s="8" t="s">
        <v>2433</v>
      </c>
      <c r="E127" s="9" t="s">
        <v>751</v>
      </c>
      <c r="F127" s="179" t="s">
        <v>150</v>
      </c>
      <c r="G127" s="45"/>
      <c r="H127" s="26" t="s">
        <v>636</v>
      </c>
      <c r="I127" s="7" t="s">
        <v>1114</v>
      </c>
      <c r="J127" s="8" t="s">
        <v>184</v>
      </c>
      <c r="K127" s="9" t="s">
        <v>751</v>
      </c>
      <c r="L127" s="190" t="s">
        <v>125</v>
      </c>
      <c r="M127" s="45"/>
    </row>
    <row r="128" spans="1:13" s="3" customFormat="1">
      <c r="A128" s="45"/>
      <c r="B128" s="6" t="s">
        <v>637</v>
      </c>
      <c r="C128" s="7" t="s">
        <v>967</v>
      </c>
      <c r="D128" s="8" t="s">
        <v>151</v>
      </c>
      <c r="E128" s="9" t="s">
        <v>751</v>
      </c>
      <c r="F128" s="179" t="s">
        <v>152</v>
      </c>
      <c r="G128" s="45"/>
      <c r="H128" s="26" t="s">
        <v>637</v>
      </c>
      <c r="I128" s="7" t="s">
        <v>796</v>
      </c>
      <c r="J128" s="8" t="s">
        <v>185</v>
      </c>
      <c r="K128" s="9" t="s">
        <v>930</v>
      </c>
      <c r="L128" s="190" t="s">
        <v>186</v>
      </c>
      <c r="M128" s="45"/>
    </row>
    <row r="129" spans="1:13" s="3" customFormat="1">
      <c r="A129" s="45"/>
      <c r="B129" s="6" t="s">
        <v>638</v>
      </c>
      <c r="C129" s="7" t="s">
        <v>1087</v>
      </c>
      <c r="D129" s="8" t="s">
        <v>975</v>
      </c>
      <c r="E129" s="9" t="s">
        <v>661</v>
      </c>
      <c r="F129" s="179" t="s">
        <v>153</v>
      </c>
      <c r="G129" s="45"/>
      <c r="H129" s="26" t="s">
        <v>638</v>
      </c>
      <c r="I129" s="7" t="s">
        <v>671</v>
      </c>
      <c r="J129" s="8" t="s">
        <v>184</v>
      </c>
      <c r="K129" s="9" t="s">
        <v>751</v>
      </c>
      <c r="L129" s="190" t="s">
        <v>187</v>
      </c>
      <c r="M129" s="45"/>
    </row>
    <row r="130" spans="1:13" s="3" customFormat="1">
      <c r="A130" s="45"/>
      <c r="B130" s="6" t="s">
        <v>639</v>
      </c>
      <c r="C130" s="7" t="s">
        <v>831</v>
      </c>
      <c r="D130" s="8" t="s">
        <v>154</v>
      </c>
      <c r="E130" s="9" t="s">
        <v>751</v>
      </c>
      <c r="F130" s="179" t="s">
        <v>155</v>
      </c>
      <c r="G130" s="45"/>
      <c r="H130" s="26" t="s">
        <v>639</v>
      </c>
      <c r="I130" s="7" t="s">
        <v>1114</v>
      </c>
      <c r="J130" s="8" t="s">
        <v>812</v>
      </c>
      <c r="K130" s="9" t="s">
        <v>657</v>
      </c>
      <c r="L130" s="190" t="s">
        <v>188</v>
      </c>
      <c r="M130" s="45"/>
    </row>
    <row r="131" spans="1:13" s="3" customFormat="1">
      <c r="A131" s="45"/>
      <c r="B131" s="6" t="s">
        <v>640</v>
      </c>
      <c r="C131" s="7" t="s">
        <v>747</v>
      </c>
      <c r="D131" s="8" t="s">
        <v>1312</v>
      </c>
      <c r="E131" s="9" t="s">
        <v>657</v>
      </c>
      <c r="F131" s="179" t="s">
        <v>156</v>
      </c>
      <c r="G131" s="45"/>
      <c r="H131" s="26" t="s">
        <v>640</v>
      </c>
      <c r="I131" s="7" t="s">
        <v>1115</v>
      </c>
      <c r="J131" s="8" t="s">
        <v>189</v>
      </c>
      <c r="K131" s="9" t="s">
        <v>930</v>
      </c>
      <c r="L131" s="190" t="s">
        <v>2449</v>
      </c>
      <c r="M131" s="45"/>
    </row>
    <row r="132" spans="1:13" s="3" customFormat="1">
      <c r="A132" s="45"/>
      <c r="B132" s="6" t="s">
        <v>641</v>
      </c>
      <c r="C132" s="7" t="s">
        <v>696</v>
      </c>
      <c r="D132" s="8" t="s">
        <v>1097</v>
      </c>
      <c r="E132" s="9" t="s">
        <v>657</v>
      </c>
      <c r="F132" s="179" t="s">
        <v>157</v>
      </c>
      <c r="G132" s="45"/>
      <c r="H132" s="26" t="s">
        <v>641</v>
      </c>
      <c r="I132" s="7" t="s">
        <v>1233</v>
      </c>
      <c r="J132" s="8" t="s">
        <v>1171</v>
      </c>
      <c r="K132" s="9" t="s">
        <v>931</v>
      </c>
      <c r="L132" s="190" t="s">
        <v>190</v>
      </c>
      <c r="M132" s="45"/>
    </row>
    <row r="133" spans="1:13" s="3" customFormat="1">
      <c r="A133" s="45"/>
      <c r="B133" s="6" t="s">
        <v>642</v>
      </c>
      <c r="C133" s="7" t="s">
        <v>680</v>
      </c>
      <c r="D133" s="8" t="s">
        <v>158</v>
      </c>
      <c r="E133" s="9" t="s">
        <v>751</v>
      </c>
      <c r="F133" s="179" t="s">
        <v>159</v>
      </c>
      <c r="G133" s="45"/>
      <c r="H133" s="26" t="s">
        <v>642</v>
      </c>
      <c r="I133" s="7" t="s">
        <v>740</v>
      </c>
      <c r="J133" s="8" t="s">
        <v>2399</v>
      </c>
      <c r="K133" s="9" t="s">
        <v>657</v>
      </c>
      <c r="L133" s="190" t="s">
        <v>191</v>
      </c>
      <c r="M133" s="45"/>
    </row>
    <row r="134" spans="1:13" s="3" customFormat="1">
      <c r="A134" s="45"/>
      <c r="B134" s="6" t="s">
        <v>643</v>
      </c>
      <c r="C134" s="7" t="s">
        <v>1551</v>
      </c>
      <c r="D134" s="8" t="s">
        <v>1171</v>
      </c>
      <c r="E134" s="9" t="s">
        <v>929</v>
      </c>
      <c r="F134" s="179" t="s">
        <v>160</v>
      </c>
      <c r="G134" s="45"/>
      <c r="H134" s="26" t="s">
        <v>643</v>
      </c>
      <c r="I134" s="7" t="s">
        <v>192</v>
      </c>
      <c r="J134" s="8" t="s">
        <v>1034</v>
      </c>
      <c r="K134" s="9" t="s">
        <v>930</v>
      </c>
      <c r="L134" s="190" t="s">
        <v>193</v>
      </c>
      <c r="M134" s="45"/>
    </row>
    <row r="135" spans="1:13" s="3" customFormat="1">
      <c r="A135" s="45"/>
      <c r="B135" s="6" t="s">
        <v>646</v>
      </c>
      <c r="C135" s="7" t="s">
        <v>1200</v>
      </c>
      <c r="D135" s="8" t="s">
        <v>992</v>
      </c>
      <c r="E135" s="9" t="s">
        <v>929</v>
      </c>
      <c r="F135" s="179" t="s">
        <v>2410</v>
      </c>
      <c r="G135" s="45"/>
      <c r="H135" s="26" t="s">
        <v>646</v>
      </c>
      <c r="I135" s="7" t="s">
        <v>796</v>
      </c>
      <c r="J135" s="8" t="s">
        <v>870</v>
      </c>
      <c r="K135" s="9" t="s">
        <v>930</v>
      </c>
      <c r="L135" s="190" t="s">
        <v>166</v>
      </c>
      <c r="M135" s="45"/>
    </row>
    <row r="136" spans="1:13" s="3" customFormat="1">
      <c r="A136" s="45"/>
      <c r="B136" s="6" t="s">
        <v>647</v>
      </c>
      <c r="C136" s="7" t="s">
        <v>1035</v>
      </c>
      <c r="D136" s="8" t="s">
        <v>1029</v>
      </c>
      <c r="E136" s="9" t="s">
        <v>929</v>
      </c>
      <c r="F136" s="179" t="s">
        <v>2411</v>
      </c>
      <c r="G136" s="45"/>
      <c r="H136" s="26" t="s">
        <v>647</v>
      </c>
      <c r="I136" s="7" t="s">
        <v>671</v>
      </c>
      <c r="J136" s="8" t="s">
        <v>1497</v>
      </c>
      <c r="K136" s="9" t="s">
        <v>751</v>
      </c>
      <c r="L136" s="190" t="s">
        <v>194</v>
      </c>
      <c r="M136" s="45"/>
    </row>
    <row r="137" spans="1:13" s="3" customFormat="1">
      <c r="A137" s="45"/>
      <c r="B137" s="6" t="s">
        <v>648</v>
      </c>
      <c r="C137" s="7" t="s">
        <v>976</v>
      </c>
      <c r="D137" s="8" t="s">
        <v>161</v>
      </c>
      <c r="E137" s="9" t="s">
        <v>751</v>
      </c>
      <c r="F137" s="179" t="s">
        <v>162</v>
      </c>
      <c r="G137" s="45"/>
      <c r="H137" s="26" t="s">
        <v>648</v>
      </c>
      <c r="I137" s="7" t="s">
        <v>699</v>
      </c>
      <c r="J137" s="8" t="s">
        <v>2492</v>
      </c>
      <c r="K137" s="9" t="s">
        <v>751</v>
      </c>
      <c r="L137" s="190" t="s">
        <v>2452</v>
      </c>
      <c r="M137" s="45"/>
    </row>
    <row r="138" spans="1:13" s="3" customFormat="1">
      <c r="A138" s="45"/>
      <c r="B138" s="6" t="s">
        <v>649</v>
      </c>
      <c r="C138" s="7" t="s">
        <v>1315</v>
      </c>
      <c r="D138" s="8" t="s">
        <v>3964</v>
      </c>
      <c r="E138" s="9" t="s">
        <v>929</v>
      </c>
      <c r="F138" s="179" t="s">
        <v>2413</v>
      </c>
      <c r="G138" s="45"/>
      <c r="H138" s="26" t="s">
        <v>649</v>
      </c>
      <c r="I138" s="7" t="s">
        <v>701</v>
      </c>
      <c r="J138" s="8" t="s">
        <v>195</v>
      </c>
      <c r="K138" s="9" t="s">
        <v>931</v>
      </c>
      <c r="L138" s="190" t="s">
        <v>131</v>
      </c>
      <c r="M138" s="45"/>
    </row>
    <row r="139" spans="1:13" s="3" customFormat="1">
      <c r="A139" s="45"/>
      <c r="B139" s="6" t="s">
        <v>650</v>
      </c>
      <c r="C139" s="7" t="s">
        <v>923</v>
      </c>
      <c r="D139" s="8" t="s">
        <v>683</v>
      </c>
      <c r="E139" s="9" t="s">
        <v>657</v>
      </c>
      <c r="F139" s="179" t="s">
        <v>163</v>
      </c>
      <c r="G139" s="45"/>
      <c r="H139" s="26" t="s">
        <v>650</v>
      </c>
      <c r="I139" s="7" t="s">
        <v>1235</v>
      </c>
      <c r="J139" s="8" t="s">
        <v>196</v>
      </c>
      <c r="K139" s="9" t="s">
        <v>930</v>
      </c>
      <c r="L139" s="190" t="s">
        <v>197</v>
      </c>
      <c r="M139" s="45"/>
    </row>
    <row r="140" spans="1:13" s="3" customFormat="1">
      <c r="A140" s="45"/>
      <c r="B140" s="6" t="s">
        <v>651</v>
      </c>
      <c r="C140" s="50" t="s">
        <v>690</v>
      </c>
      <c r="D140" s="54" t="s">
        <v>956</v>
      </c>
      <c r="E140" s="9" t="s">
        <v>929</v>
      </c>
      <c r="F140" s="181" t="s">
        <v>164</v>
      </c>
      <c r="G140" s="45"/>
      <c r="H140" s="26" t="s">
        <v>651</v>
      </c>
      <c r="I140" s="50" t="s">
        <v>667</v>
      </c>
      <c r="J140" s="54" t="s">
        <v>198</v>
      </c>
      <c r="K140" s="52" t="s">
        <v>929</v>
      </c>
      <c r="L140" s="190" t="s">
        <v>199</v>
      </c>
      <c r="M140" s="45"/>
    </row>
    <row r="141" spans="1:13" s="3" customFormat="1">
      <c r="A141" s="45"/>
      <c r="B141" s="6" t="s">
        <v>899</v>
      </c>
      <c r="C141" s="50" t="s">
        <v>1202</v>
      </c>
      <c r="D141" s="54" t="s">
        <v>1552</v>
      </c>
      <c r="E141" s="52" t="s">
        <v>657</v>
      </c>
      <c r="F141" s="181" t="s">
        <v>165</v>
      </c>
      <c r="G141" s="45"/>
      <c r="H141" s="26" t="s">
        <v>899</v>
      </c>
      <c r="I141" s="50" t="s">
        <v>1235</v>
      </c>
      <c r="J141" s="54" t="s">
        <v>200</v>
      </c>
      <c r="K141" s="52" t="s">
        <v>929</v>
      </c>
      <c r="L141" s="192" t="s">
        <v>173</v>
      </c>
      <c r="M141" s="45"/>
    </row>
    <row r="142" spans="1:13" s="3" customFormat="1">
      <c r="A142" s="45"/>
      <c r="B142" s="6" t="s">
        <v>900</v>
      </c>
      <c r="C142" s="50" t="s">
        <v>1093</v>
      </c>
      <c r="D142" s="54" t="s">
        <v>1196</v>
      </c>
      <c r="E142" s="9" t="s">
        <v>929</v>
      </c>
      <c r="F142" s="181" t="s">
        <v>166</v>
      </c>
      <c r="G142" s="45"/>
      <c r="H142" s="26" t="s">
        <v>900</v>
      </c>
      <c r="I142" s="50" t="s">
        <v>664</v>
      </c>
      <c r="J142" s="54" t="s">
        <v>790</v>
      </c>
      <c r="K142" s="52" t="s">
        <v>1662</v>
      </c>
      <c r="L142" s="192" t="s">
        <v>201</v>
      </c>
      <c r="M142" s="45"/>
    </row>
    <row r="143" spans="1:13" s="3" customFormat="1">
      <c r="A143" s="45"/>
      <c r="B143" s="6" t="s">
        <v>901</v>
      </c>
      <c r="C143" s="50" t="s">
        <v>1208</v>
      </c>
      <c r="D143" s="54" t="s">
        <v>3965</v>
      </c>
      <c r="E143" s="9" t="s">
        <v>929</v>
      </c>
      <c r="F143" s="181" t="s">
        <v>167</v>
      </c>
      <c r="G143" s="45"/>
      <c r="H143" s="26" t="s">
        <v>901</v>
      </c>
      <c r="I143" s="50" t="s">
        <v>1407</v>
      </c>
      <c r="J143" s="54" t="s">
        <v>202</v>
      </c>
      <c r="K143" s="9" t="s">
        <v>930</v>
      </c>
      <c r="L143" s="192" t="s">
        <v>176</v>
      </c>
      <c r="M143" s="45"/>
    </row>
    <row r="144" spans="1:13" s="3" customFormat="1">
      <c r="A144" s="45"/>
      <c r="B144" s="6" t="s">
        <v>902</v>
      </c>
      <c r="C144" s="50" t="s">
        <v>1099</v>
      </c>
      <c r="D144" s="54" t="s">
        <v>168</v>
      </c>
      <c r="E144" s="9" t="s">
        <v>931</v>
      </c>
      <c r="F144" s="181" t="s">
        <v>169</v>
      </c>
      <c r="G144" s="45"/>
      <c r="H144" s="26" t="s">
        <v>902</v>
      </c>
      <c r="I144" s="50" t="s">
        <v>1502</v>
      </c>
      <c r="J144" s="54" t="s">
        <v>168</v>
      </c>
      <c r="K144" s="9" t="s">
        <v>930</v>
      </c>
      <c r="L144" s="192" t="s">
        <v>203</v>
      </c>
      <c r="M144" s="45"/>
    </row>
    <row r="145" spans="1:13" s="3" customFormat="1">
      <c r="A145" s="45"/>
      <c r="B145" s="6" t="s">
        <v>903</v>
      </c>
      <c r="C145" s="50" t="s">
        <v>1200</v>
      </c>
      <c r="D145" s="54" t="s">
        <v>1196</v>
      </c>
      <c r="E145" s="9" t="s">
        <v>931</v>
      </c>
      <c r="F145" s="181" t="s">
        <v>132</v>
      </c>
      <c r="G145" s="45"/>
      <c r="H145" s="26" t="s">
        <v>903</v>
      </c>
      <c r="I145" s="50" t="s">
        <v>1238</v>
      </c>
      <c r="J145" s="54" t="s">
        <v>204</v>
      </c>
      <c r="K145" s="52" t="s">
        <v>929</v>
      </c>
      <c r="L145" s="192" t="s">
        <v>205</v>
      </c>
      <c r="M145" s="45"/>
    </row>
    <row r="146" spans="1:13" s="3" customFormat="1">
      <c r="A146" s="45"/>
      <c r="B146" s="6" t="s">
        <v>1124</v>
      </c>
      <c r="C146" s="50" t="s">
        <v>170</v>
      </c>
      <c r="D146" s="54" t="s">
        <v>171</v>
      </c>
      <c r="E146" s="9" t="s">
        <v>931</v>
      </c>
      <c r="F146" s="181" t="s">
        <v>172</v>
      </c>
      <c r="G146" s="45"/>
      <c r="H146" s="26" t="s">
        <v>1124</v>
      </c>
      <c r="I146" s="50" t="s">
        <v>664</v>
      </c>
      <c r="J146" s="54" t="s">
        <v>2392</v>
      </c>
      <c r="K146" s="52" t="s">
        <v>663</v>
      </c>
      <c r="L146" s="192" t="s">
        <v>206</v>
      </c>
      <c r="M146" s="45"/>
    </row>
    <row r="147" spans="1:13" s="3" customFormat="1">
      <c r="A147" s="45"/>
      <c r="B147" s="6" t="s">
        <v>1125</v>
      </c>
      <c r="C147" s="50" t="s">
        <v>967</v>
      </c>
      <c r="D147" s="54" t="s">
        <v>1462</v>
      </c>
      <c r="E147" s="52" t="s">
        <v>629</v>
      </c>
      <c r="F147" s="181" t="s">
        <v>173</v>
      </c>
      <c r="G147" s="45"/>
      <c r="H147" s="26" t="s">
        <v>1125</v>
      </c>
      <c r="I147" s="50" t="s">
        <v>1425</v>
      </c>
      <c r="J147" s="54" t="s">
        <v>196</v>
      </c>
      <c r="K147" s="52" t="s">
        <v>929</v>
      </c>
      <c r="L147" s="192" t="s">
        <v>207</v>
      </c>
      <c r="M147" s="45"/>
    </row>
    <row r="148" spans="1:13" s="3" customFormat="1">
      <c r="A148" s="45"/>
      <c r="B148" s="6" t="s">
        <v>1126</v>
      </c>
      <c r="C148" s="50" t="s">
        <v>1109</v>
      </c>
      <c r="D148" s="54" t="s">
        <v>1110</v>
      </c>
      <c r="E148" s="52" t="s">
        <v>657</v>
      </c>
      <c r="F148" s="181" t="s">
        <v>174</v>
      </c>
      <c r="G148" s="45"/>
      <c r="H148" s="26" t="s">
        <v>1126</v>
      </c>
      <c r="I148" s="50" t="s">
        <v>208</v>
      </c>
      <c r="J148" s="54" t="s">
        <v>1419</v>
      </c>
      <c r="K148" s="9" t="s">
        <v>930</v>
      </c>
      <c r="L148" s="192" t="s">
        <v>209</v>
      </c>
      <c r="M148" s="45"/>
    </row>
    <row r="149" spans="1:13" s="3" customFormat="1">
      <c r="A149" s="45"/>
      <c r="B149" s="6" t="s">
        <v>1127</v>
      </c>
      <c r="C149" s="50" t="s">
        <v>175</v>
      </c>
      <c r="D149" s="54" t="s">
        <v>1531</v>
      </c>
      <c r="E149" s="52" t="s">
        <v>657</v>
      </c>
      <c r="F149" s="181" t="s">
        <v>176</v>
      </c>
      <c r="G149" s="45"/>
      <c r="H149" s="26" t="s">
        <v>1127</v>
      </c>
      <c r="I149" s="50" t="s">
        <v>1114</v>
      </c>
      <c r="J149" s="54" t="s">
        <v>210</v>
      </c>
      <c r="K149" s="52" t="s">
        <v>751</v>
      </c>
      <c r="L149" s="192" t="s">
        <v>211</v>
      </c>
      <c r="M149" s="45"/>
    </row>
    <row r="150" spans="1:13" s="3" customFormat="1" ht="12.75">
      <c r="A150" s="45"/>
      <c r="B150" s="6"/>
      <c r="C150" s="50"/>
      <c r="D150" s="194"/>
      <c r="E150" s="52"/>
      <c r="F150" s="181"/>
      <c r="G150" s="45"/>
      <c r="H150" s="26" t="s">
        <v>1128</v>
      </c>
      <c r="I150" s="50" t="s">
        <v>1121</v>
      </c>
      <c r="J150" s="54" t="s">
        <v>212</v>
      </c>
      <c r="K150" s="52" t="s">
        <v>657</v>
      </c>
      <c r="L150" s="192" t="s">
        <v>213</v>
      </c>
      <c r="M150" s="45"/>
    </row>
    <row r="151" spans="1:13" s="3" customFormat="1" ht="12.75">
      <c r="A151" s="45"/>
      <c r="B151" s="6"/>
      <c r="C151" s="50"/>
      <c r="D151" s="194"/>
      <c r="E151" s="52"/>
      <c r="F151" s="181"/>
      <c r="G151" s="45"/>
      <c r="H151" s="26" t="s">
        <v>1129</v>
      </c>
      <c r="I151" s="50" t="s">
        <v>2294</v>
      </c>
      <c r="J151" s="54" t="s">
        <v>1036</v>
      </c>
      <c r="K151" s="9" t="s">
        <v>931</v>
      </c>
      <c r="L151" s="192" t="s">
        <v>214</v>
      </c>
      <c r="M151" s="45"/>
    </row>
    <row r="152" spans="1:13" s="3" customFormat="1" ht="12.75">
      <c r="A152" s="45"/>
      <c r="B152" s="6"/>
      <c r="C152" s="50"/>
      <c r="D152" s="194"/>
      <c r="E152" s="52"/>
      <c r="F152" s="181"/>
      <c r="G152" s="45"/>
      <c r="H152" s="26" t="s">
        <v>1130</v>
      </c>
      <c r="I152" s="50" t="s">
        <v>847</v>
      </c>
      <c r="J152" s="54" t="s">
        <v>673</v>
      </c>
      <c r="K152" s="9" t="s">
        <v>931</v>
      </c>
      <c r="L152" s="192" t="s">
        <v>215</v>
      </c>
      <c r="M152" s="45"/>
    </row>
    <row r="153" spans="1:13" s="3" customFormat="1" ht="12.75">
      <c r="A153" s="45"/>
      <c r="B153" s="6"/>
      <c r="C153" s="50"/>
      <c r="D153" s="194"/>
      <c r="E153" s="52"/>
      <c r="F153" s="181"/>
      <c r="G153" s="45"/>
      <c r="H153" s="26" t="s">
        <v>1131</v>
      </c>
      <c r="I153" s="50" t="s">
        <v>842</v>
      </c>
      <c r="J153" s="54" t="s">
        <v>216</v>
      </c>
      <c r="K153" s="52" t="s">
        <v>629</v>
      </c>
      <c r="L153" s="192" t="s">
        <v>217</v>
      </c>
      <c r="M153" s="45"/>
    </row>
    <row r="154" spans="1:13" s="3" customFormat="1" ht="12.75">
      <c r="A154" s="45"/>
      <c r="B154" s="6"/>
      <c r="C154" s="50"/>
      <c r="D154" s="194"/>
      <c r="E154" s="52"/>
      <c r="F154" s="181"/>
      <c r="G154" s="45"/>
      <c r="H154" s="26" t="s">
        <v>1132</v>
      </c>
      <c r="I154" s="50" t="s">
        <v>857</v>
      </c>
      <c r="J154" s="54" t="s">
        <v>839</v>
      </c>
      <c r="K154" s="9" t="s">
        <v>930</v>
      </c>
      <c r="L154" s="192" t="s">
        <v>218</v>
      </c>
      <c r="M154" s="45"/>
    </row>
    <row r="155" spans="1:13" s="3" customFormat="1" ht="12.75">
      <c r="A155" s="45"/>
      <c r="B155" s="6"/>
      <c r="C155" s="50"/>
      <c r="D155" s="194"/>
      <c r="E155" s="52"/>
      <c r="F155" s="181"/>
      <c r="G155" s="45"/>
      <c r="H155" s="26" t="s">
        <v>1133</v>
      </c>
      <c r="I155" s="50" t="s">
        <v>1170</v>
      </c>
      <c r="J155" s="54" t="s">
        <v>171</v>
      </c>
      <c r="K155" s="9" t="s">
        <v>931</v>
      </c>
      <c r="L155" s="192" t="s">
        <v>219</v>
      </c>
      <c r="M155" s="45"/>
    </row>
    <row r="156" spans="1:13" s="3" customFormat="1" ht="12.75">
      <c r="A156" s="45"/>
      <c r="B156" s="6"/>
      <c r="C156" s="50"/>
      <c r="D156" s="194"/>
      <c r="E156" s="52"/>
      <c r="F156" s="181"/>
      <c r="G156" s="45"/>
      <c r="H156" s="26" t="s">
        <v>1134</v>
      </c>
      <c r="I156" s="50" t="s">
        <v>1119</v>
      </c>
      <c r="J156" s="54" t="s">
        <v>670</v>
      </c>
      <c r="K156" s="52" t="s">
        <v>629</v>
      </c>
      <c r="L156" s="192" t="s">
        <v>2466</v>
      </c>
      <c r="M156" s="45"/>
    </row>
    <row r="157" spans="1:13" s="3" customFormat="1" ht="12.75">
      <c r="A157" s="45"/>
      <c r="B157" s="6"/>
      <c r="C157" s="50"/>
      <c r="D157" s="194"/>
      <c r="E157" s="52"/>
      <c r="F157" s="181"/>
      <c r="G157" s="45"/>
      <c r="H157" s="26" t="s">
        <v>1543</v>
      </c>
      <c r="I157" s="50" t="s">
        <v>796</v>
      </c>
      <c r="J157" s="54" t="s">
        <v>220</v>
      </c>
      <c r="K157" s="52" t="s">
        <v>657</v>
      </c>
      <c r="L157" s="192" t="s">
        <v>221</v>
      </c>
      <c r="M157" s="45"/>
    </row>
    <row r="158" spans="1:13" s="3" customFormat="1" ht="12.75">
      <c r="A158" s="45"/>
      <c r="B158" s="6"/>
      <c r="C158" s="50"/>
      <c r="D158" s="194"/>
      <c r="E158" s="52"/>
      <c r="F158" s="181"/>
      <c r="G158" s="45"/>
      <c r="H158" s="26" t="s">
        <v>1544</v>
      </c>
      <c r="I158" s="50" t="s">
        <v>1115</v>
      </c>
      <c r="J158" s="54" t="s">
        <v>222</v>
      </c>
      <c r="K158" s="9" t="s">
        <v>930</v>
      </c>
      <c r="L158" s="192" t="s">
        <v>223</v>
      </c>
      <c r="M158" s="45"/>
    </row>
    <row r="159" spans="1:13" s="3" customFormat="1" ht="13.5" thickBot="1">
      <c r="A159" s="45"/>
      <c r="B159" s="6"/>
      <c r="C159" s="50"/>
      <c r="D159" s="194"/>
      <c r="E159" s="52"/>
      <c r="F159" s="181"/>
      <c r="G159" s="45"/>
      <c r="H159" s="26" t="s">
        <v>1545</v>
      </c>
      <c r="I159" s="50" t="s">
        <v>1242</v>
      </c>
      <c r="J159" s="54" t="s">
        <v>204</v>
      </c>
      <c r="K159" s="52" t="s">
        <v>929</v>
      </c>
      <c r="L159" s="192" t="s">
        <v>224</v>
      </c>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15</v>
      </c>
      <c r="G163" s="45"/>
      <c r="H163" s="1063"/>
      <c r="I163" s="1064"/>
      <c r="J163" s="32"/>
      <c r="K163" s="33" t="s">
        <v>645</v>
      </c>
      <c r="L163" s="34">
        <f>COUNTA(J165:J186)</f>
        <v>10</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680</v>
      </c>
      <c r="D165" s="78" t="s">
        <v>2468</v>
      </c>
      <c r="E165" s="79" t="s">
        <v>2458</v>
      </c>
      <c r="F165" s="176" t="s">
        <v>225</v>
      </c>
      <c r="G165" s="45"/>
      <c r="H165" s="94" t="s">
        <v>630</v>
      </c>
      <c r="I165" s="77" t="s">
        <v>667</v>
      </c>
      <c r="J165" s="78" t="s">
        <v>1304</v>
      </c>
      <c r="K165" s="79" t="s">
        <v>1662</v>
      </c>
      <c r="L165" s="187" t="s">
        <v>239</v>
      </c>
      <c r="M165" s="45"/>
    </row>
    <row r="166" spans="1:13" s="3" customFormat="1">
      <c r="A166" s="45"/>
      <c r="B166" s="81" t="s">
        <v>631</v>
      </c>
      <c r="C166" s="82" t="s">
        <v>1153</v>
      </c>
      <c r="D166" s="83" t="s">
        <v>2427</v>
      </c>
      <c r="E166" s="84" t="s">
        <v>2458</v>
      </c>
      <c r="F166" s="177" t="s">
        <v>226</v>
      </c>
      <c r="G166" s="45"/>
      <c r="H166" s="96" t="s">
        <v>631</v>
      </c>
      <c r="I166" s="82" t="s">
        <v>129</v>
      </c>
      <c r="J166" s="83" t="s">
        <v>1228</v>
      </c>
      <c r="K166" s="84" t="s">
        <v>929</v>
      </c>
      <c r="L166" s="188" t="s">
        <v>240</v>
      </c>
      <c r="M166" s="45"/>
    </row>
    <row r="167" spans="1:13" s="3" customFormat="1">
      <c r="A167" s="45"/>
      <c r="B167" s="86" t="s">
        <v>632</v>
      </c>
      <c r="C167" s="87" t="s">
        <v>1334</v>
      </c>
      <c r="D167" s="88" t="s">
        <v>1335</v>
      </c>
      <c r="E167" s="89" t="s">
        <v>751</v>
      </c>
      <c r="F167" s="178" t="s">
        <v>227</v>
      </c>
      <c r="G167" s="45"/>
      <c r="H167" s="98" t="s">
        <v>632</v>
      </c>
      <c r="I167" s="87" t="s">
        <v>1532</v>
      </c>
      <c r="J167" s="88" t="s">
        <v>241</v>
      </c>
      <c r="K167" s="89" t="s">
        <v>929</v>
      </c>
      <c r="L167" s="189" t="s">
        <v>242</v>
      </c>
      <c r="M167" s="45"/>
    </row>
    <row r="168" spans="1:13" s="3" customFormat="1">
      <c r="A168" s="45"/>
      <c r="B168" s="6" t="s">
        <v>633</v>
      </c>
      <c r="C168" s="7" t="s">
        <v>653</v>
      </c>
      <c r="D168" s="8" t="s">
        <v>924</v>
      </c>
      <c r="E168" s="9" t="s">
        <v>735</v>
      </c>
      <c r="F168" s="179" t="s">
        <v>228</v>
      </c>
      <c r="G168" s="45"/>
      <c r="H168" s="26" t="s">
        <v>633</v>
      </c>
      <c r="I168" s="7" t="s">
        <v>706</v>
      </c>
      <c r="J168" s="8" t="s">
        <v>1179</v>
      </c>
      <c r="K168" s="9" t="s">
        <v>751</v>
      </c>
      <c r="L168" s="190" t="s">
        <v>243</v>
      </c>
      <c r="M168" s="45"/>
    </row>
    <row r="169" spans="1:13" s="3" customFormat="1">
      <c r="A169" s="45"/>
      <c r="B169" s="6" t="s">
        <v>634</v>
      </c>
      <c r="C169" s="7" t="s">
        <v>2429</v>
      </c>
      <c r="D169" s="8" t="s">
        <v>2430</v>
      </c>
      <c r="E169" s="9" t="s">
        <v>751</v>
      </c>
      <c r="F169" s="179" t="s">
        <v>229</v>
      </c>
      <c r="G169" s="45"/>
      <c r="H169" s="26" t="s">
        <v>634</v>
      </c>
      <c r="I169" s="7" t="s">
        <v>1264</v>
      </c>
      <c r="J169" s="8" t="s">
        <v>244</v>
      </c>
      <c r="K169" s="9" t="s">
        <v>931</v>
      </c>
      <c r="L169" s="190" t="s">
        <v>245</v>
      </c>
      <c r="M169" s="45"/>
    </row>
    <row r="170" spans="1:13" s="3" customFormat="1">
      <c r="A170" s="45"/>
      <c r="B170" s="6" t="s">
        <v>635</v>
      </c>
      <c r="C170" s="7" t="s">
        <v>972</v>
      </c>
      <c r="D170" s="8" t="s">
        <v>1171</v>
      </c>
      <c r="E170" s="9" t="s">
        <v>929</v>
      </c>
      <c r="F170" s="179" t="s">
        <v>230</v>
      </c>
      <c r="G170" s="45"/>
      <c r="H170" s="26" t="s">
        <v>635</v>
      </c>
      <c r="I170" s="7" t="s">
        <v>1058</v>
      </c>
      <c r="J170" s="8" t="s">
        <v>1504</v>
      </c>
      <c r="K170" s="9" t="s">
        <v>751</v>
      </c>
      <c r="L170" s="190" t="s">
        <v>246</v>
      </c>
      <c r="M170" s="45"/>
    </row>
    <row r="171" spans="1:13" s="3" customFormat="1">
      <c r="A171" s="45"/>
      <c r="B171" s="6" t="s">
        <v>636</v>
      </c>
      <c r="C171" s="7" t="s">
        <v>653</v>
      </c>
      <c r="D171" s="8" t="s">
        <v>924</v>
      </c>
      <c r="E171" s="9" t="s">
        <v>657</v>
      </c>
      <c r="F171" s="179" t="s">
        <v>231</v>
      </c>
      <c r="G171" s="45"/>
      <c r="H171" s="26" t="s">
        <v>636</v>
      </c>
      <c r="I171" s="7" t="s">
        <v>667</v>
      </c>
      <c r="J171" s="8" t="s">
        <v>1533</v>
      </c>
      <c r="K171" s="9" t="s">
        <v>751</v>
      </c>
      <c r="L171" s="190" t="s">
        <v>247</v>
      </c>
      <c r="M171" s="45"/>
    </row>
    <row r="172" spans="1:13" s="3" customFormat="1">
      <c r="A172" s="45"/>
      <c r="B172" s="6" t="s">
        <v>637</v>
      </c>
      <c r="C172" s="7" t="s">
        <v>1341</v>
      </c>
      <c r="D172" s="8" t="s">
        <v>809</v>
      </c>
      <c r="E172" s="9" t="s">
        <v>929</v>
      </c>
      <c r="F172" s="179" t="s">
        <v>173</v>
      </c>
      <c r="G172" s="45"/>
      <c r="H172" s="26" t="s">
        <v>637</v>
      </c>
      <c r="I172" s="7" t="s">
        <v>705</v>
      </c>
      <c r="J172" s="8" t="s">
        <v>248</v>
      </c>
      <c r="K172" s="9" t="s">
        <v>751</v>
      </c>
      <c r="L172" s="190" t="s">
        <v>249</v>
      </c>
      <c r="M172" s="45"/>
    </row>
    <row r="173" spans="1:13" s="3" customFormat="1">
      <c r="A173" s="45"/>
      <c r="B173" s="6" t="s">
        <v>638</v>
      </c>
      <c r="C173" s="7" t="s">
        <v>690</v>
      </c>
      <c r="D173" s="8" t="s">
        <v>920</v>
      </c>
      <c r="E173" s="9" t="s">
        <v>677</v>
      </c>
      <c r="F173" s="179" t="s">
        <v>2480</v>
      </c>
      <c r="G173" s="45"/>
      <c r="H173" s="26" t="s">
        <v>638</v>
      </c>
      <c r="I173" s="7" t="s">
        <v>667</v>
      </c>
      <c r="J173" s="8" t="s">
        <v>250</v>
      </c>
      <c r="K173" s="9" t="s">
        <v>751</v>
      </c>
      <c r="L173" s="190" t="s">
        <v>251</v>
      </c>
      <c r="M173" s="45"/>
    </row>
    <row r="174" spans="1:13" s="3" customFormat="1">
      <c r="A174" s="45"/>
      <c r="B174" s="6" t="s">
        <v>639</v>
      </c>
      <c r="C174" s="7" t="s">
        <v>696</v>
      </c>
      <c r="D174" s="8" t="s">
        <v>2432</v>
      </c>
      <c r="E174" s="9" t="s">
        <v>751</v>
      </c>
      <c r="F174" s="179" t="s">
        <v>232</v>
      </c>
      <c r="G174" s="45"/>
      <c r="H174" s="26" t="s">
        <v>639</v>
      </c>
      <c r="I174" s="7" t="s">
        <v>1145</v>
      </c>
      <c r="J174" s="8" t="s">
        <v>1067</v>
      </c>
      <c r="K174" s="9" t="s">
        <v>751</v>
      </c>
      <c r="L174" s="190" t="s">
        <v>252</v>
      </c>
      <c r="M174" s="45"/>
    </row>
    <row r="175" spans="1:13" s="3" customFormat="1">
      <c r="A175" s="45"/>
      <c r="B175" s="6" t="s">
        <v>640</v>
      </c>
      <c r="C175" s="7" t="s">
        <v>170</v>
      </c>
      <c r="D175" s="8" t="s">
        <v>3966</v>
      </c>
      <c r="E175" s="9" t="s">
        <v>929</v>
      </c>
      <c r="F175" s="179" t="s">
        <v>233</v>
      </c>
      <c r="G175" s="45"/>
      <c r="H175" s="26"/>
      <c r="I175" s="7"/>
      <c r="J175" s="8"/>
      <c r="K175" s="9"/>
      <c r="L175" s="190"/>
      <c r="M175" s="45"/>
    </row>
    <row r="176" spans="1:13" s="3" customFormat="1" ht="12" customHeight="1">
      <c r="A176" s="45"/>
      <c r="B176" s="6" t="s">
        <v>641</v>
      </c>
      <c r="C176" s="7" t="s">
        <v>690</v>
      </c>
      <c r="D176" s="8" t="s">
        <v>2283</v>
      </c>
      <c r="E176" s="9" t="s">
        <v>1662</v>
      </c>
      <c r="F176" s="179" t="s">
        <v>234</v>
      </c>
      <c r="G176" s="45"/>
      <c r="H176" s="26"/>
      <c r="I176" s="7"/>
      <c r="J176" s="8"/>
      <c r="K176" s="9"/>
      <c r="L176" s="190"/>
      <c r="M176" s="45"/>
    </row>
    <row r="177" spans="1:13" s="3" customFormat="1">
      <c r="A177" s="45"/>
      <c r="B177" s="6" t="s">
        <v>642</v>
      </c>
      <c r="C177" s="7" t="s">
        <v>976</v>
      </c>
      <c r="D177" s="8" t="s">
        <v>3</v>
      </c>
      <c r="E177" s="9" t="s">
        <v>751</v>
      </c>
      <c r="F177" s="179" t="s">
        <v>235</v>
      </c>
      <c r="G177" s="45"/>
      <c r="H177" s="26"/>
      <c r="I177" s="7"/>
      <c r="J177" s="8"/>
      <c r="K177" s="9"/>
      <c r="L177" s="190"/>
      <c r="M177" s="45"/>
    </row>
    <row r="178" spans="1:13" s="3" customFormat="1">
      <c r="A178" s="45"/>
      <c r="B178" s="6" t="s">
        <v>643</v>
      </c>
      <c r="C178" s="7" t="s">
        <v>1214</v>
      </c>
      <c r="D178" s="8" t="s">
        <v>1196</v>
      </c>
      <c r="E178" s="9" t="s">
        <v>929</v>
      </c>
      <c r="F178" s="179" t="s">
        <v>236</v>
      </c>
      <c r="G178" s="45"/>
      <c r="H178" s="26"/>
      <c r="I178" s="7"/>
      <c r="J178" s="8"/>
      <c r="K178" s="9"/>
      <c r="L178" s="190"/>
      <c r="M178" s="45"/>
    </row>
    <row r="179" spans="1:13" s="3" customFormat="1" ht="12.75" thickBot="1">
      <c r="A179" s="45"/>
      <c r="B179" s="19" t="s">
        <v>646</v>
      </c>
      <c r="C179" s="10" t="s">
        <v>237</v>
      </c>
      <c r="D179" s="156" t="s">
        <v>58</v>
      </c>
      <c r="E179" s="11" t="s">
        <v>657</v>
      </c>
      <c r="F179" s="180" t="s">
        <v>238</v>
      </c>
      <c r="G179" s="45"/>
      <c r="H179" s="28"/>
      <c r="I179" s="29"/>
      <c r="J179" s="75"/>
      <c r="K179" s="30"/>
      <c r="L179" s="191"/>
      <c r="M179" s="45"/>
    </row>
    <row r="180" spans="1:13" s="3" customFormat="1" ht="14.25" hidden="1" thickTop="1" thickBot="1">
      <c r="A180" s="45"/>
      <c r="B180" s="252"/>
      <c r="C180" s="253"/>
      <c r="D180" s="259"/>
      <c r="E180" s="255"/>
      <c r="F180" s="256"/>
      <c r="G180" s="45"/>
      <c r="H180" s="268"/>
      <c r="I180" s="253"/>
      <c r="J180" s="258"/>
      <c r="K180" s="255"/>
      <c r="L180" s="269"/>
      <c r="M180" s="45"/>
    </row>
    <row r="181" spans="1:13" s="3" customFormat="1" ht="12.75" hidden="1">
      <c r="A181" s="45"/>
      <c r="B181" s="6"/>
      <c r="C181" s="7"/>
      <c r="D181" s="21"/>
      <c r="E181" s="9"/>
      <c r="F181" s="179"/>
      <c r="G181" s="45"/>
      <c r="H181" s="26"/>
      <c r="I181" s="7"/>
      <c r="J181" s="8"/>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2.75" hidden="1">
      <c r="A184" s="45"/>
      <c r="B184" s="6"/>
      <c r="C184" s="7"/>
      <c r="D184" s="21"/>
      <c r="E184" s="9"/>
      <c r="F184" s="179"/>
      <c r="G184" s="45"/>
      <c r="H184" s="26"/>
      <c r="I184" s="7"/>
      <c r="J184" s="7"/>
      <c r="K184" s="9"/>
      <c r="L184" s="190"/>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770</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4</v>
      </c>
      <c r="G190" s="45"/>
      <c r="H190" s="1063"/>
      <c r="I190" s="1064"/>
      <c r="J190" s="32"/>
      <c r="K190" s="33" t="s">
        <v>645</v>
      </c>
      <c r="L190" s="34">
        <f>COUNTA(J192:J211)</f>
        <v>14</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176" t="s">
        <v>253</v>
      </c>
      <c r="G192" s="45"/>
      <c r="H192" s="94" t="s">
        <v>630</v>
      </c>
      <c r="I192" s="77" t="s">
        <v>729</v>
      </c>
      <c r="J192" s="78" t="s">
        <v>2492</v>
      </c>
      <c r="K192" s="79" t="s">
        <v>751</v>
      </c>
      <c r="L192" s="187" t="s">
        <v>258</v>
      </c>
      <c r="M192" s="35"/>
    </row>
    <row r="193" spans="2:13">
      <c r="B193" s="81" t="s">
        <v>631</v>
      </c>
      <c r="C193" s="82" t="s">
        <v>687</v>
      </c>
      <c r="D193" s="83" t="s">
        <v>1399</v>
      </c>
      <c r="E193" s="84" t="s">
        <v>751</v>
      </c>
      <c r="F193" s="177" t="s">
        <v>254</v>
      </c>
      <c r="G193" s="45"/>
      <c r="H193" s="96" t="s">
        <v>631</v>
      </c>
      <c r="I193" s="82" t="s">
        <v>1066</v>
      </c>
      <c r="J193" s="83" t="s">
        <v>259</v>
      </c>
      <c r="K193" s="84" t="s">
        <v>751</v>
      </c>
      <c r="L193" s="188" t="s">
        <v>260</v>
      </c>
      <c r="M193" s="35"/>
    </row>
    <row r="194" spans="2:13">
      <c r="B194" s="86" t="s">
        <v>632</v>
      </c>
      <c r="C194" s="87" t="s">
        <v>675</v>
      </c>
      <c r="D194" s="88" t="s">
        <v>255</v>
      </c>
      <c r="E194" s="89" t="s">
        <v>751</v>
      </c>
      <c r="F194" s="178" t="s">
        <v>256</v>
      </c>
      <c r="G194" s="45"/>
      <c r="H194" s="98" t="s">
        <v>632</v>
      </c>
      <c r="I194" s="87" t="s">
        <v>729</v>
      </c>
      <c r="J194" s="88" t="s">
        <v>261</v>
      </c>
      <c r="K194" s="89" t="s">
        <v>751</v>
      </c>
      <c r="L194" s="189" t="s">
        <v>262</v>
      </c>
      <c r="M194" s="35"/>
    </row>
    <row r="195" spans="2:13">
      <c r="B195" s="6" t="s">
        <v>633</v>
      </c>
      <c r="C195" s="7" t="s">
        <v>1102</v>
      </c>
      <c r="D195" s="8" t="s">
        <v>1567</v>
      </c>
      <c r="E195" s="9" t="s">
        <v>751</v>
      </c>
      <c r="F195" s="179" t="s">
        <v>257</v>
      </c>
      <c r="G195" s="45"/>
      <c r="H195" s="26" t="s">
        <v>633</v>
      </c>
      <c r="I195" s="7" t="s">
        <v>1378</v>
      </c>
      <c r="J195" s="8" t="s">
        <v>1379</v>
      </c>
      <c r="K195" s="9" t="s">
        <v>929</v>
      </c>
      <c r="L195" s="190" t="s">
        <v>263</v>
      </c>
      <c r="M195" s="35"/>
    </row>
    <row r="196" spans="2:13" ht="12.75">
      <c r="B196" s="6"/>
      <c r="C196" s="7"/>
      <c r="D196" s="20"/>
      <c r="E196" s="9"/>
      <c r="F196" s="179"/>
      <c r="G196" s="45"/>
      <c r="H196" s="26" t="s">
        <v>634</v>
      </c>
      <c r="I196" s="7" t="s">
        <v>1242</v>
      </c>
      <c r="J196" s="8" t="s">
        <v>1144</v>
      </c>
      <c r="K196" s="9" t="s">
        <v>929</v>
      </c>
      <c r="L196" s="190" t="s">
        <v>264</v>
      </c>
      <c r="M196" s="35"/>
    </row>
    <row r="197" spans="2:13" ht="12.75">
      <c r="B197" s="6"/>
      <c r="C197" s="7"/>
      <c r="D197" s="20"/>
      <c r="E197" s="9"/>
      <c r="F197" s="179"/>
      <c r="G197" s="45"/>
      <c r="H197" s="26" t="s">
        <v>635</v>
      </c>
      <c r="I197" s="7" t="s">
        <v>1170</v>
      </c>
      <c r="J197" s="8" t="s">
        <v>1222</v>
      </c>
      <c r="K197" s="9" t="s">
        <v>929</v>
      </c>
      <c r="L197" s="190" t="s">
        <v>265</v>
      </c>
      <c r="M197" s="35"/>
    </row>
    <row r="198" spans="2:13" ht="12.75">
      <c r="B198" s="6"/>
      <c r="C198" s="7"/>
      <c r="D198" s="20"/>
      <c r="E198" s="9"/>
      <c r="F198" s="179"/>
      <c r="G198" s="45"/>
      <c r="H198" s="26" t="s">
        <v>636</v>
      </c>
      <c r="I198" s="7" t="s">
        <v>1378</v>
      </c>
      <c r="J198" s="8" t="s">
        <v>1261</v>
      </c>
      <c r="K198" s="9" t="s">
        <v>929</v>
      </c>
      <c r="L198" s="190" t="s">
        <v>266</v>
      </c>
      <c r="M198" s="35"/>
    </row>
    <row r="199" spans="2:13" ht="12.75">
      <c r="B199" s="6"/>
      <c r="C199" s="7"/>
      <c r="D199" s="20"/>
      <c r="E199" s="9"/>
      <c r="F199" s="179"/>
      <c r="G199" s="45"/>
      <c r="H199" s="26" t="s">
        <v>637</v>
      </c>
      <c r="I199" s="7" t="s">
        <v>729</v>
      </c>
      <c r="J199" s="8" t="s">
        <v>1179</v>
      </c>
      <c r="K199" s="9" t="s">
        <v>751</v>
      </c>
      <c r="L199" s="190" t="s">
        <v>267</v>
      </c>
      <c r="M199" s="35"/>
    </row>
    <row r="200" spans="2:13" ht="12.75">
      <c r="B200" s="6"/>
      <c r="C200" s="7"/>
      <c r="D200" s="20"/>
      <c r="E200" s="9"/>
      <c r="F200" s="179"/>
      <c r="G200" s="45"/>
      <c r="H200" s="26" t="s">
        <v>638</v>
      </c>
      <c r="I200" s="7" t="s">
        <v>791</v>
      </c>
      <c r="J200" s="8" t="s">
        <v>268</v>
      </c>
      <c r="K200" s="9" t="s">
        <v>751</v>
      </c>
      <c r="L200" s="190" t="s">
        <v>269</v>
      </c>
      <c r="M200" s="35"/>
    </row>
    <row r="201" spans="2:13" ht="12.75">
      <c r="B201" s="6"/>
      <c r="C201" s="7"/>
      <c r="D201" s="20"/>
      <c r="E201" s="9"/>
      <c r="F201" s="179"/>
      <c r="G201" s="45"/>
      <c r="H201" s="26" t="s">
        <v>639</v>
      </c>
      <c r="I201" s="7" t="s">
        <v>1505</v>
      </c>
      <c r="J201" s="8" t="s">
        <v>850</v>
      </c>
      <c r="K201" s="9" t="s">
        <v>929</v>
      </c>
      <c r="L201" s="190" t="s">
        <v>270</v>
      </c>
      <c r="M201" s="35"/>
    </row>
    <row r="202" spans="2:13" ht="12.75">
      <c r="B202" s="6"/>
      <c r="C202" s="7"/>
      <c r="D202" s="20"/>
      <c r="E202" s="9"/>
      <c r="F202" s="179"/>
      <c r="G202" s="45"/>
      <c r="H202" s="26" t="s">
        <v>640</v>
      </c>
      <c r="I202" s="7" t="s">
        <v>1145</v>
      </c>
      <c r="J202" s="8" t="s">
        <v>271</v>
      </c>
      <c r="K202" s="9" t="s">
        <v>751</v>
      </c>
      <c r="L202" s="190" t="s">
        <v>272</v>
      </c>
      <c r="M202" s="35"/>
    </row>
    <row r="203" spans="2:13" ht="12.75">
      <c r="B203" s="6"/>
      <c r="C203" s="7"/>
      <c r="D203" s="20"/>
      <c r="E203" s="9"/>
      <c r="F203" s="179"/>
      <c r="G203" s="45"/>
      <c r="H203" s="26" t="s">
        <v>641</v>
      </c>
      <c r="I203" s="7" t="s">
        <v>699</v>
      </c>
      <c r="J203" s="8" t="s">
        <v>273</v>
      </c>
      <c r="K203" s="9" t="s">
        <v>274</v>
      </c>
      <c r="L203" s="190" t="s">
        <v>275</v>
      </c>
      <c r="M203" s="35"/>
    </row>
    <row r="204" spans="2:13" ht="12.75">
      <c r="B204" s="6"/>
      <c r="C204" s="7"/>
      <c r="D204" s="20"/>
      <c r="E204" s="9"/>
      <c r="F204" s="179"/>
      <c r="G204" s="45"/>
      <c r="H204" s="26" t="s">
        <v>642</v>
      </c>
      <c r="I204" s="7" t="s">
        <v>1114</v>
      </c>
      <c r="J204" s="8" t="s">
        <v>2496</v>
      </c>
      <c r="K204" s="9" t="s">
        <v>629</v>
      </c>
      <c r="L204" s="190" t="s">
        <v>276</v>
      </c>
      <c r="M204" s="35"/>
    </row>
    <row r="205" spans="2:13" ht="13.5" thickBot="1">
      <c r="B205" s="19"/>
      <c r="C205" s="10"/>
      <c r="D205" s="257"/>
      <c r="E205" s="11"/>
      <c r="F205" s="180"/>
      <c r="G205" s="45"/>
      <c r="H205" s="28" t="s">
        <v>643</v>
      </c>
      <c r="I205" s="29" t="s">
        <v>277</v>
      </c>
      <c r="J205" s="75" t="s">
        <v>956</v>
      </c>
      <c r="K205" s="30" t="s">
        <v>929</v>
      </c>
      <c r="L205" s="191" t="s">
        <v>278</v>
      </c>
      <c r="M205" s="35"/>
    </row>
    <row r="206" spans="2:13" ht="14.25" hidden="1" thickTop="1" thickBot="1">
      <c r="B206" s="252"/>
      <c r="C206" s="253"/>
      <c r="D206" s="259"/>
      <c r="E206" s="255"/>
      <c r="F206" s="256"/>
      <c r="G206" s="45"/>
      <c r="H206" s="268"/>
      <c r="I206" s="253"/>
      <c r="J206" s="253"/>
      <c r="K206" s="255"/>
      <c r="L206" s="269"/>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2</v>
      </c>
      <c r="G215" s="45"/>
      <c r="H215" s="1063"/>
      <c r="I215" s="1064"/>
      <c r="J215" s="32"/>
      <c r="K215" s="33" t="s">
        <v>645</v>
      </c>
      <c r="L215" s="34">
        <f>COUNTA(J217:J236)</f>
        <v>1</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1358</v>
      </c>
      <c r="D217" s="78" t="s">
        <v>2509</v>
      </c>
      <c r="E217" s="79" t="s">
        <v>2458</v>
      </c>
      <c r="F217" s="176" t="s">
        <v>282</v>
      </c>
      <c r="G217" s="45"/>
      <c r="H217" s="94" t="s">
        <v>630</v>
      </c>
      <c r="I217" s="77" t="s">
        <v>1066</v>
      </c>
      <c r="J217" s="78" t="s">
        <v>279</v>
      </c>
      <c r="K217" s="79" t="s">
        <v>274</v>
      </c>
      <c r="L217" s="187" t="s">
        <v>280</v>
      </c>
      <c r="M217" s="45"/>
    </row>
    <row r="218" spans="1:13" s="3" customFormat="1">
      <c r="A218" s="45"/>
      <c r="B218" s="81" t="s">
        <v>631</v>
      </c>
      <c r="C218" s="82" t="s">
        <v>680</v>
      </c>
      <c r="D218" s="83" t="s">
        <v>654</v>
      </c>
      <c r="E218" s="84" t="s">
        <v>629</v>
      </c>
      <c r="F218" s="177" t="s">
        <v>283</v>
      </c>
      <c r="G218" s="45"/>
      <c r="H218" s="96"/>
      <c r="I218" s="82"/>
      <c r="J218" s="83"/>
      <c r="K218" s="84"/>
      <c r="L218" s="188"/>
      <c r="M218" s="45"/>
    </row>
    <row r="219" spans="1:13" s="3" customFormat="1" ht="12.75" thickBot="1">
      <c r="A219" s="45"/>
      <c r="B219" s="260"/>
      <c r="C219" s="261"/>
      <c r="D219" s="262"/>
      <c r="E219" s="263"/>
      <c r="F219" s="264"/>
      <c r="G219" s="45"/>
      <c r="H219" s="98"/>
      <c r="I219" s="87"/>
      <c r="J219" s="88"/>
      <c r="K219" s="89"/>
      <c r="L219" s="189"/>
      <c r="M219" s="45"/>
    </row>
    <row r="220" spans="1:13" s="3" customFormat="1" ht="13.5" hidden="1" thickBot="1">
      <c r="A220" s="45"/>
      <c r="B220" s="252"/>
      <c r="C220" s="253"/>
      <c r="D220" s="254"/>
      <c r="E220" s="255"/>
      <c r="F220" s="256"/>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3</v>
      </c>
      <c r="G240" s="45"/>
      <c r="H240" s="1089"/>
      <c r="I240" s="1090"/>
      <c r="J240" s="32"/>
      <c r="K240" s="33" t="s">
        <v>645</v>
      </c>
      <c r="L240" s="34">
        <f>COUNTA(J242:J261)</f>
        <v>13</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753</v>
      </c>
      <c r="D242" s="78" t="s">
        <v>1244</v>
      </c>
      <c r="E242" s="79" t="s">
        <v>629</v>
      </c>
      <c r="F242" s="176" t="s">
        <v>284</v>
      </c>
      <c r="G242" s="45"/>
      <c r="H242" s="94" t="s">
        <v>630</v>
      </c>
      <c r="I242" s="77" t="s">
        <v>293</v>
      </c>
      <c r="J242" s="78" t="s">
        <v>294</v>
      </c>
      <c r="K242" s="79" t="s">
        <v>1591</v>
      </c>
      <c r="L242" s="187" t="s">
        <v>295</v>
      </c>
      <c r="M242" s="45"/>
    </row>
    <row r="243" spans="1:13" s="3" customFormat="1">
      <c r="A243" s="45"/>
      <c r="B243" s="81" t="s">
        <v>631</v>
      </c>
      <c r="C243" s="82" t="s">
        <v>675</v>
      </c>
      <c r="D243" s="83" t="s">
        <v>1517</v>
      </c>
      <c r="E243" s="84" t="s">
        <v>751</v>
      </c>
      <c r="F243" s="177" t="s">
        <v>285</v>
      </c>
      <c r="G243" s="45"/>
      <c r="H243" s="96" t="s">
        <v>631</v>
      </c>
      <c r="I243" s="82" t="s">
        <v>729</v>
      </c>
      <c r="J243" s="83" t="s">
        <v>1595</v>
      </c>
      <c r="K243" s="84" t="s">
        <v>751</v>
      </c>
      <c r="L243" s="188" t="s">
        <v>296</v>
      </c>
      <c r="M243" s="45"/>
    </row>
    <row r="244" spans="1:13" s="3" customFormat="1">
      <c r="A244" s="45"/>
      <c r="B244" s="86" t="s">
        <v>632</v>
      </c>
      <c r="C244" s="87" t="s">
        <v>921</v>
      </c>
      <c r="D244" s="88" t="s">
        <v>1607</v>
      </c>
      <c r="E244" s="89" t="s">
        <v>751</v>
      </c>
      <c r="F244" s="178" t="s">
        <v>286</v>
      </c>
      <c r="G244" s="45"/>
      <c r="H244" s="98" t="s">
        <v>632</v>
      </c>
      <c r="I244" s="87" t="s">
        <v>740</v>
      </c>
      <c r="J244" s="88" t="s">
        <v>297</v>
      </c>
      <c r="K244" s="89" t="s">
        <v>298</v>
      </c>
      <c r="L244" s="189" t="s">
        <v>299</v>
      </c>
      <c r="M244" s="45"/>
    </row>
    <row r="245" spans="1:13" s="3" customFormat="1" ht="12.75">
      <c r="A245" s="45"/>
      <c r="B245" s="6"/>
      <c r="C245" s="7"/>
      <c r="D245" s="20"/>
      <c r="E245" s="9"/>
      <c r="F245" s="179"/>
      <c r="G245" s="45"/>
      <c r="H245" s="26" t="s">
        <v>633</v>
      </c>
      <c r="I245" s="7" t="s">
        <v>826</v>
      </c>
      <c r="J245" s="8" t="s">
        <v>1596</v>
      </c>
      <c r="K245" s="9" t="s">
        <v>1592</v>
      </c>
      <c r="L245" s="190" t="s">
        <v>300</v>
      </c>
      <c r="M245" s="45"/>
    </row>
    <row r="246" spans="1:13" s="3" customFormat="1" ht="12.75">
      <c r="A246" s="45"/>
      <c r="B246" s="6"/>
      <c r="C246" s="7"/>
      <c r="D246" s="20"/>
      <c r="E246" s="9"/>
      <c r="F246" s="179"/>
      <c r="G246" s="45"/>
      <c r="H246" s="26" t="s">
        <v>634</v>
      </c>
      <c r="I246" s="7" t="s">
        <v>1066</v>
      </c>
      <c r="J246" s="8" t="s">
        <v>825</v>
      </c>
      <c r="K246" s="9" t="s">
        <v>677</v>
      </c>
      <c r="L246" s="190" t="s">
        <v>301</v>
      </c>
      <c r="M246" s="45"/>
    </row>
    <row r="247" spans="1:13" s="3" customFormat="1" ht="12.75">
      <c r="A247" s="45"/>
      <c r="B247" s="6"/>
      <c r="C247" s="7"/>
      <c r="D247" s="20"/>
      <c r="E247" s="9"/>
      <c r="F247" s="179"/>
      <c r="G247" s="45"/>
      <c r="H247" s="26" t="s">
        <v>635</v>
      </c>
      <c r="I247" s="7" t="s">
        <v>709</v>
      </c>
      <c r="J247" s="8" t="s">
        <v>302</v>
      </c>
      <c r="K247" s="9" t="s">
        <v>751</v>
      </c>
      <c r="L247" s="190" t="s">
        <v>303</v>
      </c>
      <c r="M247" s="45"/>
    </row>
    <row r="248" spans="1:13" s="3" customFormat="1" ht="12.75">
      <c r="A248" s="45"/>
      <c r="B248" s="6"/>
      <c r="C248" s="7"/>
      <c r="D248" s="20"/>
      <c r="E248" s="9"/>
      <c r="F248" s="179"/>
      <c r="G248" s="45"/>
      <c r="H248" s="26" t="s">
        <v>636</v>
      </c>
      <c r="I248" s="7" t="s">
        <v>2927</v>
      </c>
      <c r="J248" s="8" t="s">
        <v>304</v>
      </c>
      <c r="K248" s="9" t="s">
        <v>1592</v>
      </c>
      <c r="L248" s="190" t="s">
        <v>305</v>
      </c>
      <c r="M248" s="45"/>
    </row>
    <row r="249" spans="1:13" s="3" customFormat="1" ht="12.75">
      <c r="A249" s="45"/>
      <c r="B249" s="6"/>
      <c r="C249" s="7"/>
      <c r="D249" s="20"/>
      <c r="E249" s="9"/>
      <c r="F249" s="179"/>
      <c r="G249" s="45"/>
      <c r="H249" s="26" t="s">
        <v>637</v>
      </c>
      <c r="I249" s="7" t="s">
        <v>1271</v>
      </c>
      <c r="J249" s="8" t="s">
        <v>1275</v>
      </c>
      <c r="K249" s="9" t="s">
        <v>946</v>
      </c>
      <c r="L249" s="190" t="s">
        <v>306</v>
      </c>
      <c r="M249" s="45"/>
    </row>
    <row r="250" spans="1:13" s="3" customFormat="1" ht="12.75">
      <c r="A250" s="45"/>
      <c r="B250" s="6"/>
      <c r="C250" s="7"/>
      <c r="D250" s="20"/>
      <c r="E250" s="9"/>
      <c r="F250" s="179"/>
      <c r="G250" s="45"/>
      <c r="H250" s="26" t="s">
        <v>638</v>
      </c>
      <c r="I250" s="7" t="s">
        <v>1054</v>
      </c>
      <c r="J250" s="8" t="s">
        <v>1055</v>
      </c>
      <c r="K250" s="9" t="s">
        <v>728</v>
      </c>
      <c r="L250" s="190" t="s">
        <v>307</v>
      </c>
      <c r="M250" s="45"/>
    </row>
    <row r="251" spans="1:13" s="3" customFormat="1" ht="12.75">
      <c r="A251" s="45"/>
      <c r="B251" s="6"/>
      <c r="C251" s="7"/>
      <c r="D251" s="20"/>
      <c r="E251" s="9"/>
      <c r="F251" s="179"/>
      <c r="G251" s="45"/>
      <c r="H251" s="26" t="s">
        <v>639</v>
      </c>
      <c r="I251" s="7" t="s">
        <v>791</v>
      </c>
      <c r="J251" s="8" t="s">
        <v>2551</v>
      </c>
      <c r="K251" s="9" t="s">
        <v>751</v>
      </c>
      <c r="L251" s="190" t="s">
        <v>308</v>
      </c>
      <c r="M251" s="45"/>
    </row>
    <row r="252" spans="1:13" s="3" customFormat="1" ht="12.75">
      <c r="A252" s="45"/>
      <c r="B252" s="6"/>
      <c r="C252" s="7"/>
      <c r="D252" s="20"/>
      <c r="E252" s="9"/>
      <c r="F252" s="179"/>
      <c r="G252" s="45"/>
      <c r="H252" s="26" t="s">
        <v>640</v>
      </c>
      <c r="I252" s="7" t="s">
        <v>706</v>
      </c>
      <c r="J252" s="8" t="s">
        <v>304</v>
      </c>
      <c r="K252" s="9" t="s">
        <v>2246</v>
      </c>
      <c r="L252" s="190" t="s">
        <v>309</v>
      </c>
      <c r="M252" s="45"/>
    </row>
    <row r="253" spans="1:13" s="3" customFormat="1" ht="12.75">
      <c r="A253" s="45"/>
      <c r="B253" s="6"/>
      <c r="C253" s="7"/>
      <c r="D253" s="20"/>
      <c r="E253" s="9"/>
      <c r="F253" s="179"/>
      <c r="G253" s="45"/>
      <c r="H253" s="26" t="s">
        <v>641</v>
      </c>
      <c r="I253" s="7" t="s">
        <v>729</v>
      </c>
      <c r="J253" s="8" t="s">
        <v>310</v>
      </c>
      <c r="K253" s="9" t="s">
        <v>311</v>
      </c>
      <c r="L253" s="190" t="s">
        <v>312</v>
      </c>
      <c r="M253" s="45"/>
    </row>
    <row r="254" spans="1:13" s="3" customFormat="1" ht="13.5" thickBot="1">
      <c r="A254" s="45"/>
      <c r="B254" s="19"/>
      <c r="C254" s="10"/>
      <c r="D254" s="257"/>
      <c r="E254" s="11"/>
      <c r="F254" s="180"/>
      <c r="G254" s="45"/>
      <c r="H254" s="28" t="s">
        <v>642</v>
      </c>
      <c r="I254" s="29" t="s">
        <v>791</v>
      </c>
      <c r="J254" s="75" t="s">
        <v>812</v>
      </c>
      <c r="K254" s="30" t="s">
        <v>657</v>
      </c>
      <c r="L254" s="191" t="s">
        <v>313</v>
      </c>
      <c r="M254" s="45"/>
    </row>
    <row r="255" spans="1:13" s="3" customFormat="1" ht="14.25" hidden="1" thickTop="1" thickBot="1">
      <c r="A255" s="45"/>
      <c r="B255" s="252"/>
      <c r="C255" s="253"/>
      <c r="D255" s="254"/>
      <c r="E255" s="255"/>
      <c r="F255" s="256"/>
      <c r="G255" s="45"/>
      <c r="H255" s="268"/>
      <c r="I255" s="253"/>
      <c r="J255" s="258"/>
      <c r="K255" s="255"/>
      <c r="L255" s="269"/>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2</v>
      </c>
      <c r="G265" s="45"/>
      <c r="H265" s="1089"/>
      <c r="I265" s="1090"/>
      <c r="J265" s="32"/>
      <c r="K265" s="33" t="s">
        <v>645</v>
      </c>
      <c r="L265" s="34">
        <f>COUNTA(J267:J286)</f>
        <v>9</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176" t="s">
        <v>287</v>
      </c>
      <c r="G267" s="45"/>
      <c r="H267" s="94" t="s">
        <v>630</v>
      </c>
      <c r="I267" s="77" t="s">
        <v>1116</v>
      </c>
      <c r="J267" s="78" t="s">
        <v>2568</v>
      </c>
      <c r="K267" s="79" t="s">
        <v>728</v>
      </c>
      <c r="L267" s="187" t="s">
        <v>314</v>
      </c>
      <c r="M267" s="45"/>
    </row>
    <row r="268" spans="1:13" s="3" customFormat="1">
      <c r="A268" s="45"/>
      <c r="B268" s="81" t="s">
        <v>631</v>
      </c>
      <c r="C268" s="82" t="s">
        <v>971</v>
      </c>
      <c r="D268" s="83" t="s">
        <v>1477</v>
      </c>
      <c r="E268" s="84" t="s">
        <v>751</v>
      </c>
      <c r="F268" s="177" t="s">
        <v>288</v>
      </c>
      <c r="G268" s="45"/>
      <c r="H268" s="96" t="s">
        <v>631</v>
      </c>
      <c r="I268" s="82" t="s">
        <v>699</v>
      </c>
      <c r="J268" s="83" t="s">
        <v>698</v>
      </c>
      <c r="K268" s="84" t="s">
        <v>669</v>
      </c>
      <c r="L268" s="188" t="s">
        <v>315</v>
      </c>
      <c r="M268" s="45"/>
    </row>
    <row r="269" spans="1:13" s="3" customFormat="1">
      <c r="A269" s="45"/>
      <c r="B269" s="86"/>
      <c r="C269" s="87"/>
      <c r="D269" s="88"/>
      <c r="E269" s="89"/>
      <c r="F269" s="178"/>
      <c r="G269" s="45"/>
      <c r="H269" s="98" t="s">
        <v>632</v>
      </c>
      <c r="I269" s="87" t="s">
        <v>1082</v>
      </c>
      <c r="J269" s="88" t="s">
        <v>316</v>
      </c>
      <c r="K269" s="89" t="s">
        <v>728</v>
      </c>
      <c r="L269" s="189" t="s">
        <v>317</v>
      </c>
      <c r="M269" s="45"/>
    </row>
    <row r="270" spans="1:13" s="3" customFormat="1" ht="12.75">
      <c r="A270" s="45"/>
      <c r="B270" s="6"/>
      <c r="C270" s="7"/>
      <c r="D270" s="20"/>
      <c r="E270" s="9"/>
      <c r="F270" s="179"/>
      <c r="G270" s="45"/>
      <c r="H270" s="26" t="s">
        <v>633</v>
      </c>
      <c r="I270" s="7" t="s">
        <v>788</v>
      </c>
      <c r="J270" s="8" t="s">
        <v>795</v>
      </c>
      <c r="K270" s="9" t="s">
        <v>677</v>
      </c>
      <c r="L270" s="190" t="s">
        <v>318</v>
      </c>
      <c r="M270" s="45"/>
    </row>
    <row r="271" spans="1:13" s="3" customFormat="1" ht="12.75">
      <c r="A271" s="45"/>
      <c r="B271" s="6"/>
      <c r="C271" s="7"/>
      <c r="D271" s="20"/>
      <c r="E271" s="9"/>
      <c r="F271" s="179"/>
      <c r="G271" s="45"/>
      <c r="H271" s="26" t="s">
        <v>634</v>
      </c>
      <c r="I271" s="7" t="s">
        <v>864</v>
      </c>
      <c r="J271" s="8" t="s">
        <v>1068</v>
      </c>
      <c r="K271" s="9" t="s">
        <v>751</v>
      </c>
      <c r="L271" s="190" t="s">
        <v>319</v>
      </c>
      <c r="M271" s="45"/>
    </row>
    <row r="272" spans="1:13" s="3" customFormat="1" ht="12.75">
      <c r="A272" s="45"/>
      <c r="B272" s="6"/>
      <c r="C272" s="7"/>
      <c r="D272" s="20"/>
      <c r="E272" s="9"/>
      <c r="F272" s="179"/>
      <c r="G272" s="45"/>
      <c r="H272" s="26" t="s">
        <v>635</v>
      </c>
      <c r="I272" s="7" t="s">
        <v>664</v>
      </c>
      <c r="J272" s="8" t="s">
        <v>1287</v>
      </c>
      <c r="K272" s="9" t="s">
        <v>2600</v>
      </c>
      <c r="L272" s="190" t="s">
        <v>320</v>
      </c>
      <c r="M272" s="45"/>
    </row>
    <row r="273" spans="1:13" s="3" customFormat="1" ht="12.75">
      <c r="A273" s="45"/>
      <c r="B273" s="6"/>
      <c r="C273" s="7"/>
      <c r="D273" s="20"/>
      <c r="E273" s="9"/>
      <c r="F273" s="179"/>
      <c r="G273" s="45"/>
      <c r="H273" s="26" t="s">
        <v>636</v>
      </c>
      <c r="I273" s="7" t="s">
        <v>709</v>
      </c>
      <c r="J273" s="8" t="s">
        <v>321</v>
      </c>
      <c r="K273" s="9" t="s">
        <v>1592</v>
      </c>
      <c r="L273" s="190" t="s">
        <v>322</v>
      </c>
      <c r="M273" s="45"/>
    </row>
    <row r="274" spans="1:13" s="3" customFormat="1" ht="12.75">
      <c r="A274" s="45"/>
      <c r="B274" s="6"/>
      <c r="C274" s="7"/>
      <c r="D274" s="20"/>
      <c r="E274" s="9"/>
      <c r="F274" s="179"/>
      <c r="G274" s="45"/>
      <c r="H274" s="26" t="s">
        <v>637</v>
      </c>
      <c r="I274" s="7" t="s">
        <v>1589</v>
      </c>
      <c r="J274" s="8" t="s">
        <v>1575</v>
      </c>
      <c r="K274" s="9" t="s">
        <v>612</v>
      </c>
      <c r="L274" s="190" t="s">
        <v>323</v>
      </c>
      <c r="M274" s="45"/>
    </row>
    <row r="275" spans="1:13" s="3" customFormat="1" ht="13.5" thickBot="1">
      <c r="A275" s="45"/>
      <c r="B275" s="19"/>
      <c r="C275" s="10"/>
      <c r="D275" s="257"/>
      <c r="E275" s="11"/>
      <c r="F275" s="180"/>
      <c r="G275" s="45"/>
      <c r="H275" s="28" t="s">
        <v>638</v>
      </c>
      <c r="I275" s="29" t="s">
        <v>1051</v>
      </c>
      <c r="J275" s="75" t="s">
        <v>996</v>
      </c>
      <c r="K275" s="30" t="s">
        <v>751</v>
      </c>
      <c r="L275" s="191" t="s">
        <v>324</v>
      </c>
      <c r="M275" s="45"/>
    </row>
    <row r="276" spans="1:13" s="3" customFormat="1" ht="14.25" hidden="1" thickTop="1" thickBot="1">
      <c r="A276" s="45"/>
      <c r="B276" s="252"/>
      <c r="C276" s="253"/>
      <c r="D276" s="254"/>
      <c r="E276" s="255"/>
      <c r="F276" s="256"/>
      <c r="G276" s="45"/>
      <c r="H276" s="268"/>
      <c r="I276" s="253"/>
      <c r="J276" s="258"/>
      <c r="K276" s="255"/>
      <c r="L276" s="269"/>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6</v>
      </c>
      <c r="G290" s="45"/>
      <c r="H290" s="1089"/>
      <c r="I290" s="1090"/>
      <c r="J290" s="32"/>
      <c r="K290" s="33" t="s">
        <v>645</v>
      </c>
      <c r="L290" s="34">
        <f>COUNTA(J292:J311)</f>
        <v>5</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1082</v>
      </c>
      <c r="D292" s="78" t="s">
        <v>325</v>
      </c>
      <c r="E292" s="79" t="s">
        <v>326</v>
      </c>
      <c r="F292" s="182" t="s">
        <v>327</v>
      </c>
      <c r="G292" s="45"/>
      <c r="H292" s="94" t="s">
        <v>630</v>
      </c>
      <c r="I292" s="77" t="s">
        <v>1066</v>
      </c>
      <c r="J292" s="78" t="s">
        <v>316</v>
      </c>
      <c r="K292" s="79" t="s">
        <v>728</v>
      </c>
      <c r="L292" s="187" t="s">
        <v>604</v>
      </c>
      <c r="M292" s="45"/>
    </row>
    <row r="293" spans="1:13" s="3" customFormat="1">
      <c r="A293" s="45"/>
      <c r="B293" s="92" t="s">
        <v>631</v>
      </c>
      <c r="C293" s="82" t="s">
        <v>1437</v>
      </c>
      <c r="D293" s="83" t="s">
        <v>890</v>
      </c>
      <c r="E293" s="84" t="s">
        <v>661</v>
      </c>
      <c r="F293" s="183" t="s">
        <v>599</v>
      </c>
      <c r="G293" s="45"/>
      <c r="H293" s="96" t="s">
        <v>631</v>
      </c>
      <c r="I293" s="82" t="s">
        <v>1077</v>
      </c>
      <c r="J293" s="83" t="s">
        <v>1078</v>
      </c>
      <c r="K293" s="84" t="s">
        <v>751</v>
      </c>
      <c r="L293" s="188" t="s">
        <v>605</v>
      </c>
      <c r="M293" s="45"/>
    </row>
    <row r="294" spans="1:13" s="3" customFormat="1">
      <c r="A294" s="45"/>
      <c r="B294" s="93" t="s">
        <v>632</v>
      </c>
      <c r="C294" s="87" t="s">
        <v>1051</v>
      </c>
      <c r="D294" s="88" t="s">
        <v>2584</v>
      </c>
      <c r="E294" s="89" t="s">
        <v>751</v>
      </c>
      <c r="F294" s="184" t="s">
        <v>600</v>
      </c>
      <c r="G294" s="45"/>
      <c r="H294" s="98" t="s">
        <v>632</v>
      </c>
      <c r="I294" s="87" t="s">
        <v>816</v>
      </c>
      <c r="J294" s="88" t="s">
        <v>606</v>
      </c>
      <c r="K294" s="89" t="s">
        <v>607</v>
      </c>
      <c r="L294" s="189" t="s">
        <v>608</v>
      </c>
      <c r="M294" s="45"/>
    </row>
    <row r="295" spans="1:13" s="3" customFormat="1" ht="12.75">
      <c r="A295" s="45"/>
      <c r="B295" s="61" t="s">
        <v>633</v>
      </c>
      <c r="C295" s="7" t="s">
        <v>864</v>
      </c>
      <c r="D295" s="20" t="s">
        <v>1298</v>
      </c>
      <c r="E295" s="9" t="s">
        <v>883</v>
      </c>
      <c r="F295" s="185" t="s">
        <v>601</v>
      </c>
      <c r="G295" s="45"/>
      <c r="H295" s="26" t="s">
        <v>633</v>
      </c>
      <c r="I295" s="7" t="s">
        <v>864</v>
      </c>
      <c r="J295" s="8" t="s">
        <v>1288</v>
      </c>
      <c r="K295" s="9" t="s">
        <v>881</v>
      </c>
      <c r="L295" s="190" t="s">
        <v>609</v>
      </c>
      <c r="M295" s="45"/>
    </row>
    <row r="296" spans="1:13" s="3" customFormat="1" ht="12.75">
      <c r="A296" s="45"/>
      <c r="B296" s="61" t="s">
        <v>634</v>
      </c>
      <c r="C296" s="7" t="s">
        <v>742</v>
      </c>
      <c r="D296" s="20" t="s">
        <v>1083</v>
      </c>
      <c r="E296" s="9" t="s">
        <v>946</v>
      </c>
      <c r="F296" s="185" t="s">
        <v>602</v>
      </c>
      <c r="G296" s="45"/>
      <c r="H296" s="26" t="s">
        <v>634</v>
      </c>
      <c r="I296" s="7" t="s">
        <v>1145</v>
      </c>
      <c r="J296" s="8" t="s">
        <v>610</v>
      </c>
      <c r="K296" s="9" t="s">
        <v>751</v>
      </c>
      <c r="L296" s="190" t="s">
        <v>611</v>
      </c>
      <c r="M296" s="45"/>
    </row>
    <row r="297" spans="1:13" s="3" customFormat="1" ht="13.5" thickBot="1">
      <c r="A297" s="45"/>
      <c r="B297" s="63" t="s">
        <v>635</v>
      </c>
      <c r="C297" s="64" t="s">
        <v>1077</v>
      </c>
      <c r="D297" s="267" t="s">
        <v>1580</v>
      </c>
      <c r="E297" s="66" t="s">
        <v>751</v>
      </c>
      <c r="F297" s="186" t="s">
        <v>603</v>
      </c>
      <c r="G297" s="45"/>
      <c r="H297" s="28"/>
      <c r="I297" s="29"/>
      <c r="J297" s="75"/>
      <c r="K297" s="30"/>
      <c r="L297" s="191"/>
      <c r="M297" s="45"/>
    </row>
    <row r="298" spans="1:13" s="3" customFormat="1" ht="14.25" hidden="1" thickTop="1" thickBot="1">
      <c r="A298" s="45"/>
      <c r="B298" s="265"/>
      <c r="C298" s="253"/>
      <c r="D298" s="254"/>
      <c r="E298" s="255"/>
      <c r="F298" s="266"/>
      <c r="G298" s="45"/>
      <c r="H298" s="268"/>
      <c r="I298" s="253"/>
      <c r="J298" s="258"/>
      <c r="K298" s="255"/>
      <c r="L298" s="269"/>
      <c r="M298" s="45"/>
    </row>
    <row r="299" spans="1:13" s="3" customFormat="1" ht="13.5" hidden="1" thickBot="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hidden="1" thickTop="1">
      <c r="A312" s="45"/>
      <c r="B312" s="68"/>
      <c r="C312" s="68"/>
      <c r="D312" s="68"/>
      <c r="E312" s="68"/>
      <c r="F312" s="68"/>
      <c r="G312" s="45"/>
      <c r="H312" s="47"/>
      <c r="I312" s="47"/>
      <c r="J312" s="47"/>
      <c r="K312" s="47"/>
      <c r="L312" s="47"/>
      <c r="M312" s="45"/>
    </row>
    <row r="313" spans="1:13" s="3" customFormat="1" ht="12.75" thickTop="1">
      <c r="B313" s="200"/>
      <c r="C313" s="200"/>
      <c r="D313" s="200"/>
      <c r="E313" s="200"/>
      <c r="F313" s="200"/>
      <c r="H313" s="47"/>
      <c r="I313" s="47"/>
      <c r="J313" s="47"/>
      <c r="K313" s="47"/>
      <c r="L313" s="47"/>
    </row>
    <row r="314" spans="1:13" s="3" customFormat="1" ht="21" thickBot="1">
      <c r="H314" s="160" t="s">
        <v>2547</v>
      </c>
      <c r="I314" s="160"/>
      <c r="J314" s="160" t="s">
        <v>724</v>
      </c>
      <c r="K314" s="1065" t="s">
        <v>2548</v>
      </c>
      <c r="L314" s="1065"/>
    </row>
    <row r="315" spans="1:13" s="3" customFormat="1" ht="13.5" thickTop="1" thickBot="1">
      <c r="H315" s="1087" t="s">
        <v>2548</v>
      </c>
      <c r="I315" s="1088"/>
      <c r="J315" s="35"/>
      <c r="K315" s="35"/>
      <c r="L315" s="35"/>
    </row>
    <row r="316" spans="1:13" s="3" customFormat="1" ht="16.5" thickTop="1" thickBot="1">
      <c r="H316" s="1089"/>
      <c r="I316" s="1090"/>
      <c r="J316" s="32"/>
      <c r="K316" s="33" t="s">
        <v>645</v>
      </c>
      <c r="L316" s="34">
        <f>COUNTA(J318:J337)</f>
        <v>5</v>
      </c>
    </row>
    <row r="317" spans="1:13" s="3" customFormat="1">
      <c r="H317" s="24" t="s">
        <v>626</v>
      </c>
      <c r="I317" s="23" t="s">
        <v>622</v>
      </c>
      <c r="J317" s="4" t="s">
        <v>623</v>
      </c>
      <c r="K317" s="4" t="s">
        <v>1581</v>
      </c>
      <c r="L317" s="25" t="s">
        <v>644</v>
      </c>
    </row>
    <row r="318" spans="1:13" s="3" customFormat="1">
      <c r="H318" s="94" t="s">
        <v>630</v>
      </c>
      <c r="I318" s="77" t="s">
        <v>667</v>
      </c>
      <c r="J318" s="78" t="s">
        <v>704</v>
      </c>
      <c r="K318" s="79" t="s">
        <v>629</v>
      </c>
      <c r="L318" s="187" t="s">
        <v>289</v>
      </c>
    </row>
    <row r="319" spans="1:13" s="3" customFormat="1">
      <c r="H319" s="96" t="s">
        <v>631</v>
      </c>
      <c r="I319" s="82" t="s">
        <v>664</v>
      </c>
      <c r="J319" s="83" t="s">
        <v>704</v>
      </c>
      <c r="K319" s="84" t="s">
        <v>629</v>
      </c>
      <c r="L319" s="188" t="s">
        <v>290</v>
      </c>
    </row>
    <row r="320" spans="1:13" s="3" customFormat="1">
      <c r="H320" s="98" t="s">
        <v>632</v>
      </c>
      <c r="I320" s="87" t="s">
        <v>738</v>
      </c>
      <c r="J320" s="88" t="s">
        <v>2399</v>
      </c>
      <c r="K320" s="89" t="s">
        <v>629</v>
      </c>
      <c r="L320" s="189" t="s">
        <v>291</v>
      </c>
    </row>
    <row r="321" spans="8:12" s="3" customFormat="1">
      <c r="H321" s="26" t="s">
        <v>633</v>
      </c>
      <c r="I321" s="7" t="s">
        <v>835</v>
      </c>
      <c r="J321" s="8" t="s">
        <v>1225</v>
      </c>
      <c r="K321" s="9" t="s">
        <v>629</v>
      </c>
      <c r="L321" s="190" t="s">
        <v>292</v>
      </c>
    </row>
    <row r="322" spans="8:12" s="3" customFormat="1" ht="12.75" thickBot="1">
      <c r="H322" s="28" t="s">
        <v>634</v>
      </c>
      <c r="I322" s="29" t="s">
        <v>706</v>
      </c>
      <c r="J322" s="75" t="s">
        <v>809</v>
      </c>
      <c r="K322" s="30" t="s">
        <v>629</v>
      </c>
      <c r="L322" s="191" t="s">
        <v>292</v>
      </c>
    </row>
    <row r="323" spans="8:12" s="3" customFormat="1" ht="12.75" hidden="1" thickBot="1">
      <c r="H323" s="268"/>
      <c r="I323" s="253"/>
      <c r="J323" s="258"/>
      <c r="K323" s="255"/>
      <c r="L323" s="269"/>
    </row>
    <row r="324" spans="8:12" s="3" customFormat="1" ht="12.75" hidden="1" thickBot="1">
      <c r="H324" s="26"/>
      <c r="I324" s="7"/>
      <c r="J324" s="8"/>
      <c r="K324" s="9"/>
      <c r="L324" s="190"/>
    </row>
    <row r="325" spans="8:12" s="3" customFormat="1" ht="12.75" thickTop="1">
      <c r="H325" s="47"/>
      <c r="I325" s="47"/>
      <c r="J325" s="47"/>
      <c r="K325" s="47"/>
      <c r="L325" s="47"/>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B10:C10"/>
    <mergeCell ref="F10:I10"/>
    <mergeCell ref="B35:C35"/>
    <mergeCell ref="B11:C12"/>
    <mergeCell ref="H11:I12"/>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614</v>
      </c>
      <c r="B1" s="1068"/>
      <c r="C1" s="1068"/>
      <c r="D1" s="1068"/>
      <c r="E1" s="1068"/>
      <c r="F1" s="1068"/>
      <c r="G1" s="1068"/>
      <c r="H1" s="1068"/>
      <c r="I1" s="1068"/>
      <c r="J1" s="1068"/>
      <c r="K1" s="1068"/>
      <c r="L1" s="1068"/>
      <c r="M1" s="1068"/>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77">
        <v>38094</v>
      </c>
      <c r="G4" s="1077"/>
      <c r="H4" s="38"/>
      <c r="I4" s="38"/>
      <c r="J4" s="38"/>
      <c r="K4" s="38"/>
      <c r="L4" s="38"/>
      <c r="M4" s="35"/>
    </row>
    <row r="5" spans="1:13" ht="15">
      <c r="B5" s="157" t="s">
        <v>617</v>
      </c>
      <c r="C5" s="158"/>
      <c r="D5" s="158"/>
      <c r="E5" s="158"/>
      <c r="F5" s="1077"/>
      <c r="G5" s="1077"/>
      <c r="H5" s="35"/>
      <c r="I5" s="35"/>
      <c r="J5" s="35"/>
      <c r="K5" s="35"/>
      <c r="L5" s="35"/>
      <c r="M5" s="35"/>
    </row>
    <row r="6" spans="1:13">
      <c r="A6" s="158"/>
      <c r="B6" s="158"/>
      <c r="C6" s="158"/>
      <c r="D6" s="158"/>
      <c r="E6" s="158"/>
      <c r="F6" s="1065">
        <v>264</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4</v>
      </c>
      <c r="G12" s="45"/>
      <c r="H12" s="1089"/>
      <c r="I12" s="1090"/>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751</v>
      </c>
      <c r="F14" s="204" t="s">
        <v>2285</v>
      </c>
      <c r="G14" s="45"/>
      <c r="H14" s="94" t="s">
        <v>630</v>
      </c>
      <c r="I14" s="77" t="s">
        <v>982</v>
      </c>
      <c r="J14" s="78" t="s">
        <v>331</v>
      </c>
      <c r="K14" s="79" t="s">
        <v>677</v>
      </c>
      <c r="L14" s="208" t="s">
        <v>332</v>
      </c>
      <c r="M14" s="45"/>
    </row>
    <row r="15" spans="1:13" s="3" customFormat="1">
      <c r="A15" s="45"/>
      <c r="B15" s="81" t="s">
        <v>631</v>
      </c>
      <c r="C15" s="82" t="s">
        <v>690</v>
      </c>
      <c r="D15" s="83" t="s">
        <v>2307</v>
      </c>
      <c r="E15" s="84" t="s">
        <v>751</v>
      </c>
      <c r="F15" s="205" t="s">
        <v>328</v>
      </c>
      <c r="G15" s="45"/>
      <c r="H15" s="96" t="s">
        <v>631</v>
      </c>
      <c r="I15" s="82" t="s">
        <v>980</v>
      </c>
      <c r="J15" s="83" t="s">
        <v>333</v>
      </c>
      <c r="K15" s="84" t="s">
        <v>2315</v>
      </c>
      <c r="L15" s="209" t="s">
        <v>334</v>
      </c>
      <c r="M15" s="45"/>
    </row>
    <row r="16" spans="1:13" s="3" customFormat="1">
      <c r="A16" s="45"/>
      <c r="B16" s="86" t="s">
        <v>632</v>
      </c>
      <c r="C16" s="87" t="s">
        <v>1309</v>
      </c>
      <c r="D16" s="88" t="s">
        <v>2284</v>
      </c>
      <c r="E16" s="89" t="s">
        <v>2315</v>
      </c>
      <c r="F16" s="206" t="s">
        <v>14</v>
      </c>
      <c r="G16" s="45"/>
      <c r="H16" s="98" t="s">
        <v>632</v>
      </c>
      <c r="I16" s="87" t="s">
        <v>982</v>
      </c>
      <c r="J16" s="88" t="s">
        <v>23</v>
      </c>
      <c r="K16" s="89" t="s">
        <v>629</v>
      </c>
      <c r="L16" s="210" t="s">
        <v>335</v>
      </c>
      <c r="M16" s="45"/>
    </row>
    <row r="17" spans="1:13" s="3" customFormat="1">
      <c r="A17" s="45"/>
      <c r="B17" s="6" t="s">
        <v>633</v>
      </c>
      <c r="C17" s="7" t="s">
        <v>1309</v>
      </c>
      <c r="D17" s="8" t="s">
        <v>329</v>
      </c>
      <c r="E17" s="9" t="s">
        <v>629</v>
      </c>
      <c r="F17" s="207" t="s">
        <v>330</v>
      </c>
      <c r="G17" s="45"/>
      <c r="H17" s="26" t="s">
        <v>633</v>
      </c>
      <c r="I17" s="7" t="s">
        <v>1051</v>
      </c>
      <c r="J17" s="8" t="s">
        <v>996</v>
      </c>
      <c r="K17" s="9" t="s">
        <v>751</v>
      </c>
      <c r="L17" s="211" t="s">
        <v>336</v>
      </c>
      <c r="M17" s="45"/>
    </row>
    <row r="18" spans="1:13" s="3" customFormat="1">
      <c r="A18" s="45"/>
      <c r="B18" s="6"/>
      <c r="C18" s="7"/>
      <c r="D18" s="8"/>
      <c r="E18" s="9"/>
      <c r="F18" s="207"/>
      <c r="G18" s="45"/>
      <c r="H18" s="26" t="s">
        <v>634</v>
      </c>
      <c r="I18" s="7" t="s">
        <v>796</v>
      </c>
      <c r="J18" s="8" t="s">
        <v>1089</v>
      </c>
      <c r="K18" s="9" t="s">
        <v>629</v>
      </c>
      <c r="L18" s="211" t="s">
        <v>2285</v>
      </c>
      <c r="M18" s="45"/>
    </row>
    <row r="19" spans="1:13" s="3" customFormat="1">
      <c r="A19" s="45"/>
      <c r="B19" s="6"/>
      <c r="C19" s="7"/>
      <c r="D19" s="8"/>
      <c r="E19" s="9"/>
      <c r="F19" s="207"/>
      <c r="G19" s="45"/>
      <c r="H19" s="26" t="s">
        <v>635</v>
      </c>
      <c r="I19" s="7" t="s">
        <v>706</v>
      </c>
      <c r="J19" s="8" t="s">
        <v>337</v>
      </c>
      <c r="K19" s="9" t="s">
        <v>751</v>
      </c>
      <c r="L19" s="211" t="s">
        <v>338</v>
      </c>
      <c r="M19" s="45"/>
    </row>
    <row r="20" spans="1:13" s="3" customFormat="1">
      <c r="A20" s="45"/>
      <c r="B20" s="6"/>
      <c r="C20" s="7"/>
      <c r="D20" s="8"/>
      <c r="E20" s="9"/>
      <c r="F20" s="207"/>
      <c r="G20" s="45"/>
      <c r="H20" s="26" t="s">
        <v>636</v>
      </c>
      <c r="I20" s="7" t="s">
        <v>982</v>
      </c>
      <c r="J20" s="8" t="s">
        <v>790</v>
      </c>
      <c r="K20" s="9" t="s">
        <v>677</v>
      </c>
      <c r="L20" s="211" t="s">
        <v>12</v>
      </c>
      <c r="M20" s="45"/>
    </row>
    <row r="21" spans="1:13" s="3" customFormat="1">
      <c r="A21" s="45"/>
      <c r="B21" s="6"/>
      <c r="C21" s="7"/>
      <c r="D21" s="8"/>
      <c r="E21" s="9"/>
      <c r="F21" s="207"/>
      <c r="G21" s="45"/>
      <c r="H21" s="26" t="s">
        <v>637</v>
      </c>
      <c r="I21" s="7" t="s">
        <v>667</v>
      </c>
      <c r="J21" s="8" t="s">
        <v>339</v>
      </c>
      <c r="K21" s="9" t="s">
        <v>666</v>
      </c>
      <c r="L21" s="211" t="s">
        <v>26</v>
      </c>
      <c r="M21" s="45"/>
    </row>
    <row r="22" spans="1:13" s="3" customFormat="1" ht="12.75">
      <c r="A22" s="45"/>
      <c r="B22" s="6"/>
      <c r="C22" s="7"/>
      <c r="D22" s="20"/>
      <c r="E22" s="9"/>
      <c r="F22" s="207"/>
      <c r="G22" s="45"/>
      <c r="H22" s="26" t="s">
        <v>638</v>
      </c>
      <c r="I22" s="7" t="s">
        <v>982</v>
      </c>
      <c r="J22" s="8" t="s">
        <v>340</v>
      </c>
      <c r="K22" s="9" t="s">
        <v>751</v>
      </c>
      <c r="L22" s="211" t="s">
        <v>14</v>
      </c>
      <c r="M22" s="45"/>
    </row>
    <row r="23" spans="1:13" s="3" customFormat="1" ht="12.75">
      <c r="A23" s="45"/>
      <c r="B23" s="6"/>
      <c r="C23" s="7"/>
      <c r="D23" s="20"/>
      <c r="E23" s="9"/>
      <c r="F23" s="207"/>
      <c r="G23" s="45"/>
      <c r="H23" s="26" t="s">
        <v>639</v>
      </c>
      <c r="I23" s="7" t="s">
        <v>664</v>
      </c>
      <c r="J23" s="8" t="s">
        <v>1506</v>
      </c>
      <c r="K23" s="9" t="s">
        <v>657</v>
      </c>
      <c r="L23" s="211" t="s">
        <v>341</v>
      </c>
      <c r="M23" s="45"/>
    </row>
    <row r="24" spans="1:13" s="3" customFormat="1" ht="12.75">
      <c r="A24" s="45"/>
      <c r="B24" s="6"/>
      <c r="C24" s="7"/>
      <c r="D24" s="20"/>
      <c r="E24" s="9"/>
      <c r="F24" s="207"/>
      <c r="G24" s="45"/>
      <c r="H24" s="26" t="s">
        <v>640</v>
      </c>
      <c r="I24" s="7" t="s">
        <v>1420</v>
      </c>
      <c r="J24" s="8" t="s">
        <v>25</v>
      </c>
      <c r="K24" s="9" t="s">
        <v>629</v>
      </c>
      <c r="L24" s="211" t="s">
        <v>30</v>
      </c>
      <c r="M24" s="45"/>
    </row>
    <row r="25" spans="1:13" s="3" customFormat="1" ht="12.75">
      <c r="A25" s="45"/>
      <c r="B25" s="6"/>
      <c r="C25" s="7"/>
      <c r="D25" s="20"/>
      <c r="E25" s="9"/>
      <c r="F25" s="207"/>
      <c r="G25" s="45"/>
      <c r="H25" s="26" t="s">
        <v>641</v>
      </c>
      <c r="I25" s="7" t="s">
        <v>667</v>
      </c>
      <c r="J25" s="8" t="s">
        <v>342</v>
      </c>
      <c r="K25" s="9" t="s">
        <v>629</v>
      </c>
      <c r="L25" s="211" t="s">
        <v>343</v>
      </c>
      <c r="M25" s="45"/>
    </row>
    <row r="26" spans="1:13" s="3" customFormat="1" ht="12.75">
      <c r="A26" s="45"/>
      <c r="B26" s="6"/>
      <c r="C26" s="7"/>
      <c r="D26" s="20"/>
      <c r="E26" s="9"/>
      <c r="F26" s="207"/>
      <c r="G26" s="45"/>
      <c r="H26" s="26" t="s">
        <v>642</v>
      </c>
      <c r="I26" s="7" t="s">
        <v>705</v>
      </c>
      <c r="J26" s="8" t="s">
        <v>344</v>
      </c>
      <c r="K26" s="9" t="s">
        <v>666</v>
      </c>
      <c r="L26" s="211" t="s">
        <v>345</v>
      </c>
      <c r="M26" s="45"/>
    </row>
    <row r="27" spans="1:13" s="3" customFormat="1" ht="13.5" thickBot="1">
      <c r="A27" s="45"/>
      <c r="B27" s="6"/>
      <c r="C27" s="7"/>
      <c r="D27" s="20"/>
      <c r="E27" s="9"/>
      <c r="F27" s="207"/>
      <c r="G27" s="45"/>
      <c r="H27" s="26" t="s">
        <v>643</v>
      </c>
      <c r="I27" s="7" t="s">
        <v>1114</v>
      </c>
      <c r="J27" s="8" t="s">
        <v>346</v>
      </c>
      <c r="K27" s="9" t="s">
        <v>629</v>
      </c>
      <c r="L27" s="211" t="s">
        <v>347</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19</v>
      </c>
      <c r="G37" s="45"/>
      <c r="H37" s="1089"/>
      <c r="I37" s="1090"/>
      <c r="J37" s="32"/>
      <c r="K37" s="33" t="s">
        <v>645</v>
      </c>
      <c r="L37" s="34">
        <f>COUNTA(J39:J70)</f>
        <v>18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348</v>
      </c>
      <c r="D39" s="78" t="s">
        <v>349</v>
      </c>
      <c r="E39" s="79" t="s">
        <v>751</v>
      </c>
      <c r="F39" s="204" t="s">
        <v>87</v>
      </c>
      <c r="G39" s="45"/>
      <c r="H39" s="94" t="s">
        <v>630</v>
      </c>
      <c r="I39" s="77" t="s">
        <v>667</v>
      </c>
      <c r="J39" s="78" t="s">
        <v>2342</v>
      </c>
      <c r="K39" s="79" t="s">
        <v>751</v>
      </c>
      <c r="L39" s="208" t="s">
        <v>364</v>
      </c>
      <c r="M39" s="45"/>
    </row>
    <row r="40" spans="1:13" s="3" customFormat="1">
      <c r="A40" s="45"/>
      <c r="B40" s="81" t="s">
        <v>631</v>
      </c>
      <c r="C40" s="82" t="s">
        <v>925</v>
      </c>
      <c r="D40" s="83" t="s">
        <v>350</v>
      </c>
      <c r="E40" s="84" t="s">
        <v>677</v>
      </c>
      <c r="F40" s="205" t="s">
        <v>94</v>
      </c>
      <c r="G40" s="45"/>
      <c r="H40" s="96" t="s">
        <v>631</v>
      </c>
      <c r="I40" s="82" t="s">
        <v>810</v>
      </c>
      <c r="J40" s="83" t="s">
        <v>1301</v>
      </c>
      <c r="K40" s="84" t="s">
        <v>629</v>
      </c>
      <c r="L40" s="209" t="s">
        <v>38</v>
      </c>
      <c r="M40" s="45"/>
    </row>
    <row r="41" spans="1:13" s="3" customFormat="1">
      <c r="A41" s="45"/>
      <c r="B41" s="86" t="s">
        <v>632</v>
      </c>
      <c r="C41" s="87" t="s">
        <v>694</v>
      </c>
      <c r="D41" s="88" t="s">
        <v>53</v>
      </c>
      <c r="E41" s="89" t="s">
        <v>751</v>
      </c>
      <c r="F41" s="206" t="s">
        <v>351</v>
      </c>
      <c r="G41" s="45"/>
      <c r="H41" s="98" t="s">
        <v>632</v>
      </c>
      <c r="I41" s="87" t="s">
        <v>705</v>
      </c>
      <c r="J41" s="88" t="s">
        <v>790</v>
      </c>
      <c r="K41" s="89" t="s">
        <v>677</v>
      </c>
      <c r="L41" s="210" t="s">
        <v>365</v>
      </c>
      <c r="M41" s="45"/>
    </row>
    <row r="42" spans="1:13" s="3" customFormat="1">
      <c r="A42" s="45"/>
      <c r="B42" s="6" t="s">
        <v>633</v>
      </c>
      <c r="C42" s="7" t="s">
        <v>352</v>
      </c>
      <c r="D42" s="8" t="s">
        <v>1107</v>
      </c>
      <c r="E42" s="9" t="s">
        <v>657</v>
      </c>
      <c r="F42" s="207" t="s">
        <v>353</v>
      </c>
      <c r="G42" s="45"/>
      <c r="H42" s="26" t="s">
        <v>633</v>
      </c>
      <c r="I42" s="7" t="s">
        <v>708</v>
      </c>
      <c r="J42" s="8" t="s">
        <v>344</v>
      </c>
      <c r="K42" s="9" t="s">
        <v>666</v>
      </c>
      <c r="L42" s="211" t="s">
        <v>91</v>
      </c>
      <c r="M42" s="45"/>
    </row>
    <row r="43" spans="1:13" s="3" customFormat="1">
      <c r="A43" s="45"/>
      <c r="B43" s="6" t="s">
        <v>634</v>
      </c>
      <c r="C43" s="7" t="s">
        <v>696</v>
      </c>
      <c r="D43" s="8" t="s">
        <v>43</v>
      </c>
      <c r="E43" s="9" t="s">
        <v>735</v>
      </c>
      <c r="F43" s="207" t="s">
        <v>2376</v>
      </c>
      <c r="G43" s="45"/>
      <c r="H43" s="26" t="s">
        <v>634</v>
      </c>
      <c r="I43" s="7" t="s">
        <v>706</v>
      </c>
      <c r="J43" s="8" t="s">
        <v>333</v>
      </c>
      <c r="K43" s="9" t="s">
        <v>1662</v>
      </c>
      <c r="L43" s="211" t="s">
        <v>353</v>
      </c>
      <c r="M43" s="45"/>
    </row>
    <row r="44" spans="1:13" s="3" customFormat="1">
      <c r="A44" s="45"/>
      <c r="B44" s="6" t="s">
        <v>635</v>
      </c>
      <c r="C44" s="7" t="s">
        <v>761</v>
      </c>
      <c r="D44" s="8" t="s">
        <v>746</v>
      </c>
      <c r="E44" s="9" t="s">
        <v>735</v>
      </c>
      <c r="F44" s="207" t="s">
        <v>354</v>
      </c>
      <c r="G44" s="45"/>
      <c r="H44" s="26" t="s">
        <v>635</v>
      </c>
      <c r="I44" s="7" t="s">
        <v>667</v>
      </c>
      <c r="J44" s="8" t="s">
        <v>340</v>
      </c>
      <c r="K44" s="9" t="s">
        <v>751</v>
      </c>
      <c r="L44" s="211" t="s">
        <v>98</v>
      </c>
      <c r="M44" s="45"/>
    </row>
    <row r="45" spans="1:13" s="3" customFormat="1">
      <c r="A45" s="45"/>
      <c r="B45" s="6" t="s">
        <v>636</v>
      </c>
      <c r="C45" s="7" t="s">
        <v>1309</v>
      </c>
      <c r="D45" s="8" t="s">
        <v>2283</v>
      </c>
      <c r="E45" s="9" t="s">
        <v>677</v>
      </c>
      <c r="F45" s="207" t="s">
        <v>2347</v>
      </c>
      <c r="G45" s="45"/>
      <c r="H45" s="26" t="s">
        <v>636</v>
      </c>
      <c r="I45" s="7" t="s">
        <v>366</v>
      </c>
      <c r="J45" s="8" t="s">
        <v>790</v>
      </c>
      <c r="K45" s="9" t="s">
        <v>677</v>
      </c>
      <c r="L45" s="211" t="s">
        <v>367</v>
      </c>
      <c r="M45" s="45"/>
    </row>
    <row r="46" spans="1:13" s="3" customFormat="1">
      <c r="A46" s="45"/>
      <c r="B46" s="6" t="s">
        <v>637</v>
      </c>
      <c r="C46" s="7" t="s">
        <v>1099</v>
      </c>
      <c r="D46" s="8" t="s">
        <v>355</v>
      </c>
      <c r="E46" s="9" t="s">
        <v>629</v>
      </c>
      <c r="F46" s="207" t="s">
        <v>44</v>
      </c>
      <c r="G46" s="45"/>
      <c r="H46" s="26" t="s">
        <v>637</v>
      </c>
      <c r="I46" s="7" t="s">
        <v>835</v>
      </c>
      <c r="J46" s="8" t="s">
        <v>825</v>
      </c>
      <c r="K46" s="9" t="s">
        <v>657</v>
      </c>
      <c r="L46" s="211" t="s">
        <v>368</v>
      </c>
      <c r="M46" s="45"/>
    </row>
    <row r="47" spans="1:13" s="3" customFormat="1">
      <c r="A47" s="45"/>
      <c r="B47" s="6" t="s">
        <v>638</v>
      </c>
      <c r="C47" s="7" t="s">
        <v>627</v>
      </c>
      <c r="D47" s="8" t="s">
        <v>963</v>
      </c>
      <c r="E47" s="9" t="s">
        <v>629</v>
      </c>
      <c r="F47" s="207" t="s">
        <v>2380</v>
      </c>
      <c r="G47" s="45"/>
      <c r="H47" s="26" t="s">
        <v>638</v>
      </c>
      <c r="I47" s="7" t="s">
        <v>705</v>
      </c>
      <c r="J47" s="8" t="s">
        <v>1332</v>
      </c>
      <c r="K47" s="9" t="s">
        <v>629</v>
      </c>
      <c r="L47" s="211" t="s">
        <v>2380</v>
      </c>
      <c r="M47" s="45"/>
    </row>
    <row r="48" spans="1:13" s="3" customFormat="1">
      <c r="A48" s="45"/>
      <c r="B48" s="6" t="s">
        <v>639</v>
      </c>
      <c r="C48" s="7" t="s">
        <v>627</v>
      </c>
      <c r="D48" s="8" t="s">
        <v>49</v>
      </c>
      <c r="E48" s="9" t="s">
        <v>629</v>
      </c>
      <c r="F48" s="207" t="s">
        <v>2383</v>
      </c>
      <c r="G48" s="45"/>
      <c r="H48" s="26" t="s">
        <v>639</v>
      </c>
      <c r="I48" s="7" t="s">
        <v>664</v>
      </c>
      <c r="J48" s="8" t="s">
        <v>1408</v>
      </c>
      <c r="K48" s="9" t="s">
        <v>629</v>
      </c>
      <c r="L48" s="211" t="s">
        <v>369</v>
      </c>
      <c r="M48" s="45"/>
    </row>
    <row r="49" spans="1:13" s="3" customFormat="1">
      <c r="A49" s="45"/>
      <c r="B49" s="6" t="s">
        <v>640</v>
      </c>
      <c r="C49" s="7" t="s">
        <v>1309</v>
      </c>
      <c r="D49" s="8" t="s">
        <v>18</v>
      </c>
      <c r="E49" s="9" t="s">
        <v>629</v>
      </c>
      <c r="F49" s="207" t="s">
        <v>356</v>
      </c>
      <c r="G49" s="45"/>
      <c r="H49" s="26" t="s">
        <v>640</v>
      </c>
      <c r="I49" s="7" t="s">
        <v>796</v>
      </c>
      <c r="J49" s="8" t="s">
        <v>19</v>
      </c>
      <c r="K49" s="9" t="s">
        <v>751</v>
      </c>
      <c r="L49" s="211" t="s">
        <v>46</v>
      </c>
      <c r="M49" s="45"/>
    </row>
    <row r="50" spans="1:13" s="3" customFormat="1">
      <c r="A50" s="45"/>
      <c r="B50" s="6" t="s">
        <v>641</v>
      </c>
      <c r="C50" s="7" t="s">
        <v>357</v>
      </c>
      <c r="D50" s="8" t="s">
        <v>2185</v>
      </c>
      <c r="E50" s="9" t="s">
        <v>657</v>
      </c>
      <c r="F50" s="207" t="s">
        <v>358</v>
      </c>
      <c r="G50" s="45"/>
      <c r="H50" s="26" t="s">
        <v>641</v>
      </c>
      <c r="I50" s="7" t="s">
        <v>740</v>
      </c>
      <c r="J50" s="8" t="s">
        <v>370</v>
      </c>
      <c r="K50" s="9" t="s">
        <v>751</v>
      </c>
      <c r="L50" s="211" t="s">
        <v>371</v>
      </c>
      <c r="M50" s="45"/>
    </row>
    <row r="51" spans="1:13" s="3" customFormat="1">
      <c r="A51" s="45"/>
      <c r="B51" s="6" t="s">
        <v>642</v>
      </c>
      <c r="C51" s="7" t="s">
        <v>688</v>
      </c>
      <c r="D51" s="8" t="s">
        <v>762</v>
      </c>
      <c r="E51" s="9" t="s">
        <v>629</v>
      </c>
      <c r="F51" s="207" t="s">
        <v>48</v>
      </c>
      <c r="G51" s="45"/>
      <c r="H51" s="26" t="s">
        <v>642</v>
      </c>
      <c r="I51" s="7" t="s">
        <v>709</v>
      </c>
      <c r="J51" s="8" t="s">
        <v>74</v>
      </c>
      <c r="K51" s="9" t="s">
        <v>629</v>
      </c>
      <c r="L51" s="211" t="s">
        <v>358</v>
      </c>
      <c r="M51" s="45"/>
    </row>
    <row r="52" spans="1:13" s="3" customFormat="1">
      <c r="A52" s="45"/>
      <c r="B52" s="6" t="s">
        <v>643</v>
      </c>
      <c r="C52" s="7" t="s">
        <v>690</v>
      </c>
      <c r="D52" s="8" t="s">
        <v>58</v>
      </c>
      <c r="E52" s="9" t="s">
        <v>657</v>
      </c>
      <c r="F52" s="207" t="s">
        <v>359</v>
      </c>
      <c r="G52" s="45"/>
      <c r="H52" s="26" t="s">
        <v>643</v>
      </c>
      <c r="I52" s="7" t="s">
        <v>1344</v>
      </c>
      <c r="J52" s="8" t="s">
        <v>70</v>
      </c>
      <c r="K52" s="9" t="s">
        <v>929</v>
      </c>
      <c r="L52" s="211" t="s">
        <v>372</v>
      </c>
      <c r="M52" s="45"/>
    </row>
    <row r="53" spans="1:13" s="3" customFormat="1">
      <c r="A53" s="45"/>
      <c r="B53" s="6" t="s">
        <v>646</v>
      </c>
      <c r="C53" s="7" t="s">
        <v>1461</v>
      </c>
      <c r="D53" s="8" t="s">
        <v>1110</v>
      </c>
      <c r="E53" s="9" t="s">
        <v>629</v>
      </c>
      <c r="F53" s="207" t="s">
        <v>360</v>
      </c>
      <c r="G53" s="45"/>
      <c r="H53" s="26" t="s">
        <v>646</v>
      </c>
      <c r="I53" s="7" t="s">
        <v>1420</v>
      </c>
      <c r="J53" s="8" t="s">
        <v>795</v>
      </c>
      <c r="K53" s="9" t="s">
        <v>629</v>
      </c>
      <c r="L53" s="211" t="s">
        <v>363</v>
      </c>
      <c r="M53" s="45"/>
    </row>
    <row r="54" spans="1:13" s="3" customFormat="1">
      <c r="A54" s="45"/>
      <c r="B54" s="6" t="s">
        <v>647</v>
      </c>
      <c r="C54" s="7" t="s">
        <v>976</v>
      </c>
      <c r="D54" s="8" t="s">
        <v>689</v>
      </c>
      <c r="E54" s="9" t="s">
        <v>629</v>
      </c>
      <c r="F54" s="207" t="s">
        <v>2327</v>
      </c>
      <c r="G54" s="45"/>
      <c r="H54" s="26" t="s">
        <v>647</v>
      </c>
      <c r="I54" s="7" t="s">
        <v>2294</v>
      </c>
      <c r="J54" s="8" t="s">
        <v>1332</v>
      </c>
      <c r="K54" s="9" t="s">
        <v>629</v>
      </c>
      <c r="L54" s="211" t="s">
        <v>2359</v>
      </c>
      <c r="M54" s="45"/>
    </row>
    <row r="55" spans="1:13" s="3" customFormat="1">
      <c r="A55" s="45"/>
      <c r="B55" s="6" t="s">
        <v>648</v>
      </c>
      <c r="C55" s="7" t="s">
        <v>690</v>
      </c>
      <c r="D55" s="8" t="s">
        <v>746</v>
      </c>
      <c r="E55" s="9" t="s">
        <v>629</v>
      </c>
      <c r="F55" s="207" t="s">
        <v>361</v>
      </c>
      <c r="G55" s="45"/>
      <c r="H55" s="26" t="s">
        <v>648</v>
      </c>
      <c r="I55" s="7" t="s">
        <v>729</v>
      </c>
      <c r="J55" s="8" t="s">
        <v>782</v>
      </c>
      <c r="K55" s="9" t="s">
        <v>629</v>
      </c>
      <c r="L55" s="211" t="s">
        <v>373</v>
      </c>
      <c r="M55" s="45"/>
    </row>
    <row r="56" spans="1:13" s="3" customFormat="1">
      <c r="A56" s="45"/>
      <c r="B56" s="6" t="s">
        <v>649</v>
      </c>
      <c r="C56" s="7" t="s">
        <v>1102</v>
      </c>
      <c r="D56" s="8" t="s">
        <v>683</v>
      </c>
      <c r="E56" s="9" t="s">
        <v>657</v>
      </c>
      <c r="F56" s="207" t="s">
        <v>362</v>
      </c>
      <c r="G56" s="45"/>
      <c r="H56" s="26" t="s">
        <v>649</v>
      </c>
      <c r="I56" s="7" t="s">
        <v>705</v>
      </c>
      <c r="J56" s="8" t="s">
        <v>812</v>
      </c>
      <c r="K56" s="9" t="s">
        <v>629</v>
      </c>
      <c r="L56" s="211" t="s">
        <v>374</v>
      </c>
      <c r="M56" s="45"/>
    </row>
    <row r="57" spans="1:13" s="3" customFormat="1" ht="12.75" thickBot="1">
      <c r="A57" s="45"/>
      <c r="B57" s="6" t="s">
        <v>650</v>
      </c>
      <c r="C57" s="7" t="s">
        <v>1102</v>
      </c>
      <c r="D57" s="8" t="s">
        <v>963</v>
      </c>
      <c r="E57" s="9" t="s">
        <v>629</v>
      </c>
      <c r="F57" s="207" t="s">
        <v>363</v>
      </c>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30</v>
      </c>
      <c r="G74" s="45"/>
      <c r="H74" s="1063"/>
      <c r="I74" s="1064"/>
      <c r="J74" s="32"/>
      <c r="K74" s="33" t="s">
        <v>645</v>
      </c>
      <c r="L74" s="34">
        <f>COUNTA(J76:J115)</f>
        <v>36</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204" t="s">
        <v>375</v>
      </c>
      <c r="G76" s="45"/>
      <c r="H76" s="94" t="s">
        <v>630</v>
      </c>
      <c r="I76" s="77" t="s">
        <v>671</v>
      </c>
      <c r="J76" s="78" t="s">
        <v>399</v>
      </c>
      <c r="K76" s="79" t="s">
        <v>751</v>
      </c>
      <c r="L76" s="208" t="s">
        <v>400</v>
      </c>
      <c r="M76" s="45"/>
    </row>
    <row r="77" spans="1:13" s="3" customFormat="1">
      <c r="A77" s="45"/>
      <c r="B77" s="81" t="s">
        <v>631</v>
      </c>
      <c r="C77" s="82" t="s">
        <v>973</v>
      </c>
      <c r="D77" s="83" t="s">
        <v>2305</v>
      </c>
      <c r="E77" s="84" t="s">
        <v>751</v>
      </c>
      <c r="F77" s="205" t="s">
        <v>376</v>
      </c>
      <c r="G77" s="45"/>
      <c r="H77" s="96" t="s">
        <v>631</v>
      </c>
      <c r="I77" s="82" t="s">
        <v>1114</v>
      </c>
      <c r="J77" s="83" t="s">
        <v>1534</v>
      </c>
      <c r="K77" s="84" t="s">
        <v>751</v>
      </c>
      <c r="L77" s="209" t="s">
        <v>401</v>
      </c>
      <c r="M77" s="45"/>
    </row>
    <row r="78" spans="1:13" s="3" customFormat="1">
      <c r="A78" s="45"/>
      <c r="B78" s="86" t="s">
        <v>632</v>
      </c>
      <c r="C78" s="87" t="s">
        <v>627</v>
      </c>
      <c r="D78" s="88" t="s">
        <v>2310</v>
      </c>
      <c r="E78" s="89" t="s">
        <v>751</v>
      </c>
      <c r="F78" s="206" t="s">
        <v>377</v>
      </c>
      <c r="G78" s="45"/>
      <c r="H78" s="98" t="s">
        <v>632</v>
      </c>
      <c r="I78" s="87" t="s">
        <v>791</v>
      </c>
      <c r="J78" s="88" t="s">
        <v>1299</v>
      </c>
      <c r="K78" s="89" t="s">
        <v>677</v>
      </c>
      <c r="L78" s="210" t="s">
        <v>402</v>
      </c>
      <c r="M78" s="45"/>
    </row>
    <row r="79" spans="1:13" s="3" customFormat="1">
      <c r="A79" s="45"/>
      <c r="B79" s="6" t="s">
        <v>633</v>
      </c>
      <c r="C79" s="7" t="s">
        <v>1551</v>
      </c>
      <c r="D79" s="8" t="s">
        <v>1338</v>
      </c>
      <c r="E79" s="9" t="s">
        <v>930</v>
      </c>
      <c r="F79" s="207" t="s">
        <v>378</v>
      </c>
      <c r="G79" s="45"/>
      <c r="H79" s="26" t="s">
        <v>633</v>
      </c>
      <c r="I79" s="7" t="s">
        <v>796</v>
      </c>
      <c r="J79" s="8" t="s">
        <v>337</v>
      </c>
      <c r="K79" s="9" t="s">
        <v>751</v>
      </c>
      <c r="L79" s="211" t="s">
        <v>403</v>
      </c>
      <c r="M79" s="45"/>
    </row>
    <row r="80" spans="1:13" s="3" customFormat="1">
      <c r="A80" s="45"/>
      <c r="B80" s="6" t="s">
        <v>634</v>
      </c>
      <c r="C80" s="7" t="s">
        <v>675</v>
      </c>
      <c r="D80" s="8" t="s">
        <v>683</v>
      </c>
      <c r="E80" s="9" t="s">
        <v>657</v>
      </c>
      <c r="F80" s="207" t="s">
        <v>379</v>
      </c>
      <c r="G80" s="45"/>
      <c r="H80" s="26" t="s">
        <v>634</v>
      </c>
      <c r="I80" s="7" t="s">
        <v>2336</v>
      </c>
      <c r="J80" s="8" t="s">
        <v>2337</v>
      </c>
      <c r="K80" s="9" t="s">
        <v>661</v>
      </c>
      <c r="L80" s="211" t="s">
        <v>404</v>
      </c>
      <c r="M80" s="45"/>
    </row>
    <row r="81" spans="1:13" s="3" customFormat="1">
      <c r="A81" s="45"/>
      <c r="B81" s="6" t="s">
        <v>635</v>
      </c>
      <c r="C81" s="7" t="s">
        <v>690</v>
      </c>
      <c r="D81" s="8" t="s">
        <v>693</v>
      </c>
      <c r="E81" s="9" t="s">
        <v>930</v>
      </c>
      <c r="F81" s="207" t="s">
        <v>38</v>
      </c>
      <c r="G81" s="45"/>
      <c r="H81" s="26" t="s">
        <v>635</v>
      </c>
      <c r="I81" s="7" t="s">
        <v>671</v>
      </c>
      <c r="J81" s="8" t="s">
        <v>1299</v>
      </c>
      <c r="K81" s="9" t="s">
        <v>657</v>
      </c>
      <c r="L81" s="211" t="s">
        <v>405</v>
      </c>
      <c r="M81" s="45"/>
    </row>
    <row r="82" spans="1:13" s="3" customFormat="1">
      <c r="A82" s="45"/>
      <c r="B82" s="6" t="s">
        <v>636</v>
      </c>
      <c r="C82" s="7" t="s">
        <v>696</v>
      </c>
      <c r="D82" s="8" t="s">
        <v>88</v>
      </c>
      <c r="E82" s="9" t="s">
        <v>751</v>
      </c>
      <c r="F82" s="207" t="s">
        <v>86</v>
      </c>
      <c r="G82" s="45"/>
      <c r="H82" s="26" t="s">
        <v>636</v>
      </c>
      <c r="I82" s="7" t="s">
        <v>705</v>
      </c>
      <c r="J82" s="8" t="s">
        <v>406</v>
      </c>
      <c r="K82" s="9" t="s">
        <v>657</v>
      </c>
      <c r="L82" s="211" t="s">
        <v>407</v>
      </c>
      <c r="M82" s="45"/>
    </row>
    <row r="83" spans="1:13" s="3" customFormat="1">
      <c r="A83" s="45"/>
      <c r="B83" s="6" t="s">
        <v>637</v>
      </c>
      <c r="C83" s="7" t="s">
        <v>1085</v>
      </c>
      <c r="D83" s="8" t="s">
        <v>70</v>
      </c>
      <c r="E83" s="9" t="s">
        <v>929</v>
      </c>
      <c r="F83" s="207" t="s">
        <v>87</v>
      </c>
      <c r="G83" s="45"/>
      <c r="H83" s="26" t="s">
        <v>637</v>
      </c>
      <c r="I83" s="7" t="s">
        <v>664</v>
      </c>
      <c r="J83" s="8" t="s">
        <v>1304</v>
      </c>
      <c r="K83" s="9" t="s">
        <v>1662</v>
      </c>
      <c r="L83" s="211" t="s">
        <v>408</v>
      </c>
      <c r="M83" s="45"/>
    </row>
    <row r="84" spans="1:13" s="3" customFormat="1">
      <c r="A84" s="45"/>
      <c r="B84" s="6" t="s">
        <v>638</v>
      </c>
      <c r="C84" s="7" t="s">
        <v>1035</v>
      </c>
      <c r="D84" s="8" t="s">
        <v>693</v>
      </c>
      <c r="E84" s="9" t="s">
        <v>929</v>
      </c>
      <c r="F84" s="207" t="s">
        <v>380</v>
      </c>
      <c r="G84" s="45"/>
      <c r="H84" s="26" t="s">
        <v>638</v>
      </c>
      <c r="I84" s="7" t="s">
        <v>2395</v>
      </c>
      <c r="J84" s="8" t="s">
        <v>409</v>
      </c>
      <c r="K84" s="9" t="s">
        <v>929</v>
      </c>
      <c r="L84" s="211" t="s">
        <v>410</v>
      </c>
      <c r="M84" s="45"/>
    </row>
    <row r="85" spans="1:13" s="3" customFormat="1">
      <c r="A85" s="45"/>
      <c r="B85" s="6" t="s">
        <v>639</v>
      </c>
      <c r="C85" s="7" t="s">
        <v>828</v>
      </c>
      <c r="D85" s="8" t="s">
        <v>1316</v>
      </c>
      <c r="E85" s="9" t="s">
        <v>629</v>
      </c>
      <c r="F85" s="207" t="s">
        <v>381</v>
      </c>
      <c r="G85" s="45"/>
      <c r="H85" s="26" t="s">
        <v>639</v>
      </c>
      <c r="I85" s="7" t="s">
        <v>729</v>
      </c>
      <c r="J85" s="8" t="s">
        <v>411</v>
      </c>
      <c r="K85" s="9" t="s">
        <v>751</v>
      </c>
      <c r="L85" s="211" t="s">
        <v>125</v>
      </c>
      <c r="M85" s="45"/>
    </row>
    <row r="86" spans="1:13" s="3" customFormat="1">
      <c r="A86" s="45"/>
      <c r="B86" s="6" t="s">
        <v>640</v>
      </c>
      <c r="C86" s="7" t="s">
        <v>687</v>
      </c>
      <c r="D86" s="8" t="s">
        <v>2307</v>
      </c>
      <c r="E86" s="9" t="s">
        <v>751</v>
      </c>
      <c r="F86" s="207" t="s">
        <v>39</v>
      </c>
      <c r="G86" s="45"/>
      <c r="H86" s="26" t="s">
        <v>640</v>
      </c>
      <c r="I86" s="7" t="s">
        <v>796</v>
      </c>
      <c r="J86" s="8" t="s">
        <v>412</v>
      </c>
      <c r="K86" s="9" t="s">
        <v>677</v>
      </c>
      <c r="L86" s="211" t="s">
        <v>2447</v>
      </c>
      <c r="M86" s="45"/>
    </row>
    <row r="87" spans="1:13" s="3" customFormat="1">
      <c r="A87" s="45"/>
      <c r="B87" s="6" t="s">
        <v>641</v>
      </c>
      <c r="C87" s="7" t="s">
        <v>1208</v>
      </c>
      <c r="D87" s="8" t="s">
        <v>3976</v>
      </c>
      <c r="E87" s="9" t="s">
        <v>929</v>
      </c>
      <c r="F87" s="207" t="s">
        <v>382</v>
      </c>
      <c r="G87" s="45"/>
      <c r="H87" s="26" t="s">
        <v>641</v>
      </c>
      <c r="I87" s="7" t="s">
        <v>783</v>
      </c>
      <c r="J87" s="8" t="s">
        <v>413</v>
      </c>
      <c r="K87" s="9" t="s">
        <v>629</v>
      </c>
      <c r="L87" s="211" t="s">
        <v>188</v>
      </c>
      <c r="M87" s="45"/>
    </row>
    <row r="88" spans="1:13" s="3" customFormat="1">
      <c r="A88" s="45"/>
      <c r="B88" s="6" t="s">
        <v>642</v>
      </c>
      <c r="C88" s="7" t="s">
        <v>757</v>
      </c>
      <c r="D88" s="8" t="s">
        <v>383</v>
      </c>
      <c r="E88" s="9" t="s">
        <v>751</v>
      </c>
      <c r="F88" s="207" t="s">
        <v>384</v>
      </c>
      <c r="G88" s="45"/>
      <c r="H88" s="26" t="s">
        <v>642</v>
      </c>
      <c r="I88" s="7" t="s">
        <v>2395</v>
      </c>
      <c r="J88" s="8" t="s">
        <v>414</v>
      </c>
      <c r="K88" s="9" t="s">
        <v>930</v>
      </c>
      <c r="L88" s="211" t="s">
        <v>415</v>
      </c>
      <c r="M88" s="45"/>
    </row>
    <row r="89" spans="1:13" s="3" customFormat="1">
      <c r="A89" s="45"/>
      <c r="B89" s="6" t="s">
        <v>643</v>
      </c>
      <c r="C89" s="7" t="s">
        <v>385</v>
      </c>
      <c r="D89" s="8" t="s">
        <v>848</v>
      </c>
      <c r="E89" s="9" t="s">
        <v>929</v>
      </c>
      <c r="F89" s="207" t="s">
        <v>386</v>
      </c>
      <c r="G89" s="45"/>
      <c r="H89" s="26" t="s">
        <v>643</v>
      </c>
      <c r="I89" s="7" t="s">
        <v>1145</v>
      </c>
      <c r="J89" s="8" t="s">
        <v>333</v>
      </c>
      <c r="K89" s="9" t="s">
        <v>1662</v>
      </c>
      <c r="L89" s="211" t="s">
        <v>416</v>
      </c>
      <c r="M89" s="45"/>
    </row>
    <row r="90" spans="1:13" s="3" customFormat="1">
      <c r="A90" s="45"/>
      <c r="B90" s="6" t="s">
        <v>646</v>
      </c>
      <c r="C90" s="7" t="s">
        <v>387</v>
      </c>
      <c r="D90" s="8" t="s">
        <v>848</v>
      </c>
      <c r="E90" s="9" t="s">
        <v>929</v>
      </c>
      <c r="F90" s="207" t="s">
        <v>353</v>
      </c>
      <c r="G90" s="45"/>
      <c r="H90" s="26" t="s">
        <v>646</v>
      </c>
      <c r="I90" s="7" t="s">
        <v>961</v>
      </c>
      <c r="J90" s="8" t="s">
        <v>2343</v>
      </c>
      <c r="K90" s="9" t="s">
        <v>677</v>
      </c>
      <c r="L90" s="211" t="s">
        <v>417</v>
      </c>
      <c r="M90" s="45"/>
    </row>
    <row r="91" spans="1:13" s="3" customFormat="1">
      <c r="A91" s="45"/>
      <c r="B91" s="6" t="s">
        <v>647</v>
      </c>
      <c r="C91" s="7" t="s">
        <v>694</v>
      </c>
      <c r="D91" s="8" t="s">
        <v>388</v>
      </c>
      <c r="E91" s="9" t="s">
        <v>1662</v>
      </c>
      <c r="F91" s="207" t="s">
        <v>2376</v>
      </c>
      <c r="G91" s="45"/>
      <c r="H91" s="26" t="s">
        <v>647</v>
      </c>
      <c r="I91" s="7" t="s">
        <v>418</v>
      </c>
      <c r="J91" s="8" t="s">
        <v>419</v>
      </c>
      <c r="K91" s="9" t="s">
        <v>677</v>
      </c>
      <c r="L91" s="211" t="s">
        <v>420</v>
      </c>
      <c r="M91" s="45"/>
    </row>
    <row r="92" spans="1:13" s="3" customFormat="1">
      <c r="A92" s="45"/>
      <c r="B92" s="6" t="s">
        <v>648</v>
      </c>
      <c r="C92" s="7" t="s">
        <v>1266</v>
      </c>
      <c r="D92" s="8" t="s">
        <v>2185</v>
      </c>
      <c r="E92" s="9" t="s">
        <v>657</v>
      </c>
      <c r="F92" s="207" t="s">
        <v>389</v>
      </c>
      <c r="G92" s="45"/>
      <c r="H92" s="26" t="s">
        <v>648</v>
      </c>
      <c r="I92" s="7" t="s">
        <v>796</v>
      </c>
      <c r="J92" s="8" t="s">
        <v>421</v>
      </c>
      <c r="K92" s="9" t="s">
        <v>929</v>
      </c>
      <c r="L92" s="211" t="s">
        <v>422</v>
      </c>
      <c r="M92" s="45"/>
    </row>
    <row r="93" spans="1:13" s="3" customFormat="1">
      <c r="A93" s="45"/>
      <c r="B93" s="6" t="s">
        <v>649</v>
      </c>
      <c r="C93" s="7" t="s">
        <v>1085</v>
      </c>
      <c r="D93" s="8" t="s">
        <v>1338</v>
      </c>
      <c r="E93" s="9" t="s">
        <v>931</v>
      </c>
      <c r="F93" s="207" t="s">
        <v>390</v>
      </c>
      <c r="G93" s="45"/>
      <c r="H93" s="26" t="s">
        <v>649</v>
      </c>
      <c r="I93" s="7" t="s">
        <v>708</v>
      </c>
      <c r="J93" s="8" t="s">
        <v>2338</v>
      </c>
      <c r="K93" s="9" t="s">
        <v>629</v>
      </c>
      <c r="L93" s="211" t="s">
        <v>193</v>
      </c>
      <c r="M93" s="45"/>
    </row>
    <row r="94" spans="1:13" s="3" customFormat="1">
      <c r="A94" s="45"/>
      <c r="B94" s="6" t="s">
        <v>650</v>
      </c>
      <c r="C94" s="7" t="s">
        <v>753</v>
      </c>
      <c r="D94" s="8" t="s">
        <v>391</v>
      </c>
      <c r="E94" s="9" t="s">
        <v>1662</v>
      </c>
      <c r="F94" s="207" t="s">
        <v>367</v>
      </c>
      <c r="G94" s="45"/>
      <c r="H94" s="26" t="s">
        <v>650</v>
      </c>
      <c r="I94" s="7" t="s">
        <v>1121</v>
      </c>
      <c r="J94" s="8" t="s">
        <v>839</v>
      </c>
      <c r="K94" s="9" t="s">
        <v>629</v>
      </c>
      <c r="L94" s="211" t="s">
        <v>131</v>
      </c>
      <c r="M94" s="45"/>
    </row>
    <row r="95" spans="1:13" s="3" customFormat="1">
      <c r="A95" s="45"/>
      <c r="B95" s="6" t="s">
        <v>651</v>
      </c>
      <c r="C95" s="7" t="s">
        <v>1194</v>
      </c>
      <c r="D95" s="8" t="s">
        <v>1197</v>
      </c>
      <c r="E95" s="9" t="s">
        <v>929</v>
      </c>
      <c r="F95" s="207" t="s">
        <v>354</v>
      </c>
      <c r="G95" s="45"/>
      <c r="H95" s="26" t="s">
        <v>651</v>
      </c>
      <c r="I95" s="7" t="s">
        <v>667</v>
      </c>
      <c r="J95" s="8" t="s">
        <v>1225</v>
      </c>
      <c r="K95" s="9" t="s">
        <v>1662</v>
      </c>
      <c r="L95" s="211" t="s">
        <v>423</v>
      </c>
      <c r="M95" s="45"/>
    </row>
    <row r="96" spans="1:13" s="3" customFormat="1">
      <c r="A96" s="45"/>
      <c r="B96" s="6" t="s">
        <v>899</v>
      </c>
      <c r="C96" s="7" t="s">
        <v>761</v>
      </c>
      <c r="D96" s="8" t="s">
        <v>2284</v>
      </c>
      <c r="E96" s="9" t="s">
        <v>2315</v>
      </c>
      <c r="F96" s="207" t="s">
        <v>392</v>
      </c>
      <c r="G96" s="45"/>
      <c r="H96" s="26" t="s">
        <v>899</v>
      </c>
      <c r="I96" s="7" t="s">
        <v>740</v>
      </c>
      <c r="J96" s="8" t="s">
        <v>790</v>
      </c>
      <c r="K96" s="9" t="s">
        <v>1662</v>
      </c>
      <c r="L96" s="211" t="s">
        <v>231</v>
      </c>
      <c r="M96" s="45"/>
    </row>
    <row r="97" spans="1:13" s="3" customFormat="1">
      <c r="A97" s="45"/>
      <c r="B97" s="6" t="s">
        <v>900</v>
      </c>
      <c r="C97" s="7" t="s">
        <v>687</v>
      </c>
      <c r="D97" s="8" t="s">
        <v>52</v>
      </c>
      <c r="E97" s="9" t="s">
        <v>629</v>
      </c>
      <c r="F97" s="207" t="s">
        <v>368</v>
      </c>
      <c r="G97" s="45"/>
      <c r="H97" s="26" t="s">
        <v>900</v>
      </c>
      <c r="I97" s="7" t="s">
        <v>1239</v>
      </c>
      <c r="J97" s="8" t="s">
        <v>1163</v>
      </c>
      <c r="K97" s="9" t="s">
        <v>929</v>
      </c>
      <c r="L97" s="211" t="s">
        <v>199</v>
      </c>
      <c r="M97" s="45"/>
    </row>
    <row r="98" spans="1:13" s="3" customFormat="1">
      <c r="A98" s="45"/>
      <c r="B98" s="6" t="s">
        <v>901</v>
      </c>
      <c r="C98" s="7" t="s">
        <v>1208</v>
      </c>
      <c r="D98" s="8" t="s">
        <v>1163</v>
      </c>
      <c r="E98" s="9" t="s">
        <v>929</v>
      </c>
      <c r="F98" s="207" t="s">
        <v>393</v>
      </c>
      <c r="G98" s="45"/>
      <c r="H98" s="26" t="s">
        <v>901</v>
      </c>
      <c r="I98" s="7" t="s">
        <v>708</v>
      </c>
      <c r="J98" s="8" t="s">
        <v>412</v>
      </c>
      <c r="K98" s="9" t="s">
        <v>677</v>
      </c>
      <c r="L98" s="211" t="s">
        <v>424</v>
      </c>
      <c r="M98" s="45"/>
    </row>
    <row r="99" spans="1:13" s="3" customFormat="1">
      <c r="A99" s="45"/>
      <c r="B99" s="6" t="s">
        <v>902</v>
      </c>
      <c r="C99" s="7" t="s">
        <v>1099</v>
      </c>
      <c r="D99" s="8" t="s">
        <v>1338</v>
      </c>
      <c r="E99" s="9" t="s">
        <v>929</v>
      </c>
      <c r="F99" s="207" t="s">
        <v>2347</v>
      </c>
      <c r="G99" s="45"/>
      <c r="H99" s="26" t="s">
        <v>902</v>
      </c>
      <c r="I99" s="7" t="s">
        <v>425</v>
      </c>
      <c r="J99" s="8" t="s">
        <v>1163</v>
      </c>
      <c r="K99" s="9" t="s">
        <v>929</v>
      </c>
      <c r="L99" s="211" t="s">
        <v>426</v>
      </c>
      <c r="M99" s="45"/>
    </row>
    <row r="100" spans="1:13" s="3" customFormat="1">
      <c r="A100" s="45"/>
      <c r="B100" s="6" t="s">
        <v>903</v>
      </c>
      <c r="C100" s="7" t="s">
        <v>394</v>
      </c>
      <c r="D100" s="8" t="s">
        <v>975</v>
      </c>
      <c r="E100" s="9" t="s">
        <v>657</v>
      </c>
      <c r="F100" s="207" t="s">
        <v>395</v>
      </c>
      <c r="G100" s="45"/>
      <c r="H100" s="26" t="s">
        <v>903</v>
      </c>
      <c r="I100" s="7" t="s">
        <v>887</v>
      </c>
      <c r="J100" s="8" t="s">
        <v>1465</v>
      </c>
      <c r="K100" s="9" t="s">
        <v>629</v>
      </c>
      <c r="L100" s="211" t="s">
        <v>428</v>
      </c>
      <c r="M100" s="45"/>
    </row>
    <row r="101" spans="1:13" s="3" customFormat="1">
      <c r="A101" s="45"/>
      <c r="B101" s="6" t="s">
        <v>1124</v>
      </c>
      <c r="C101" s="7" t="s">
        <v>100</v>
      </c>
      <c r="D101" s="8" t="s">
        <v>869</v>
      </c>
      <c r="E101" s="9" t="s">
        <v>929</v>
      </c>
      <c r="F101" s="207" t="s">
        <v>2380</v>
      </c>
      <c r="G101" s="45"/>
      <c r="H101" s="26" t="s">
        <v>1124</v>
      </c>
      <c r="I101" s="7" t="s">
        <v>1170</v>
      </c>
      <c r="J101" s="8" t="s">
        <v>2341</v>
      </c>
      <c r="K101" s="9" t="s">
        <v>629</v>
      </c>
      <c r="L101" s="211" t="s">
        <v>429</v>
      </c>
      <c r="M101" s="45"/>
    </row>
    <row r="102" spans="1:13" s="3" customFormat="1">
      <c r="A102" s="45"/>
      <c r="B102" s="6" t="s">
        <v>1125</v>
      </c>
      <c r="C102" s="7" t="s">
        <v>675</v>
      </c>
      <c r="D102" s="8" t="s">
        <v>396</v>
      </c>
      <c r="E102" s="9" t="s">
        <v>629</v>
      </c>
      <c r="F102" s="207" t="s">
        <v>46</v>
      </c>
      <c r="G102" s="45"/>
      <c r="H102" s="26" t="s">
        <v>1125</v>
      </c>
      <c r="I102" s="7" t="s">
        <v>1170</v>
      </c>
      <c r="J102" s="8" t="s">
        <v>1300</v>
      </c>
      <c r="K102" s="9" t="s">
        <v>629</v>
      </c>
      <c r="L102" s="211" t="s">
        <v>215</v>
      </c>
      <c r="M102" s="45"/>
    </row>
    <row r="103" spans="1:13" s="3" customFormat="1">
      <c r="A103" s="45"/>
      <c r="B103" s="6" t="s">
        <v>1126</v>
      </c>
      <c r="C103" s="7" t="s">
        <v>397</v>
      </c>
      <c r="D103" s="8" t="s">
        <v>869</v>
      </c>
      <c r="E103" s="9" t="s">
        <v>929</v>
      </c>
      <c r="F103" s="207" t="s">
        <v>2382</v>
      </c>
      <c r="G103" s="45"/>
      <c r="H103" s="26" t="s">
        <v>1126</v>
      </c>
      <c r="I103" s="7" t="s">
        <v>796</v>
      </c>
      <c r="J103" s="8" t="s">
        <v>114</v>
      </c>
      <c r="K103" s="9" t="s">
        <v>929</v>
      </c>
      <c r="L103" s="211" t="s">
        <v>430</v>
      </c>
      <c r="M103" s="45"/>
    </row>
    <row r="104" spans="1:13" s="3" customFormat="1">
      <c r="A104" s="45"/>
      <c r="B104" s="6" t="s">
        <v>1127</v>
      </c>
      <c r="C104" s="7" t="s">
        <v>2308</v>
      </c>
      <c r="D104" s="8" t="s">
        <v>2309</v>
      </c>
      <c r="E104" s="9" t="s">
        <v>751</v>
      </c>
      <c r="F104" s="207" t="s">
        <v>2383</v>
      </c>
      <c r="G104" s="45"/>
      <c r="H104" s="26" t="s">
        <v>1127</v>
      </c>
      <c r="I104" s="7" t="s">
        <v>1066</v>
      </c>
      <c r="J104" s="8" t="s">
        <v>795</v>
      </c>
      <c r="K104" s="9" t="s">
        <v>629</v>
      </c>
      <c r="L104" s="211" t="s">
        <v>233</v>
      </c>
      <c r="M104" s="45"/>
    </row>
    <row r="105" spans="1:13" s="3" customFormat="1">
      <c r="A105" s="45"/>
      <c r="B105" s="6" t="s">
        <v>1128</v>
      </c>
      <c r="C105" s="7" t="s">
        <v>1309</v>
      </c>
      <c r="D105" s="8" t="s">
        <v>1108</v>
      </c>
      <c r="E105" s="9" t="s">
        <v>629</v>
      </c>
      <c r="F105" s="207" t="s">
        <v>398</v>
      </c>
      <c r="G105" s="45"/>
      <c r="H105" s="26" t="s">
        <v>1128</v>
      </c>
      <c r="I105" s="7" t="s">
        <v>1502</v>
      </c>
      <c r="J105" s="8" t="s">
        <v>1209</v>
      </c>
      <c r="K105" s="9" t="s">
        <v>929</v>
      </c>
      <c r="L105" s="211" t="s">
        <v>431</v>
      </c>
      <c r="M105" s="45"/>
    </row>
    <row r="106" spans="1:13" s="3" customFormat="1">
      <c r="A106" s="45"/>
      <c r="B106" s="6"/>
      <c r="C106" s="7"/>
      <c r="D106" s="8"/>
      <c r="E106" s="9"/>
      <c r="F106" s="207"/>
      <c r="G106" s="45"/>
      <c r="H106" s="26" t="s">
        <v>1129</v>
      </c>
      <c r="I106" s="7" t="s">
        <v>705</v>
      </c>
      <c r="J106" s="8" t="s">
        <v>1388</v>
      </c>
      <c r="K106" s="9" t="s">
        <v>751</v>
      </c>
      <c r="L106" s="211" t="s">
        <v>432</v>
      </c>
      <c r="M106" s="45"/>
    </row>
    <row r="107" spans="1:13" s="3" customFormat="1">
      <c r="A107" s="45"/>
      <c r="B107" s="6"/>
      <c r="C107" s="7"/>
      <c r="D107" s="8"/>
      <c r="E107" s="9"/>
      <c r="F107" s="207"/>
      <c r="G107" s="45"/>
      <c r="H107" s="26" t="s">
        <v>1130</v>
      </c>
      <c r="I107" s="7" t="s">
        <v>705</v>
      </c>
      <c r="J107" s="8" t="s">
        <v>858</v>
      </c>
      <c r="K107" s="9" t="s">
        <v>929</v>
      </c>
      <c r="L107" s="211" t="s">
        <v>433</v>
      </c>
      <c r="M107" s="45"/>
    </row>
    <row r="108" spans="1:13" s="3" customFormat="1">
      <c r="A108" s="45"/>
      <c r="B108" s="6"/>
      <c r="C108" s="7"/>
      <c r="D108" s="8"/>
      <c r="E108" s="9"/>
      <c r="F108" s="207"/>
      <c r="G108" s="45"/>
      <c r="H108" s="26" t="s">
        <v>1131</v>
      </c>
      <c r="I108" s="7" t="s">
        <v>1331</v>
      </c>
      <c r="J108" s="8" t="s">
        <v>1171</v>
      </c>
      <c r="K108" s="9" t="s">
        <v>929</v>
      </c>
      <c r="L108" s="211" t="s">
        <v>434</v>
      </c>
      <c r="M108" s="45"/>
    </row>
    <row r="109" spans="1:13" s="3" customFormat="1">
      <c r="A109" s="45"/>
      <c r="B109" s="6"/>
      <c r="C109" s="7"/>
      <c r="D109" s="8"/>
      <c r="E109" s="9"/>
      <c r="F109" s="207"/>
      <c r="G109" s="45"/>
      <c r="H109" s="26" t="s">
        <v>1132</v>
      </c>
      <c r="I109" s="7" t="s">
        <v>1115</v>
      </c>
      <c r="J109" s="8" t="s">
        <v>1332</v>
      </c>
      <c r="K109" s="9" t="s">
        <v>629</v>
      </c>
      <c r="L109" s="211" t="s">
        <v>435</v>
      </c>
      <c r="M109" s="45"/>
    </row>
    <row r="110" spans="1:13" s="3" customFormat="1">
      <c r="A110" s="45"/>
      <c r="B110" s="6"/>
      <c r="C110" s="7"/>
      <c r="D110" s="8"/>
      <c r="E110" s="9"/>
      <c r="F110" s="207"/>
      <c r="G110" s="45"/>
      <c r="H110" s="26" t="s">
        <v>1133</v>
      </c>
      <c r="I110" s="7" t="s">
        <v>709</v>
      </c>
      <c r="J110" s="250" t="s">
        <v>790</v>
      </c>
      <c r="K110" s="9" t="s">
        <v>677</v>
      </c>
      <c r="L110" s="211" t="s">
        <v>436</v>
      </c>
      <c r="M110" s="45"/>
    </row>
    <row r="111" spans="1:13" s="3" customFormat="1" ht="12.75" thickBot="1">
      <c r="A111" s="45"/>
      <c r="B111" s="6"/>
      <c r="C111" s="7"/>
      <c r="D111" s="8"/>
      <c r="E111" s="9"/>
      <c r="F111" s="207"/>
      <c r="G111" s="45"/>
      <c r="H111" s="26" t="s">
        <v>1134</v>
      </c>
      <c r="I111" s="7" t="s">
        <v>783</v>
      </c>
      <c r="J111" s="250" t="s">
        <v>782</v>
      </c>
      <c r="K111" s="9" t="s">
        <v>661</v>
      </c>
      <c r="L111" s="211" t="s">
        <v>437</v>
      </c>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29</v>
      </c>
      <c r="G119" s="45"/>
      <c r="H119" s="1063"/>
      <c r="I119" s="1064"/>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680</v>
      </c>
      <c r="D121" s="78" t="s">
        <v>1207</v>
      </c>
      <c r="E121" s="79" t="s">
        <v>751</v>
      </c>
      <c r="F121" s="204" t="s">
        <v>438</v>
      </c>
      <c r="G121" s="45"/>
      <c r="H121" s="94" t="s">
        <v>630</v>
      </c>
      <c r="I121" s="77" t="s">
        <v>664</v>
      </c>
      <c r="J121" s="78" t="s">
        <v>2391</v>
      </c>
      <c r="K121" s="79" t="s">
        <v>751</v>
      </c>
      <c r="L121" s="208" t="s">
        <v>466</v>
      </c>
      <c r="M121" s="45"/>
    </row>
    <row r="122" spans="1:13" s="3" customFormat="1">
      <c r="A122" s="45"/>
      <c r="B122" s="81" t="s">
        <v>631</v>
      </c>
      <c r="C122" s="82" t="s">
        <v>1096</v>
      </c>
      <c r="D122" s="83" t="s">
        <v>975</v>
      </c>
      <c r="E122" s="84" t="s">
        <v>661</v>
      </c>
      <c r="F122" s="205" t="s">
        <v>55</v>
      </c>
      <c r="G122" s="45"/>
      <c r="H122" s="96" t="s">
        <v>631</v>
      </c>
      <c r="I122" s="82" t="s">
        <v>671</v>
      </c>
      <c r="J122" s="83" t="s">
        <v>1497</v>
      </c>
      <c r="K122" s="84" t="s">
        <v>751</v>
      </c>
      <c r="L122" s="209" t="s">
        <v>445</v>
      </c>
      <c r="M122" s="45"/>
    </row>
    <row r="123" spans="1:13" s="3" customFormat="1">
      <c r="A123" s="45"/>
      <c r="B123" s="86" t="s">
        <v>632</v>
      </c>
      <c r="C123" s="87" t="s">
        <v>1307</v>
      </c>
      <c r="D123" s="88" t="s">
        <v>2362</v>
      </c>
      <c r="E123" s="89" t="s">
        <v>751</v>
      </c>
      <c r="F123" s="206" t="s">
        <v>401</v>
      </c>
      <c r="G123" s="45"/>
      <c r="H123" s="98" t="s">
        <v>632</v>
      </c>
      <c r="I123" s="87" t="s">
        <v>783</v>
      </c>
      <c r="J123" s="88" t="s">
        <v>2391</v>
      </c>
      <c r="K123" s="89" t="s">
        <v>751</v>
      </c>
      <c r="L123" s="210" t="s">
        <v>467</v>
      </c>
      <c r="M123" s="45"/>
    </row>
    <row r="124" spans="1:13" s="3" customFormat="1">
      <c r="A124" s="45"/>
      <c r="B124" s="6" t="s">
        <v>633</v>
      </c>
      <c r="C124" s="7" t="s">
        <v>1194</v>
      </c>
      <c r="D124" s="8" t="s">
        <v>809</v>
      </c>
      <c r="E124" s="9" t="s">
        <v>929</v>
      </c>
      <c r="F124" s="207" t="s">
        <v>439</v>
      </c>
      <c r="G124" s="45"/>
      <c r="H124" s="26" t="s">
        <v>633</v>
      </c>
      <c r="I124" s="7" t="s">
        <v>1114</v>
      </c>
      <c r="J124" s="8" t="s">
        <v>1493</v>
      </c>
      <c r="K124" s="9" t="s">
        <v>751</v>
      </c>
      <c r="L124" s="211" t="s">
        <v>448</v>
      </c>
      <c r="M124" s="45"/>
    </row>
    <row r="125" spans="1:13" s="3" customFormat="1">
      <c r="A125" s="45"/>
      <c r="B125" s="6" t="s">
        <v>634</v>
      </c>
      <c r="C125" s="7" t="s">
        <v>627</v>
      </c>
      <c r="D125" s="8" t="s">
        <v>53</v>
      </c>
      <c r="E125" s="9" t="s">
        <v>751</v>
      </c>
      <c r="F125" s="207" t="s">
        <v>440</v>
      </c>
      <c r="G125" s="45"/>
      <c r="H125" s="26" t="s">
        <v>634</v>
      </c>
      <c r="I125" s="7" t="s">
        <v>1114</v>
      </c>
      <c r="J125" s="8" t="s">
        <v>210</v>
      </c>
      <c r="K125" s="9" t="s">
        <v>751</v>
      </c>
      <c r="L125" s="211" t="s">
        <v>157</v>
      </c>
      <c r="M125" s="45"/>
    </row>
    <row r="126" spans="1:13" s="3" customFormat="1">
      <c r="A126" s="45"/>
      <c r="B126" s="6" t="s">
        <v>635</v>
      </c>
      <c r="C126" s="7" t="s">
        <v>1317</v>
      </c>
      <c r="D126" s="8" t="s">
        <v>1399</v>
      </c>
      <c r="E126" s="9" t="s">
        <v>751</v>
      </c>
      <c r="F126" s="207" t="s">
        <v>441</v>
      </c>
      <c r="G126" s="45"/>
      <c r="H126" s="26" t="s">
        <v>635</v>
      </c>
      <c r="I126" s="7" t="s">
        <v>667</v>
      </c>
      <c r="J126" s="8" t="s">
        <v>198</v>
      </c>
      <c r="K126" s="9" t="s">
        <v>929</v>
      </c>
      <c r="L126" s="211" t="s">
        <v>458</v>
      </c>
      <c r="M126" s="45"/>
    </row>
    <row r="127" spans="1:13" s="3" customFormat="1">
      <c r="A127" s="45"/>
      <c r="B127" s="6" t="s">
        <v>636</v>
      </c>
      <c r="C127" s="7" t="s">
        <v>1202</v>
      </c>
      <c r="D127" s="8" t="s">
        <v>762</v>
      </c>
      <c r="E127" s="9" t="s">
        <v>669</v>
      </c>
      <c r="F127" s="207" t="s">
        <v>442</v>
      </c>
      <c r="G127" s="45"/>
      <c r="H127" s="26" t="s">
        <v>636</v>
      </c>
      <c r="I127" s="7" t="s">
        <v>468</v>
      </c>
      <c r="J127" s="8" t="s">
        <v>200</v>
      </c>
      <c r="K127" s="9" t="s">
        <v>929</v>
      </c>
      <c r="L127" s="211" t="s">
        <v>459</v>
      </c>
      <c r="M127" s="45"/>
    </row>
    <row r="128" spans="1:13" s="3" customFormat="1">
      <c r="A128" s="45"/>
      <c r="B128" s="6" t="s">
        <v>637</v>
      </c>
      <c r="C128" s="7" t="s">
        <v>3962</v>
      </c>
      <c r="D128" s="8" t="s">
        <v>1171</v>
      </c>
      <c r="E128" s="9" t="s">
        <v>929</v>
      </c>
      <c r="F128" s="207" t="s">
        <v>402</v>
      </c>
      <c r="G128" s="45"/>
      <c r="H128" s="26" t="s">
        <v>637</v>
      </c>
      <c r="I128" s="7" t="s">
        <v>826</v>
      </c>
      <c r="J128" s="8" t="s">
        <v>216</v>
      </c>
      <c r="K128" s="9" t="s">
        <v>629</v>
      </c>
      <c r="L128" s="211" t="s">
        <v>461</v>
      </c>
      <c r="M128" s="45"/>
    </row>
    <row r="129" spans="1:13" s="3" customFormat="1">
      <c r="A129" s="45"/>
      <c r="B129" s="6" t="s">
        <v>638</v>
      </c>
      <c r="C129" s="7" t="s">
        <v>976</v>
      </c>
      <c r="D129" s="8" t="s">
        <v>443</v>
      </c>
      <c r="E129" s="9" t="s">
        <v>751</v>
      </c>
      <c r="F129" s="207" t="s">
        <v>444</v>
      </c>
      <c r="G129" s="45"/>
      <c r="H129" s="26" t="s">
        <v>638</v>
      </c>
      <c r="I129" s="7" t="s">
        <v>469</v>
      </c>
      <c r="J129" s="8" t="s">
        <v>118</v>
      </c>
      <c r="K129" s="9" t="s">
        <v>929</v>
      </c>
      <c r="L129" s="211" t="s">
        <v>193</v>
      </c>
      <c r="M129" s="45"/>
    </row>
    <row r="130" spans="1:13" s="3" customFormat="1">
      <c r="A130" s="45"/>
      <c r="B130" s="6" t="s">
        <v>639</v>
      </c>
      <c r="C130" s="7" t="s">
        <v>1315</v>
      </c>
      <c r="D130" s="8" t="s">
        <v>3974</v>
      </c>
      <c r="E130" s="9" t="s">
        <v>929</v>
      </c>
      <c r="F130" s="207" t="s">
        <v>445</v>
      </c>
      <c r="G130" s="45"/>
      <c r="H130" s="26" t="s">
        <v>639</v>
      </c>
      <c r="I130" s="7" t="s">
        <v>857</v>
      </c>
      <c r="J130" s="8" t="s">
        <v>1506</v>
      </c>
      <c r="K130" s="9" t="s">
        <v>657</v>
      </c>
      <c r="L130" s="211" t="s">
        <v>470</v>
      </c>
      <c r="M130" s="45"/>
    </row>
    <row r="131" spans="1:13" s="3" customFormat="1">
      <c r="A131" s="45"/>
      <c r="B131" s="6" t="s">
        <v>640</v>
      </c>
      <c r="C131" s="7" t="s">
        <v>680</v>
      </c>
      <c r="D131" s="8" t="s">
        <v>2363</v>
      </c>
      <c r="E131" s="9" t="s">
        <v>629</v>
      </c>
      <c r="F131" s="207" t="s">
        <v>120</v>
      </c>
      <c r="G131" s="45"/>
      <c r="H131" s="26" t="s">
        <v>640</v>
      </c>
      <c r="I131" s="7" t="s">
        <v>742</v>
      </c>
      <c r="J131" s="8" t="s">
        <v>2399</v>
      </c>
      <c r="K131" s="9" t="s">
        <v>629</v>
      </c>
      <c r="L131" s="211" t="s">
        <v>471</v>
      </c>
      <c r="M131" s="45"/>
    </row>
    <row r="132" spans="1:13" s="3" customFormat="1">
      <c r="A132" s="45"/>
      <c r="B132" s="6" t="s">
        <v>641</v>
      </c>
      <c r="C132" s="7" t="s">
        <v>1491</v>
      </c>
      <c r="D132" s="8" t="s">
        <v>1473</v>
      </c>
      <c r="E132" s="9" t="s">
        <v>629</v>
      </c>
      <c r="F132" s="207" t="s">
        <v>446</v>
      </c>
      <c r="G132" s="45"/>
      <c r="H132" s="26" t="s">
        <v>641</v>
      </c>
      <c r="I132" s="7" t="s">
        <v>664</v>
      </c>
      <c r="J132" s="8" t="s">
        <v>2392</v>
      </c>
      <c r="K132" s="9" t="s">
        <v>663</v>
      </c>
      <c r="L132" s="211" t="s">
        <v>424</v>
      </c>
      <c r="M132" s="45"/>
    </row>
    <row r="133" spans="1:13" s="3" customFormat="1">
      <c r="A133" s="45"/>
      <c r="B133" s="6" t="s">
        <v>642</v>
      </c>
      <c r="C133" s="7" t="s">
        <v>745</v>
      </c>
      <c r="D133" s="8" t="s">
        <v>2364</v>
      </c>
      <c r="E133" s="9" t="s">
        <v>800</v>
      </c>
      <c r="F133" s="207" t="s">
        <v>447</v>
      </c>
      <c r="G133" s="45"/>
      <c r="H133" s="26" t="s">
        <v>642</v>
      </c>
      <c r="I133" s="7" t="s">
        <v>701</v>
      </c>
      <c r="J133" s="8" t="s">
        <v>472</v>
      </c>
      <c r="K133" s="9" t="s">
        <v>929</v>
      </c>
      <c r="L133" s="211" t="s">
        <v>473</v>
      </c>
      <c r="M133" s="45"/>
    </row>
    <row r="134" spans="1:13" s="3" customFormat="1">
      <c r="A134" s="45"/>
      <c r="B134" s="6" t="s">
        <v>643</v>
      </c>
      <c r="C134" s="7" t="s">
        <v>678</v>
      </c>
      <c r="D134" s="8" t="s">
        <v>689</v>
      </c>
      <c r="E134" s="9" t="s">
        <v>629</v>
      </c>
      <c r="F134" s="207" t="s">
        <v>448</v>
      </c>
      <c r="G134" s="45"/>
      <c r="H134" s="26" t="s">
        <v>643</v>
      </c>
      <c r="I134" s="7" t="s">
        <v>474</v>
      </c>
      <c r="J134" s="8" t="s">
        <v>475</v>
      </c>
      <c r="K134" s="9" t="s">
        <v>751</v>
      </c>
      <c r="L134" s="211" t="s">
        <v>426</v>
      </c>
      <c r="M134" s="45"/>
    </row>
    <row r="135" spans="1:13" s="3" customFormat="1">
      <c r="A135" s="45"/>
      <c r="B135" s="6" t="s">
        <v>646</v>
      </c>
      <c r="C135" s="7" t="s">
        <v>1356</v>
      </c>
      <c r="D135" s="8" t="s">
        <v>449</v>
      </c>
      <c r="E135" s="9" t="s">
        <v>751</v>
      </c>
      <c r="F135" s="207" t="s">
        <v>450</v>
      </c>
      <c r="G135" s="45"/>
      <c r="H135" s="26" t="s">
        <v>646</v>
      </c>
      <c r="I135" s="7" t="s">
        <v>783</v>
      </c>
      <c r="J135" s="8" t="s">
        <v>962</v>
      </c>
      <c r="K135" s="9" t="s">
        <v>629</v>
      </c>
      <c r="L135" s="211" t="s">
        <v>476</v>
      </c>
      <c r="M135" s="45"/>
    </row>
    <row r="136" spans="1:13" s="3" customFormat="1">
      <c r="A136" s="45"/>
      <c r="B136" s="6" t="s">
        <v>647</v>
      </c>
      <c r="C136" s="7" t="s">
        <v>1093</v>
      </c>
      <c r="D136" s="8" t="s">
        <v>1196</v>
      </c>
      <c r="E136" s="9" t="s">
        <v>929</v>
      </c>
      <c r="F136" s="207" t="s">
        <v>157</v>
      </c>
      <c r="G136" s="45"/>
      <c r="H136" s="26" t="s">
        <v>647</v>
      </c>
      <c r="I136" s="7" t="s">
        <v>477</v>
      </c>
      <c r="J136" s="8" t="s">
        <v>1263</v>
      </c>
      <c r="K136" s="9" t="s">
        <v>751</v>
      </c>
      <c r="L136" s="211" t="s">
        <v>138</v>
      </c>
      <c r="M136" s="45"/>
    </row>
    <row r="137" spans="1:13" s="3" customFormat="1">
      <c r="A137" s="45"/>
      <c r="B137" s="6" t="s">
        <v>648</v>
      </c>
      <c r="C137" s="7" t="s">
        <v>1309</v>
      </c>
      <c r="D137" s="8" t="s">
        <v>451</v>
      </c>
      <c r="E137" s="9" t="s">
        <v>677</v>
      </c>
      <c r="F137" s="207" t="s">
        <v>407</v>
      </c>
      <c r="G137" s="45"/>
      <c r="H137" s="26" t="s">
        <v>648</v>
      </c>
      <c r="I137" s="7" t="s">
        <v>1331</v>
      </c>
      <c r="J137" s="8" t="s">
        <v>118</v>
      </c>
      <c r="K137" s="9" t="s">
        <v>930</v>
      </c>
      <c r="L137" s="211" t="s">
        <v>478</v>
      </c>
      <c r="M137" s="45"/>
    </row>
    <row r="138" spans="1:13" s="3" customFormat="1">
      <c r="A138" s="45"/>
      <c r="B138" s="6" t="s">
        <v>649</v>
      </c>
      <c r="C138" s="7" t="s">
        <v>757</v>
      </c>
      <c r="D138" s="8" t="s">
        <v>452</v>
      </c>
      <c r="E138" s="9" t="s">
        <v>751</v>
      </c>
      <c r="F138" s="207" t="s">
        <v>453</v>
      </c>
      <c r="G138" s="45"/>
      <c r="H138" s="26" t="s">
        <v>649</v>
      </c>
      <c r="I138" s="7" t="s">
        <v>1060</v>
      </c>
      <c r="J138" s="8" t="s">
        <v>1089</v>
      </c>
      <c r="K138" s="9" t="s">
        <v>629</v>
      </c>
      <c r="L138" s="211" t="s">
        <v>2488</v>
      </c>
      <c r="M138" s="45"/>
    </row>
    <row r="139" spans="1:13" s="3" customFormat="1">
      <c r="A139" s="45"/>
      <c r="B139" s="6" t="s">
        <v>650</v>
      </c>
      <c r="C139" s="7" t="s">
        <v>454</v>
      </c>
      <c r="D139" s="8" t="s">
        <v>2185</v>
      </c>
      <c r="E139" s="9" t="s">
        <v>657</v>
      </c>
      <c r="F139" s="207" t="s">
        <v>408</v>
      </c>
      <c r="G139" s="45"/>
      <c r="H139" s="26" t="s">
        <v>650</v>
      </c>
      <c r="I139" s="7" t="s">
        <v>961</v>
      </c>
      <c r="J139" s="8" t="s">
        <v>1536</v>
      </c>
      <c r="K139" s="9" t="s">
        <v>669</v>
      </c>
      <c r="L139" s="211" t="s">
        <v>479</v>
      </c>
      <c r="M139" s="45"/>
    </row>
    <row r="140" spans="1:13" s="3" customFormat="1">
      <c r="A140" s="45"/>
      <c r="B140" s="6" t="s">
        <v>651</v>
      </c>
      <c r="C140" s="50" t="s">
        <v>1164</v>
      </c>
      <c r="D140" s="54" t="s">
        <v>3972</v>
      </c>
      <c r="E140" s="9" t="s">
        <v>929</v>
      </c>
      <c r="F140" s="290" t="s">
        <v>455</v>
      </c>
      <c r="G140" s="45"/>
      <c r="H140" s="26"/>
      <c r="I140" s="50"/>
      <c r="J140" s="54"/>
      <c r="K140" s="52"/>
      <c r="L140" s="211"/>
      <c r="M140" s="45"/>
    </row>
    <row r="141" spans="1:13" s="3" customFormat="1">
      <c r="A141" s="45"/>
      <c r="B141" s="6" t="s">
        <v>899</v>
      </c>
      <c r="C141" s="50" t="s">
        <v>976</v>
      </c>
      <c r="D141" s="54" t="s">
        <v>456</v>
      </c>
      <c r="E141" s="52" t="s">
        <v>677</v>
      </c>
      <c r="F141" s="290" t="s">
        <v>410</v>
      </c>
      <c r="G141" s="45"/>
      <c r="H141" s="26"/>
      <c r="I141" s="50"/>
      <c r="J141" s="54"/>
      <c r="K141" s="52"/>
      <c r="L141" s="291"/>
      <c r="M141" s="45"/>
    </row>
    <row r="142" spans="1:13" s="3" customFormat="1">
      <c r="A142" s="45"/>
      <c r="B142" s="6" t="s">
        <v>900</v>
      </c>
      <c r="C142" s="50" t="s">
        <v>397</v>
      </c>
      <c r="D142" s="54" t="s">
        <v>1196</v>
      </c>
      <c r="E142" s="9" t="s">
        <v>929</v>
      </c>
      <c r="F142" s="290" t="s">
        <v>457</v>
      </c>
      <c r="G142" s="45"/>
      <c r="H142" s="26"/>
      <c r="I142" s="50"/>
      <c r="J142" s="54"/>
      <c r="K142" s="52"/>
      <c r="L142" s="291"/>
      <c r="M142" s="45"/>
    </row>
    <row r="143" spans="1:13" s="3" customFormat="1">
      <c r="A143" s="45"/>
      <c r="B143" s="6" t="s">
        <v>901</v>
      </c>
      <c r="C143" s="50" t="s">
        <v>1216</v>
      </c>
      <c r="D143" s="54" t="s">
        <v>3975</v>
      </c>
      <c r="E143" s="9" t="s">
        <v>929</v>
      </c>
      <c r="F143" s="290" t="s">
        <v>458</v>
      </c>
      <c r="G143" s="45"/>
      <c r="H143" s="26"/>
      <c r="I143" s="50"/>
      <c r="J143" s="54"/>
      <c r="K143" s="9"/>
      <c r="L143" s="291"/>
      <c r="M143" s="45"/>
    </row>
    <row r="144" spans="1:13" s="3" customFormat="1">
      <c r="A144" s="45"/>
      <c r="B144" s="6" t="s">
        <v>902</v>
      </c>
      <c r="C144" s="50" t="s">
        <v>1313</v>
      </c>
      <c r="D144" s="54" t="s">
        <v>58</v>
      </c>
      <c r="E144" s="9" t="s">
        <v>657</v>
      </c>
      <c r="F144" s="290" t="s">
        <v>459</v>
      </c>
      <c r="G144" s="45"/>
      <c r="H144" s="26"/>
      <c r="I144" s="50"/>
      <c r="J144" s="54"/>
      <c r="K144" s="9"/>
      <c r="L144" s="291"/>
      <c r="M144" s="45"/>
    </row>
    <row r="145" spans="1:13" s="3" customFormat="1">
      <c r="A145" s="45"/>
      <c r="B145" s="6" t="s">
        <v>903</v>
      </c>
      <c r="C145" s="50" t="s">
        <v>921</v>
      </c>
      <c r="D145" s="54" t="s">
        <v>460</v>
      </c>
      <c r="E145" s="9" t="s">
        <v>751</v>
      </c>
      <c r="F145" s="290" t="s">
        <v>2447</v>
      </c>
      <c r="G145" s="45"/>
      <c r="H145" s="26"/>
      <c r="I145" s="50"/>
      <c r="J145" s="54"/>
      <c r="K145" s="52"/>
      <c r="L145" s="291"/>
      <c r="M145" s="45"/>
    </row>
    <row r="146" spans="1:13" s="3" customFormat="1">
      <c r="A146" s="45"/>
      <c r="B146" s="6" t="s">
        <v>1124</v>
      </c>
      <c r="C146" s="50" t="s">
        <v>1208</v>
      </c>
      <c r="D146" s="54" t="s">
        <v>3965</v>
      </c>
      <c r="E146" s="9" t="s">
        <v>929</v>
      </c>
      <c r="F146" s="290" t="s">
        <v>461</v>
      </c>
      <c r="G146" s="45"/>
      <c r="H146" s="26"/>
      <c r="I146" s="50"/>
      <c r="J146" s="54"/>
      <c r="K146" s="52"/>
      <c r="L146" s="291"/>
      <c r="M146" s="45"/>
    </row>
    <row r="147" spans="1:13" s="3" customFormat="1">
      <c r="A147" s="45"/>
      <c r="B147" s="6" t="s">
        <v>1125</v>
      </c>
      <c r="C147" s="50" t="s">
        <v>462</v>
      </c>
      <c r="D147" s="54" t="s">
        <v>168</v>
      </c>
      <c r="E147" s="52" t="s">
        <v>930</v>
      </c>
      <c r="F147" s="290" t="s">
        <v>420</v>
      </c>
      <c r="G147" s="45"/>
      <c r="H147" s="26"/>
      <c r="I147" s="50"/>
      <c r="J147" s="54"/>
      <c r="K147" s="52"/>
      <c r="L147" s="291"/>
      <c r="M147" s="45"/>
    </row>
    <row r="148" spans="1:13" s="3" customFormat="1">
      <c r="A148" s="45"/>
      <c r="B148" s="6" t="s">
        <v>1126</v>
      </c>
      <c r="C148" s="50" t="s">
        <v>976</v>
      </c>
      <c r="D148" s="54" t="s">
        <v>463</v>
      </c>
      <c r="E148" s="52" t="s">
        <v>751</v>
      </c>
      <c r="F148" s="290" t="s">
        <v>193</v>
      </c>
      <c r="G148" s="45"/>
      <c r="H148" s="26"/>
      <c r="I148" s="50"/>
      <c r="J148" s="54"/>
      <c r="K148" s="9"/>
      <c r="L148" s="291"/>
      <c r="M148" s="45"/>
    </row>
    <row r="149" spans="1:13" s="3" customFormat="1" ht="12.75" thickBot="1">
      <c r="A149" s="45"/>
      <c r="B149" s="6" t="s">
        <v>1127</v>
      </c>
      <c r="C149" s="50" t="s">
        <v>464</v>
      </c>
      <c r="D149" s="54" t="s">
        <v>963</v>
      </c>
      <c r="E149" s="52" t="s">
        <v>629</v>
      </c>
      <c r="F149" s="290" t="s">
        <v>465</v>
      </c>
      <c r="G149" s="45"/>
      <c r="H149" s="26"/>
      <c r="I149" s="50"/>
      <c r="J149" s="54"/>
      <c r="K149" s="52"/>
      <c r="L149" s="291"/>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20</v>
      </c>
      <c r="G163" s="45"/>
      <c r="H163" s="1063"/>
      <c r="I163" s="1064"/>
      <c r="J163" s="32"/>
      <c r="K163" s="33" t="s">
        <v>645</v>
      </c>
      <c r="L163" s="34">
        <f>COUNTA(J165:J186)</f>
        <v>13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415</v>
      </c>
      <c r="G165" s="45"/>
      <c r="H165" s="94" t="s">
        <v>630</v>
      </c>
      <c r="I165" s="77" t="s">
        <v>1145</v>
      </c>
      <c r="J165" s="78" t="s">
        <v>497</v>
      </c>
      <c r="K165" s="79" t="s">
        <v>751</v>
      </c>
      <c r="L165" s="208" t="s">
        <v>436</v>
      </c>
      <c r="M165" s="45"/>
    </row>
    <row r="166" spans="1:13" s="3" customFormat="1">
      <c r="A166" s="45"/>
      <c r="B166" s="81" t="s">
        <v>631</v>
      </c>
      <c r="C166" s="82" t="s">
        <v>659</v>
      </c>
      <c r="D166" s="83" t="s">
        <v>1524</v>
      </c>
      <c r="E166" s="84" t="s">
        <v>657</v>
      </c>
      <c r="F166" s="205" t="s">
        <v>417</v>
      </c>
      <c r="G166" s="45"/>
      <c r="H166" s="96" t="s">
        <v>631</v>
      </c>
      <c r="I166" s="82" t="s">
        <v>667</v>
      </c>
      <c r="J166" s="83" t="s">
        <v>1304</v>
      </c>
      <c r="K166" s="84" t="s">
        <v>1662</v>
      </c>
      <c r="L166" s="209" t="s">
        <v>498</v>
      </c>
      <c r="M166" s="45"/>
    </row>
    <row r="167" spans="1:13" s="3" customFormat="1">
      <c r="A167" s="45"/>
      <c r="B167" s="86" t="s">
        <v>632</v>
      </c>
      <c r="C167" s="87" t="s">
        <v>2429</v>
      </c>
      <c r="D167" s="88" t="s">
        <v>2430</v>
      </c>
      <c r="E167" s="89" t="s">
        <v>751</v>
      </c>
      <c r="F167" s="206" t="s">
        <v>480</v>
      </c>
      <c r="G167" s="45"/>
      <c r="H167" s="98" t="s">
        <v>632</v>
      </c>
      <c r="I167" s="87" t="s">
        <v>816</v>
      </c>
      <c r="J167" s="88" t="s">
        <v>182</v>
      </c>
      <c r="K167" s="89" t="s">
        <v>751</v>
      </c>
      <c r="L167" s="210" t="s">
        <v>499</v>
      </c>
      <c r="M167" s="45"/>
    </row>
    <row r="168" spans="1:13" s="3" customFormat="1">
      <c r="A168" s="45"/>
      <c r="B168" s="6" t="s">
        <v>633</v>
      </c>
      <c r="C168" s="7" t="s">
        <v>1194</v>
      </c>
      <c r="D168" s="8" t="s">
        <v>1215</v>
      </c>
      <c r="E168" s="9" t="s">
        <v>929</v>
      </c>
      <c r="F168" s="207" t="s">
        <v>231</v>
      </c>
      <c r="G168" s="45"/>
      <c r="H168" s="26" t="s">
        <v>633</v>
      </c>
      <c r="I168" s="7" t="s">
        <v>1114</v>
      </c>
      <c r="J168" s="8" t="s">
        <v>812</v>
      </c>
      <c r="K168" s="9" t="s">
        <v>657</v>
      </c>
      <c r="L168" s="211" t="s">
        <v>500</v>
      </c>
      <c r="M168" s="45"/>
    </row>
    <row r="169" spans="1:13" s="3" customFormat="1">
      <c r="A169" s="45"/>
      <c r="B169" s="6" t="s">
        <v>634</v>
      </c>
      <c r="C169" s="7" t="s">
        <v>972</v>
      </c>
      <c r="D169" s="8" t="s">
        <v>1171</v>
      </c>
      <c r="E169" s="9" t="s">
        <v>929</v>
      </c>
      <c r="F169" s="207" t="s">
        <v>481</v>
      </c>
      <c r="G169" s="45"/>
      <c r="H169" s="26" t="s">
        <v>634</v>
      </c>
      <c r="I169" s="7" t="s">
        <v>1391</v>
      </c>
      <c r="J169" s="8" t="s">
        <v>848</v>
      </c>
      <c r="K169" s="9" t="s">
        <v>929</v>
      </c>
      <c r="L169" s="211" t="s">
        <v>501</v>
      </c>
      <c r="M169" s="45"/>
    </row>
    <row r="170" spans="1:13" s="3" customFormat="1">
      <c r="A170" s="45"/>
      <c r="B170" s="6" t="s">
        <v>635</v>
      </c>
      <c r="C170" s="7" t="s">
        <v>1514</v>
      </c>
      <c r="D170" s="8" t="s">
        <v>1196</v>
      </c>
      <c r="E170" s="9" t="s">
        <v>929</v>
      </c>
      <c r="F170" s="207" t="s">
        <v>199</v>
      </c>
      <c r="G170" s="45"/>
      <c r="H170" s="26" t="s">
        <v>635</v>
      </c>
      <c r="I170" s="7" t="s">
        <v>783</v>
      </c>
      <c r="J170" s="8" t="s">
        <v>1534</v>
      </c>
      <c r="K170" s="9" t="s">
        <v>751</v>
      </c>
      <c r="L170" s="211" t="s">
        <v>502</v>
      </c>
      <c r="M170" s="45"/>
    </row>
    <row r="171" spans="1:13" s="3" customFormat="1">
      <c r="A171" s="45"/>
      <c r="B171" s="6" t="s">
        <v>636</v>
      </c>
      <c r="C171" s="7" t="s">
        <v>1334</v>
      </c>
      <c r="D171" s="8" t="s">
        <v>1335</v>
      </c>
      <c r="E171" s="9" t="s">
        <v>751</v>
      </c>
      <c r="F171" s="207" t="s">
        <v>134</v>
      </c>
      <c r="G171" s="45"/>
      <c r="H171" s="26" t="s">
        <v>636</v>
      </c>
      <c r="I171" s="7" t="s">
        <v>699</v>
      </c>
      <c r="J171" s="8" t="s">
        <v>2492</v>
      </c>
      <c r="K171" s="9" t="s">
        <v>751</v>
      </c>
      <c r="L171" s="211" t="s">
        <v>503</v>
      </c>
      <c r="M171" s="45"/>
    </row>
    <row r="172" spans="1:13" s="3" customFormat="1">
      <c r="A172" s="45"/>
      <c r="B172" s="6" t="s">
        <v>637</v>
      </c>
      <c r="C172" s="7" t="s">
        <v>687</v>
      </c>
      <c r="D172" s="8" t="s">
        <v>482</v>
      </c>
      <c r="E172" s="9" t="s">
        <v>751</v>
      </c>
      <c r="F172" s="207" t="s">
        <v>483</v>
      </c>
      <c r="G172" s="45"/>
      <c r="H172" s="26" t="s">
        <v>637</v>
      </c>
      <c r="I172" s="7" t="s">
        <v>1537</v>
      </c>
      <c r="J172" s="8" t="s">
        <v>1538</v>
      </c>
      <c r="K172" s="9" t="s">
        <v>929</v>
      </c>
      <c r="L172" s="211" t="s">
        <v>504</v>
      </c>
      <c r="M172" s="45"/>
    </row>
    <row r="173" spans="1:13" s="3" customFormat="1">
      <c r="A173" s="45"/>
      <c r="B173" s="6" t="s">
        <v>638</v>
      </c>
      <c r="C173" s="7" t="s">
        <v>653</v>
      </c>
      <c r="D173" s="8" t="s">
        <v>2433</v>
      </c>
      <c r="E173" s="9" t="s">
        <v>751</v>
      </c>
      <c r="F173" s="207" t="s">
        <v>428</v>
      </c>
      <c r="G173" s="45"/>
      <c r="H173" s="26" t="s">
        <v>638</v>
      </c>
      <c r="I173" s="7" t="s">
        <v>791</v>
      </c>
      <c r="J173" s="8" t="s">
        <v>505</v>
      </c>
      <c r="K173" s="9" t="s">
        <v>929</v>
      </c>
      <c r="L173" s="211" t="s">
        <v>506</v>
      </c>
      <c r="M173" s="45"/>
    </row>
    <row r="174" spans="1:13" s="3" customFormat="1">
      <c r="A174" s="45"/>
      <c r="B174" s="6" t="s">
        <v>639</v>
      </c>
      <c r="C174" s="7" t="s">
        <v>484</v>
      </c>
      <c r="D174" s="8" t="s">
        <v>485</v>
      </c>
      <c r="E174" s="9" t="s">
        <v>751</v>
      </c>
      <c r="F174" s="207" t="s">
        <v>2455</v>
      </c>
      <c r="G174" s="45"/>
      <c r="H174" s="26" t="s">
        <v>639</v>
      </c>
      <c r="I174" s="7" t="s">
        <v>1537</v>
      </c>
      <c r="J174" s="8" t="s">
        <v>839</v>
      </c>
      <c r="K174" s="9" t="s">
        <v>929</v>
      </c>
      <c r="L174" s="211" t="s">
        <v>507</v>
      </c>
      <c r="M174" s="45"/>
    </row>
    <row r="175" spans="1:13" s="3" customFormat="1">
      <c r="A175" s="45"/>
      <c r="B175" s="6" t="s">
        <v>640</v>
      </c>
      <c r="C175" s="7" t="s">
        <v>753</v>
      </c>
      <c r="D175" s="8" t="s">
        <v>1527</v>
      </c>
      <c r="E175" s="9" t="s">
        <v>751</v>
      </c>
      <c r="F175" s="207" t="s">
        <v>215</v>
      </c>
      <c r="G175" s="45"/>
      <c r="H175" s="26" t="s">
        <v>640</v>
      </c>
      <c r="I175" s="7" t="s">
        <v>664</v>
      </c>
      <c r="J175" s="8" t="s">
        <v>790</v>
      </c>
      <c r="K175" s="9" t="s">
        <v>1662</v>
      </c>
      <c r="L175" s="211" t="s">
        <v>508</v>
      </c>
      <c r="M175" s="45"/>
    </row>
    <row r="176" spans="1:13" s="3" customFormat="1" ht="12" customHeight="1">
      <c r="A176" s="45"/>
      <c r="B176" s="6" t="s">
        <v>641</v>
      </c>
      <c r="C176" s="7" t="s">
        <v>675</v>
      </c>
      <c r="D176" s="8" t="s">
        <v>1163</v>
      </c>
      <c r="E176" s="9" t="s">
        <v>929</v>
      </c>
      <c r="F176" s="207" t="s">
        <v>487</v>
      </c>
      <c r="G176" s="45"/>
      <c r="H176" s="26" t="s">
        <v>641</v>
      </c>
      <c r="I176" s="7" t="s">
        <v>961</v>
      </c>
      <c r="J176" s="8" t="s">
        <v>509</v>
      </c>
      <c r="K176" s="9" t="s">
        <v>1594</v>
      </c>
      <c r="L176" s="211" t="s">
        <v>510</v>
      </c>
      <c r="M176" s="45"/>
    </row>
    <row r="177" spans="1:13" s="3" customFormat="1">
      <c r="A177" s="45"/>
      <c r="B177" s="6" t="s">
        <v>642</v>
      </c>
      <c r="C177" s="7" t="s">
        <v>696</v>
      </c>
      <c r="D177" s="8" t="s">
        <v>2432</v>
      </c>
      <c r="E177" s="9" t="s">
        <v>751</v>
      </c>
      <c r="F177" s="207" t="s">
        <v>430</v>
      </c>
      <c r="G177" s="45"/>
      <c r="H177" s="26" t="s">
        <v>642</v>
      </c>
      <c r="I177" s="7" t="s">
        <v>1033</v>
      </c>
      <c r="J177" s="8" t="s">
        <v>511</v>
      </c>
      <c r="K177" s="9" t="s">
        <v>1594</v>
      </c>
      <c r="L177" s="211" t="s">
        <v>512</v>
      </c>
      <c r="M177" s="45"/>
    </row>
    <row r="178" spans="1:13" s="3" customFormat="1">
      <c r="A178" s="45"/>
      <c r="B178" s="6" t="s">
        <v>643</v>
      </c>
      <c r="C178" s="7" t="s">
        <v>488</v>
      </c>
      <c r="D178" s="8" t="s">
        <v>1249</v>
      </c>
      <c r="E178" s="9" t="s">
        <v>751</v>
      </c>
      <c r="F178" s="207" t="s">
        <v>233</v>
      </c>
      <c r="G178" s="45"/>
      <c r="H178" s="26"/>
      <c r="I178" s="7"/>
      <c r="J178" s="8"/>
      <c r="K178" s="9"/>
      <c r="L178" s="211"/>
      <c r="M178" s="45"/>
    </row>
    <row r="179" spans="1:13" s="3" customFormat="1">
      <c r="A179" s="45"/>
      <c r="B179" s="6" t="s">
        <v>646</v>
      </c>
      <c r="C179" s="7" t="s">
        <v>489</v>
      </c>
      <c r="D179" s="8" t="s">
        <v>485</v>
      </c>
      <c r="E179" s="9" t="s">
        <v>751</v>
      </c>
      <c r="F179" s="207" t="s">
        <v>490</v>
      </c>
      <c r="G179" s="45"/>
      <c r="H179" s="26"/>
      <c r="I179" s="7"/>
      <c r="J179" s="8"/>
      <c r="K179" s="9"/>
      <c r="L179" s="211"/>
      <c r="M179" s="45"/>
    </row>
    <row r="180" spans="1:13" s="3" customFormat="1">
      <c r="A180" s="45"/>
      <c r="B180" s="6" t="s">
        <v>647</v>
      </c>
      <c r="C180" s="7" t="s">
        <v>696</v>
      </c>
      <c r="D180" s="8" t="s">
        <v>1097</v>
      </c>
      <c r="E180" s="9" t="s">
        <v>629</v>
      </c>
      <c r="F180" s="207" t="s">
        <v>491</v>
      </c>
      <c r="G180" s="45"/>
      <c r="H180" s="26"/>
      <c r="I180" s="7"/>
      <c r="J180" s="8"/>
      <c r="K180" s="9"/>
      <c r="L180" s="211"/>
      <c r="M180" s="45"/>
    </row>
    <row r="181" spans="1:13" s="3" customFormat="1">
      <c r="A181" s="45"/>
      <c r="B181" s="6" t="s">
        <v>648</v>
      </c>
      <c r="C181" s="7" t="s">
        <v>1208</v>
      </c>
      <c r="D181" s="8" t="s">
        <v>1197</v>
      </c>
      <c r="E181" s="9" t="s">
        <v>929</v>
      </c>
      <c r="F181" s="207" t="s">
        <v>492</v>
      </c>
      <c r="G181" s="45"/>
      <c r="H181" s="26"/>
      <c r="I181" s="7"/>
      <c r="J181" s="8"/>
      <c r="K181" s="9"/>
      <c r="L181" s="211"/>
      <c r="M181" s="45"/>
    </row>
    <row r="182" spans="1:13" s="3" customFormat="1">
      <c r="A182" s="45"/>
      <c r="B182" s="6" t="s">
        <v>649</v>
      </c>
      <c r="C182" s="7" t="s">
        <v>1035</v>
      </c>
      <c r="D182" s="8" t="s">
        <v>1029</v>
      </c>
      <c r="E182" s="9" t="s">
        <v>929</v>
      </c>
      <c r="F182" s="207" t="s">
        <v>494</v>
      </c>
      <c r="G182" s="45"/>
      <c r="H182" s="26"/>
      <c r="I182" s="7"/>
      <c r="J182" s="7"/>
      <c r="K182" s="9"/>
      <c r="L182" s="211"/>
      <c r="M182" s="45"/>
    </row>
    <row r="183" spans="1:13" s="3" customFormat="1">
      <c r="A183" s="45"/>
      <c r="B183" s="6" t="s">
        <v>650</v>
      </c>
      <c r="C183" s="7" t="s">
        <v>1194</v>
      </c>
      <c r="D183" s="8" t="s">
        <v>839</v>
      </c>
      <c r="E183" s="9" t="s">
        <v>929</v>
      </c>
      <c r="F183" s="207" t="s">
        <v>495</v>
      </c>
      <c r="G183" s="45"/>
      <c r="H183" s="26"/>
      <c r="I183" s="7"/>
      <c r="J183" s="7"/>
      <c r="K183" s="9"/>
      <c r="L183" s="211"/>
      <c r="M183" s="45"/>
    </row>
    <row r="184" spans="1:13" s="3" customFormat="1" ht="12.75" thickBot="1">
      <c r="A184" s="45"/>
      <c r="B184" s="6" t="s">
        <v>651</v>
      </c>
      <c r="C184" s="7" t="s">
        <v>237</v>
      </c>
      <c r="D184" s="8" t="s">
        <v>58</v>
      </c>
      <c r="E184" s="9" t="s">
        <v>657</v>
      </c>
      <c r="F184" s="207" t="s">
        <v>496</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5</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5</v>
      </c>
      <c r="G190" s="45"/>
      <c r="H190" s="1063"/>
      <c r="I190" s="1064"/>
      <c r="J190" s="32"/>
      <c r="K190" s="33" t="s">
        <v>645</v>
      </c>
      <c r="L190" s="34">
        <f>COUNTA(J192:J211)</f>
        <v>12</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204" t="s">
        <v>513</v>
      </c>
      <c r="G192" s="45"/>
      <c r="H192" s="94" t="s">
        <v>630</v>
      </c>
      <c r="I192" s="77" t="s">
        <v>729</v>
      </c>
      <c r="J192" s="78" t="s">
        <v>2492</v>
      </c>
      <c r="K192" s="79" t="s">
        <v>751</v>
      </c>
      <c r="L192" s="208" t="s">
        <v>519</v>
      </c>
      <c r="M192" s="35"/>
    </row>
    <row r="193" spans="2:13">
      <c r="B193" s="81" t="s">
        <v>631</v>
      </c>
      <c r="C193" s="82" t="s">
        <v>687</v>
      </c>
      <c r="D193" s="83" t="s">
        <v>1399</v>
      </c>
      <c r="E193" s="84" t="s">
        <v>751</v>
      </c>
      <c r="F193" s="205" t="s">
        <v>514</v>
      </c>
      <c r="G193" s="45"/>
      <c r="H193" s="96" t="s">
        <v>631</v>
      </c>
      <c r="I193" s="82" t="s">
        <v>740</v>
      </c>
      <c r="J193" s="83" t="s">
        <v>520</v>
      </c>
      <c r="K193" s="84" t="s">
        <v>521</v>
      </c>
      <c r="L193" s="209" t="s">
        <v>522</v>
      </c>
      <c r="M193" s="35"/>
    </row>
    <row r="194" spans="2:13">
      <c r="B194" s="86" t="s">
        <v>632</v>
      </c>
      <c r="C194" s="87" t="s">
        <v>1478</v>
      </c>
      <c r="D194" s="88" t="s">
        <v>2471</v>
      </c>
      <c r="E194" s="89" t="s">
        <v>751</v>
      </c>
      <c r="F194" s="206" t="s">
        <v>515</v>
      </c>
      <c r="G194" s="45"/>
      <c r="H194" s="98" t="s">
        <v>632</v>
      </c>
      <c r="I194" s="87" t="s">
        <v>523</v>
      </c>
      <c r="J194" s="88" t="s">
        <v>1379</v>
      </c>
      <c r="K194" s="89" t="s">
        <v>930</v>
      </c>
      <c r="L194" s="210" t="s">
        <v>524</v>
      </c>
      <c r="M194" s="35"/>
    </row>
    <row r="195" spans="2:13">
      <c r="B195" s="6" t="s">
        <v>633</v>
      </c>
      <c r="C195" s="7" t="s">
        <v>675</v>
      </c>
      <c r="D195" s="8" t="s">
        <v>255</v>
      </c>
      <c r="E195" s="9" t="s">
        <v>751</v>
      </c>
      <c r="F195" s="207" t="s">
        <v>516</v>
      </c>
      <c r="G195" s="45"/>
      <c r="H195" s="26" t="s">
        <v>633</v>
      </c>
      <c r="I195" s="7" t="s">
        <v>1239</v>
      </c>
      <c r="J195" s="8" t="s">
        <v>1228</v>
      </c>
      <c r="K195" s="9" t="s">
        <v>929</v>
      </c>
      <c r="L195" s="211" t="s">
        <v>525</v>
      </c>
      <c r="M195" s="35"/>
    </row>
    <row r="196" spans="2:13">
      <c r="B196" s="6" t="s">
        <v>634</v>
      </c>
      <c r="C196" s="7" t="s">
        <v>692</v>
      </c>
      <c r="D196" s="8" t="s">
        <v>517</v>
      </c>
      <c r="E196" s="9" t="s">
        <v>751</v>
      </c>
      <c r="F196" s="207" t="s">
        <v>518</v>
      </c>
      <c r="G196" s="45"/>
      <c r="H196" s="26" t="s">
        <v>634</v>
      </c>
      <c r="I196" s="7" t="s">
        <v>664</v>
      </c>
      <c r="J196" s="8" t="s">
        <v>1556</v>
      </c>
      <c r="K196" s="9" t="s">
        <v>661</v>
      </c>
      <c r="L196" s="211" t="s">
        <v>526</v>
      </c>
      <c r="M196" s="35"/>
    </row>
    <row r="197" spans="2:13" ht="12.75">
      <c r="B197" s="6"/>
      <c r="C197" s="7"/>
      <c r="D197" s="20"/>
      <c r="E197" s="9"/>
      <c r="F197" s="207"/>
      <c r="G197" s="45"/>
      <c r="H197" s="26" t="s">
        <v>635</v>
      </c>
      <c r="I197" s="7" t="s">
        <v>1170</v>
      </c>
      <c r="J197" s="8" t="s">
        <v>1197</v>
      </c>
      <c r="K197" s="9" t="s">
        <v>929</v>
      </c>
      <c r="L197" s="211" t="s">
        <v>527</v>
      </c>
      <c r="M197" s="35"/>
    </row>
    <row r="198" spans="2:13" ht="12.75">
      <c r="B198" s="6"/>
      <c r="C198" s="7"/>
      <c r="D198" s="20"/>
      <c r="E198" s="9"/>
      <c r="F198" s="207"/>
      <c r="G198" s="45"/>
      <c r="H198" s="26" t="s">
        <v>636</v>
      </c>
      <c r="I198" s="7" t="s">
        <v>1145</v>
      </c>
      <c r="J198" s="8" t="s">
        <v>528</v>
      </c>
      <c r="K198" s="9" t="s">
        <v>751</v>
      </c>
      <c r="L198" s="211" t="s">
        <v>529</v>
      </c>
      <c r="M198" s="35"/>
    </row>
    <row r="199" spans="2:13" ht="12.75">
      <c r="B199" s="6"/>
      <c r="C199" s="7"/>
      <c r="D199" s="20"/>
      <c r="E199" s="9"/>
      <c r="F199" s="207"/>
      <c r="G199" s="45"/>
      <c r="H199" s="26" t="s">
        <v>637</v>
      </c>
      <c r="I199" s="7" t="s">
        <v>523</v>
      </c>
      <c r="J199" s="8" t="s">
        <v>858</v>
      </c>
      <c r="K199" s="9" t="s">
        <v>929</v>
      </c>
      <c r="L199" s="211" t="s">
        <v>530</v>
      </c>
      <c r="M199" s="35"/>
    </row>
    <row r="200" spans="2:13" ht="12.75">
      <c r="B200" s="6"/>
      <c r="C200" s="7"/>
      <c r="D200" s="20"/>
      <c r="E200" s="9"/>
      <c r="F200" s="207"/>
      <c r="G200" s="45"/>
      <c r="H200" s="26" t="s">
        <v>638</v>
      </c>
      <c r="I200" s="7" t="s">
        <v>192</v>
      </c>
      <c r="J200" s="8" t="s">
        <v>793</v>
      </c>
      <c r="K200" s="9" t="s">
        <v>531</v>
      </c>
      <c r="L200" s="211" t="s">
        <v>532</v>
      </c>
      <c r="M200" s="35"/>
    </row>
    <row r="201" spans="2:13" ht="12.75">
      <c r="B201" s="6"/>
      <c r="C201" s="7"/>
      <c r="D201" s="20"/>
      <c r="E201" s="9"/>
      <c r="F201" s="207"/>
      <c r="G201" s="45"/>
      <c r="H201" s="26" t="s">
        <v>639</v>
      </c>
      <c r="I201" s="7" t="s">
        <v>667</v>
      </c>
      <c r="J201" s="8" t="s">
        <v>2497</v>
      </c>
      <c r="K201" s="9" t="s">
        <v>1594</v>
      </c>
      <c r="L201" s="211" t="s">
        <v>533</v>
      </c>
      <c r="M201" s="35"/>
    </row>
    <row r="202" spans="2:13" ht="12.75">
      <c r="B202" s="6"/>
      <c r="C202" s="7"/>
      <c r="D202" s="20"/>
      <c r="E202" s="9"/>
      <c r="F202" s="207"/>
      <c r="G202" s="45"/>
      <c r="H202" s="26" t="s">
        <v>640</v>
      </c>
      <c r="I202" s="7" t="s">
        <v>664</v>
      </c>
      <c r="J202" s="8" t="s">
        <v>2498</v>
      </c>
      <c r="K202" s="9" t="s">
        <v>1594</v>
      </c>
      <c r="L202" s="211" t="s">
        <v>534</v>
      </c>
      <c r="M202" s="35"/>
    </row>
    <row r="203" spans="2:13" ht="13.5" thickBot="1">
      <c r="B203" s="6"/>
      <c r="C203" s="7"/>
      <c r="D203" s="20"/>
      <c r="E203" s="9"/>
      <c r="F203" s="207"/>
      <c r="G203" s="45"/>
      <c r="H203" s="26" t="s">
        <v>641</v>
      </c>
      <c r="I203" s="7" t="s">
        <v>671</v>
      </c>
      <c r="J203" s="8" t="s">
        <v>535</v>
      </c>
      <c r="K203" s="9" t="s">
        <v>1594</v>
      </c>
      <c r="L203" s="211" t="s">
        <v>437</v>
      </c>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2</v>
      </c>
      <c r="G215" s="45"/>
      <c r="H215" s="1063"/>
      <c r="I215" s="1064"/>
      <c r="J215" s="32"/>
      <c r="K215" s="33" t="s">
        <v>645</v>
      </c>
      <c r="L215" s="34">
        <f>COUNTA(J217:J236)</f>
        <v>6</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680</v>
      </c>
      <c r="D217" s="78" t="s">
        <v>654</v>
      </c>
      <c r="E217" s="79" t="s">
        <v>629</v>
      </c>
      <c r="F217" s="204" t="s">
        <v>544</v>
      </c>
      <c r="G217" s="45"/>
      <c r="H217" s="94" t="s">
        <v>630</v>
      </c>
      <c r="I217" s="77" t="s">
        <v>1066</v>
      </c>
      <c r="J217" s="78" t="s">
        <v>1573</v>
      </c>
      <c r="K217" s="79" t="s">
        <v>751</v>
      </c>
      <c r="L217" s="208" t="s">
        <v>536</v>
      </c>
      <c r="M217" s="45"/>
    </row>
    <row r="218" spans="1:13" s="3" customFormat="1">
      <c r="A218" s="45"/>
      <c r="B218" s="81" t="s">
        <v>631</v>
      </c>
      <c r="C218" s="82" t="s">
        <v>1102</v>
      </c>
      <c r="D218" s="83" t="s">
        <v>1567</v>
      </c>
      <c r="E218" s="84" t="s">
        <v>751</v>
      </c>
      <c r="F218" s="205" t="s">
        <v>545</v>
      </c>
      <c r="G218" s="45"/>
      <c r="H218" s="96" t="s">
        <v>631</v>
      </c>
      <c r="I218" s="82" t="s">
        <v>667</v>
      </c>
      <c r="J218" s="83" t="s">
        <v>537</v>
      </c>
      <c r="K218" s="84" t="s">
        <v>751</v>
      </c>
      <c r="L218" s="209" t="s">
        <v>538</v>
      </c>
      <c r="M218" s="45"/>
    </row>
    <row r="219" spans="1:13" s="3" customFormat="1">
      <c r="A219" s="45"/>
      <c r="B219" s="86"/>
      <c r="C219" s="87"/>
      <c r="D219" s="88"/>
      <c r="E219" s="89"/>
      <c r="F219" s="206"/>
      <c r="G219" s="45"/>
      <c r="H219" s="98" t="s">
        <v>632</v>
      </c>
      <c r="I219" s="87" t="s">
        <v>982</v>
      </c>
      <c r="J219" s="88" t="s">
        <v>331</v>
      </c>
      <c r="K219" s="89" t="s">
        <v>661</v>
      </c>
      <c r="L219" s="210" t="s">
        <v>539</v>
      </c>
      <c r="M219" s="45"/>
    </row>
    <row r="220" spans="1:13" s="3" customFormat="1" ht="12.75">
      <c r="A220" s="45"/>
      <c r="B220" s="6"/>
      <c r="C220" s="7"/>
      <c r="D220" s="20"/>
      <c r="E220" s="9"/>
      <c r="F220" s="207"/>
      <c r="G220" s="45"/>
      <c r="H220" s="26" t="s">
        <v>633</v>
      </c>
      <c r="I220" s="7" t="s">
        <v>708</v>
      </c>
      <c r="J220" s="8" t="s">
        <v>850</v>
      </c>
      <c r="K220" s="9" t="s">
        <v>661</v>
      </c>
      <c r="L220" s="211" t="s">
        <v>540</v>
      </c>
      <c r="M220" s="45"/>
    </row>
    <row r="221" spans="1:13" s="3" customFormat="1" ht="12.75">
      <c r="A221" s="45"/>
      <c r="B221" s="6"/>
      <c r="C221" s="7"/>
      <c r="D221" s="20"/>
      <c r="E221" s="9"/>
      <c r="F221" s="207"/>
      <c r="G221" s="45"/>
      <c r="H221" s="26" t="s">
        <v>634</v>
      </c>
      <c r="I221" s="7" t="s">
        <v>1115</v>
      </c>
      <c r="J221" s="8" t="s">
        <v>541</v>
      </c>
      <c r="K221" s="9" t="s">
        <v>677</v>
      </c>
      <c r="L221" s="211" t="s">
        <v>542</v>
      </c>
      <c r="M221" s="45"/>
    </row>
    <row r="222" spans="1:13" s="3" customFormat="1" ht="13.5" thickBot="1">
      <c r="A222" s="45"/>
      <c r="B222" s="6"/>
      <c r="C222" s="7"/>
      <c r="D222" s="20"/>
      <c r="E222" s="9"/>
      <c r="F222" s="207"/>
      <c r="G222" s="45"/>
      <c r="H222" s="26" t="s">
        <v>635</v>
      </c>
      <c r="I222" s="7" t="s">
        <v>729</v>
      </c>
      <c r="J222" s="8" t="s">
        <v>1179</v>
      </c>
      <c r="K222" s="9" t="s">
        <v>751</v>
      </c>
      <c r="L222" s="211" t="s">
        <v>543</v>
      </c>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2</v>
      </c>
      <c r="G240" s="45"/>
      <c r="H240" s="1089"/>
      <c r="I240" s="1090"/>
      <c r="J240" s="32"/>
      <c r="K240" s="33" t="s">
        <v>645</v>
      </c>
      <c r="L240" s="34">
        <f>COUNTA(J242:J261)</f>
        <v>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546</v>
      </c>
      <c r="G242" s="45"/>
      <c r="H242" s="94" t="s">
        <v>630</v>
      </c>
      <c r="I242" s="77" t="s">
        <v>729</v>
      </c>
      <c r="J242" s="78" t="s">
        <v>1595</v>
      </c>
      <c r="K242" s="79" t="s">
        <v>751</v>
      </c>
      <c r="L242" s="208" t="s">
        <v>560</v>
      </c>
      <c r="M242" s="45"/>
    </row>
    <row r="243" spans="1:13" s="3" customFormat="1">
      <c r="A243" s="45"/>
      <c r="B243" s="81" t="s">
        <v>631</v>
      </c>
      <c r="C243" s="82" t="s">
        <v>675</v>
      </c>
      <c r="D243" s="83" t="s">
        <v>1517</v>
      </c>
      <c r="E243" s="84" t="s">
        <v>751</v>
      </c>
      <c r="F243" s="205" t="s">
        <v>547</v>
      </c>
      <c r="G243" s="45"/>
      <c r="H243" s="96" t="s">
        <v>631</v>
      </c>
      <c r="I243" s="82" t="s">
        <v>1066</v>
      </c>
      <c r="J243" s="83" t="s">
        <v>825</v>
      </c>
      <c r="K243" s="84" t="s">
        <v>677</v>
      </c>
      <c r="L243" s="209" t="s">
        <v>561</v>
      </c>
      <c r="M243" s="45"/>
    </row>
    <row r="244" spans="1:13" s="3" customFormat="1">
      <c r="A244" s="45"/>
      <c r="B244" s="86"/>
      <c r="C244" s="87"/>
      <c r="D244" s="88"/>
      <c r="E244" s="89"/>
      <c r="F244" s="206"/>
      <c r="G244" s="45"/>
      <c r="H244" s="98" t="s">
        <v>632</v>
      </c>
      <c r="I244" s="87" t="s">
        <v>980</v>
      </c>
      <c r="J244" s="88" t="s">
        <v>562</v>
      </c>
      <c r="K244" s="89" t="s">
        <v>751</v>
      </c>
      <c r="L244" s="210" t="s">
        <v>563</v>
      </c>
      <c r="M244" s="45"/>
    </row>
    <row r="245" spans="1:13" s="3" customFormat="1" ht="12.75">
      <c r="A245" s="45"/>
      <c r="B245" s="6"/>
      <c r="C245" s="7"/>
      <c r="D245" s="20"/>
      <c r="E245" s="9"/>
      <c r="F245" s="207"/>
      <c r="G245" s="45"/>
      <c r="H245" s="26" t="s">
        <v>633</v>
      </c>
      <c r="I245" s="7" t="s">
        <v>791</v>
      </c>
      <c r="J245" s="8" t="s">
        <v>2551</v>
      </c>
      <c r="K245" s="9" t="s">
        <v>751</v>
      </c>
      <c r="L245" s="211" t="s">
        <v>564</v>
      </c>
      <c r="M245" s="45"/>
    </row>
    <row r="246" spans="1:13" s="3" customFormat="1" ht="13.5" thickBot="1">
      <c r="A246" s="45"/>
      <c r="B246" s="6"/>
      <c r="C246" s="7"/>
      <c r="D246" s="20"/>
      <c r="E246" s="9"/>
      <c r="F246" s="207"/>
      <c r="G246" s="45"/>
      <c r="H246" s="26" t="s">
        <v>634</v>
      </c>
      <c r="I246" s="7" t="s">
        <v>2552</v>
      </c>
      <c r="J246" s="8" t="s">
        <v>2551</v>
      </c>
      <c r="K246" s="9" t="s">
        <v>2247</v>
      </c>
      <c r="L246" s="211" t="s">
        <v>565</v>
      </c>
      <c r="M246" s="45"/>
    </row>
    <row r="247" spans="1:13" s="3" customFormat="1" ht="12.75" hidden="1">
      <c r="A247" s="45"/>
      <c r="B247" s="6"/>
      <c r="C247" s="7"/>
      <c r="D247" s="20"/>
      <c r="E247" s="9"/>
      <c r="F247" s="179"/>
      <c r="G247" s="45"/>
      <c r="H247" s="26"/>
      <c r="I247" s="7"/>
      <c r="J247" s="8"/>
      <c r="K247" s="9"/>
      <c r="L247" s="190"/>
      <c r="M247" s="45"/>
    </row>
    <row r="248" spans="1:13" s="3" customFormat="1" ht="12.75" hidden="1">
      <c r="A248" s="45"/>
      <c r="B248" s="6"/>
      <c r="C248" s="7"/>
      <c r="D248" s="20"/>
      <c r="E248" s="9"/>
      <c r="F248" s="179"/>
      <c r="G248" s="45"/>
      <c r="H248" s="26"/>
      <c r="I248" s="7"/>
      <c r="J248" s="8"/>
      <c r="K248" s="9"/>
      <c r="L248" s="190"/>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3</v>
      </c>
      <c r="G265" s="45"/>
      <c r="H265" s="1089"/>
      <c r="I265" s="1090"/>
      <c r="J265" s="32"/>
      <c r="K265" s="33" t="s">
        <v>645</v>
      </c>
      <c r="L265" s="34">
        <f>COUNTA(J267:J286)</f>
        <v>7</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677</v>
      </c>
      <c r="F267" s="204" t="s">
        <v>548</v>
      </c>
      <c r="G267" s="45"/>
      <c r="H267" s="94" t="s">
        <v>630</v>
      </c>
      <c r="I267" s="77" t="s">
        <v>1116</v>
      </c>
      <c r="J267" s="78" t="s">
        <v>2568</v>
      </c>
      <c r="K267" s="79" t="s">
        <v>566</v>
      </c>
      <c r="L267" s="208" t="s">
        <v>567</v>
      </c>
      <c r="M267" s="45"/>
    </row>
    <row r="268" spans="1:13" s="3" customFormat="1">
      <c r="A268" s="45"/>
      <c r="B268" s="81" t="s">
        <v>631</v>
      </c>
      <c r="C268" s="82" t="s">
        <v>747</v>
      </c>
      <c r="D268" s="83" t="s">
        <v>549</v>
      </c>
      <c r="E268" s="84" t="s">
        <v>663</v>
      </c>
      <c r="F268" s="205" t="s">
        <v>550</v>
      </c>
      <c r="G268" s="45"/>
      <c r="H268" s="96" t="s">
        <v>631</v>
      </c>
      <c r="I268" s="82" t="s">
        <v>1051</v>
      </c>
      <c r="J268" s="83" t="s">
        <v>1052</v>
      </c>
      <c r="K268" s="84" t="s">
        <v>728</v>
      </c>
      <c r="L268" s="209" t="s">
        <v>568</v>
      </c>
      <c r="M268" s="45"/>
    </row>
    <row r="269" spans="1:13" s="3" customFormat="1">
      <c r="A269" s="45"/>
      <c r="B269" s="86" t="s">
        <v>632</v>
      </c>
      <c r="C269" s="87" t="s">
        <v>971</v>
      </c>
      <c r="D269" s="88" t="s">
        <v>1477</v>
      </c>
      <c r="E269" s="89" t="s">
        <v>677</v>
      </c>
      <c r="F269" s="206" t="s">
        <v>551</v>
      </c>
      <c r="G269" s="45"/>
      <c r="H269" s="98" t="s">
        <v>632</v>
      </c>
      <c r="I269" s="87" t="s">
        <v>699</v>
      </c>
      <c r="J269" s="88" t="s">
        <v>698</v>
      </c>
      <c r="K269" s="89" t="s">
        <v>669</v>
      </c>
      <c r="L269" s="210" t="s">
        <v>569</v>
      </c>
      <c r="M269" s="45"/>
    </row>
    <row r="270" spans="1:13" s="3" customFormat="1" ht="12.75">
      <c r="A270" s="45"/>
      <c r="B270" s="6"/>
      <c r="C270" s="7"/>
      <c r="D270" s="20"/>
      <c r="E270" s="9"/>
      <c r="F270" s="207"/>
      <c r="G270" s="45"/>
      <c r="H270" s="26" t="s">
        <v>633</v>
      </c>
      <c r="I270" s="7" t="s">
        <v>788</v>
      </c>
      <c r="J270" s="8" t="s">
        <v>795</v>
      </c>
      <c r="K270" s="9" t="s">
        <v>677</v>
      </c>
      <c r="L270" s="211" t="s">
        <v>2575</v>
      </c>
      <c r="M270" s="45"/>
    </row>
    <row r="271" spans="1:13" s="3" customFormat="1" ht="12.75">
      <c r="A271" s="45"/>
      <c r="B271" s="6"/>
      <c r="C271" s="7"/>
      <c r="D271" s="20"/>
      <c r="E271" s="9"/>
      <c r="F271" s="207"/>
      <c r="G271" s="45"/>
      <c r="H271" s="26" t="s">
        <v>634</v>
      </c>
      <c r="I271" s="7" t="s">
        <v>864</v>
      </c>
      <c r="J271" s="8" t="s">
        <v>1068</v>
      </c>
      <c r="K271" s="9" t="s">
        <v>751</v>
      </c>
      <c r="L271" s="211" t="s">
        <v>570</v>
      </c>
      <c r="M271" s="45"/>
    </row>
    <row r="272" spans="1:13" s="3" customFormat="1" ht="12.75">
      <c r="A272" s="45"/>
      <c r="B272" s="6"/>
      <c r="C272" s="7"/>
      <c r="D272" s="20"/>
      <c r="E272" s="9"/>
      <c r="F272" s="207"/>
      <c r="G272" s="45"/>
      <c r="H272" s="26" t="s">
        <v>635</v>
      </c>
      <c r="I272" s="7" t="s">
        <v>1589</v>
      </c>
      <c r="J272" s="8" t="s">
        <v>1575</v>
      </c>
      <c r="K272" s="9" t="s">
        <v>612</v>
      </c>
      <c r="L272" s="211" t="s">
        <v>571</v>
      </c>
      <c r="M272" s="45"/>
    </row>
    <row r="273" spans="1:13" s="3" customFormat="1" ht="13.5" thickBot="1">
      <c r="A273" s="45"/>
      <c r="B273" s="6"/>
      <c r="C273" s="7"/>
      <c r="D273" s="20"/>
      <c r="E273" s="9"/>
      <c r="F273" s="207"/>
      <c r="G273" s="45"/>
      <c r="H273" s="26" t="s">
        <v>636</v>
      </c>
      <c r="I273" s="7" t="s">
        <v>1051</v>
      </c>
      <c r="J273" s="8" t="s">
        <v>996</v>
      </c>
      <c r="K273" s="9" t="s">
        <v>751</v>
      </c>
      <c r="L273" s="211" t="s">
        <v>572</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8</v>
      </c>
      <c r="G290" s="45"/>
      <c r="H290" s="1089"/>
      <c r="I290" s="1090"/>
      <c r="J290" s="32"/>
      <c r="K290" s="33" t="s">
        <v>645</v>
      </c>
      <c r="L290" s="34">
        <f>COUNTA(J292:J311)</f>
        <v>9</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585</v>
      </c>
      <c r="D292" s="78" t="s">
        <v>1294</v>
      </c>
      <c r="E292" s="79" t="s">
        <v>677</v>
      </c>
      <c r="F292" s="212" t="s">
        <v>586</v>
      </c>
      <c r="G292" s="45"/>
      <c r="H292" s="94" t="s">
        <v>630</v>
      </c>
      <c r="I292" s="77" t="s">
        <v>1066</v>
      </c>
      <c r="J292" s="78" t="s">
        <v>846</v>
      </c>
      <c r="K292" s="79" t="s">
        <v>942</v>
      </c>
      <c r="L292" s="208" t="s">
        <v>2565</v>
      </c>
      <c r="M292" s="45"/>
    </row>
    <row r="293" spans="1:13" s="3" customFormat="1">
      <c r="A293" s="45"/>
      <c r="B293" s="92" t="s">
        <v>631</v>
      </c>
      <c r="C293" s="82" t="s">
        <v>889</v>
      </c>
      <c r="D293" s="83" t="s">
        <v>1657</v>
      </c>
      <c r="E293" s="84" t="s">
        <v>666</v>
      </c>
      <c r="F293" s="213" t="s">
        <v>587</v>
      </c>
      <c r="G293" s="45"/>
      <c r="H293" s="96" t="s">
        <v>631</v>
      </c>
      <c r="I293" s="82" t="s">
        <v>1077</v>
      </c>
      <c r="J293" s="83" t="s">
        <v>1078</v>
      </c>
      <c r="K293" s="84" t="s">
        <v>677</v>
      </c>
      <c r="L293" s="209" t="s">
        <v>573</v>
      </c>
      <c r="M293" s="45"/>
    </row>
    <row r="294" spans="1:13" s="3" customFormat="1">
      <c r="A294" s="45"/>
      <c r="B294" s="93" t="s">
        <v>632</v>
      </c>
      <c r="C294" s="87" t="s">
        <v>864</v>
      </c>
      <c r="D294" s="88" t="s">
        <v>1298</v>
      </c>
      <c r="E294" s="89" t="s">
        <v>677</v>
      </c>
      <c r="F294" s="214" t="s">
        <v>588</v>
      </c>
      <c r="G294" s="45"/>
      <c r="H294" s="98" t="s">
        <v>632</v>
      </c>
      <c r="I294" s="87" t="s">
        <v>1289</v>
      </c>
      <c r="J294" s="88" t="s">
        <v>574</v>
      </c>
      <c r="K294" s="89" t="s">
        <v>575</v>
      </c>
      <c r="L294" s="210" t="s">
        <v>576</v>
      </c>
      <c r="M294" s="45"/>
    </row>
    <row r="295" spans="1:13" s="3" customFormat="1">
      <c r="A295" s="45"/>
      <c r="B295" s="61" t="s">
        <v>633</v>
      </c>
      <c r="C295" s="7" t="s">
        <v>742</v>
      </c>
      <c r="D295" s="8" t="s">
        <v>1083</v>
      </c>
      <c r="E295" s="9" t="s">
        <v>946</v>
      </c>
      <c r="F295" s="215" t="s">
        <v>589</v>
      </c>
      <c r="G295" s="45"/>
      <c r="H295" s="26" t="s">
        <v>633</v>
      </c>
      <c r="I295" s="7" t="s">
        <v>816</v>
      </c>
      <c r="J295" s="8" t="s">
        <v>577</v>
      </c>
      <c r="K295" s="9" t="s">
        <v>881</v>
      </c>
      <c r="L295" s="211" t="s">
        <v>578</v>
      </c>
      <c r="M295" s="45"/>
    </row>
    <row r="296" spans="1:13" s="3" customFormat="1">
      <c r="A296" s="45"/>
      <c r="B296" s="61" t="s">
        <v>634</v>
      </c>
      <c r="C296" s="7" t="s">
        <v>864</v>
      </c>
      <c r="D296" s="8" t="s">
        <v>590</v>
      </c>
      <c r="E296" s="9" t="s">
        <v>883</v>
      </c>
      <c r="F296" s="215" t="s">
        <v>591</v>
      </c>
      <c r="G296" s="45"/>
      <c r="H296" s="26" t="s">
        <v>634</v>
      </c>
      <c r="I296" s="7" t="s">
        <v>667</v>
      </c>
      <c r="J296" s="8" t="s">
        <v>726</v>
      </c>
      <c r="K296" s="9" t="s">
        <v>661</v>
      </c>
      <c r="L296" s="211" t="s">
        <v>579</v>
      </c>
      <c r="M296" s="45"/>
    </row>
    <row r="297" spans="1:13" s="3" customFormat="1">
      <c r="A297" s="45"/>
      <c r="B297" s="61" t="s">
        <v>635</v>
      </c>
      <c r="C297" s="7" t="s">
        <v>592</v>
      </c>
      <c r="D297" s="8" t="s">
        <v>1536</v>
      </c>
      <c r="E297" s="9" t="s">
        <v>750</v>
      </c>
      <c r="F297" s="215" t="s">
        <v>593</v>
      </c>
      <c r="G297" s="45"/>
      <c r="H297" s="26" t="s">
        <v>635</v>
      </c>
      <c r="I297" s="7" t="s">
        <v>1082</v>
      </c>
      <c r="J297" s="8" t="s">
        <v>1851</v>
      </c>
      <c r="K297" s="9" t="s">
        <v>883</v>
      </c>
      <c r="L297" s="211" t="s">
        <v>580</v>
      </c>
      <c r="M297" s="45"/>
    </row>
    <row r="298" spans="1:13" s="3" customFormat="1">
      <c r="A298" s="45"/>
      <c r="B298" s="61" t="s">
        <v>636</v>
      </c>
      <c r="C298" s="7" t="s">
        <v>1077</v>
      </c>
      <c r="D298" s="8" t="s">
        <v>1580</v>
      </c>
      <c r="E298" s="9" t="s">
        <v>751</v>
      </c>
      <c r="F298" s="215" t="s">
        <v>594</v>
      </c>
      <c r="G298" s="45"/>
      <c r="H298" s="26" t="s">
        <v>636</v>
      </c>
      <c r="I298" s="7" t="s">
        <v>1145</v>
      </c>
      <c r="J298" s="8" t="s">
        <v>610</v>
      </c>
      <c r="K298" s="9" t="s">
        <v>677</v>
      </c>
      <c r="L298" s="211" t="s">
        <v>581</v>
      </c>
      <c r="M298" s="45"/>
    </row>
    <row r="299" spans="1:13" s="3" customFormat="1">
      <c r="A299" s="45"/>
      <c r="B299" s="61" t="s">
        <v>637</v>
      </c>
      <c r="C299" s="7" t="s">
        <v>733</v>
      </c>
      <c r="D299" s="8" t="s">
        <v>1084</v>
      </c>
      <c r="E299" s="9" t="s">
        <v>934</v>
      </c>
      <c r="F299" s="215" t="s">
        <v>595</v>
      </c>
      <c r="G299" s="45"/>
      <c r="H299" s="26" t="s">
        <v>637</v>
      </c>
      <c r="I299" s="7" t="s">
        <v>859</v>
      </c>
      <c r="J299" s="8" t="s">
        <v>582</v>
      </c>
      <c r="K299" s="9" t="s">
        <v>612</v>
      </c>
      <c r="L299" s="211" t="s">
        <v>583</v>
      </c>
      <c r="M299" s="45"/>
    </row>
    <row r="300" spans="1:13" s="3" customFormat="1" ht="13.5" thickBot="1">
      <c r="A300" s="45"/>
      <c r="B300" s="61"/>
      <c r="C300" s="7"/>
      <c r="D300" s="20"/>
      <c r="E300" s="9"/>
      <c r="F300" s="215"/>
      <c r="G300" s="45"/>
      <c r="H300" s="26" t="s">
        <v>638</v>
      </c>
      <c r="I300" s="7" t="s">
        <v>667</v>
      </c>
      <c r="J300" s="8" t="s">
        <v>1080</v>
      </c>
      <c r="K300" s="9" t="s">
        <v>751</v>
      </c>
      <c r="L300" s="211" t="s">
        <v>584</v>
      </c>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1065" t="s">
        <v>557</v>
      </c>
      <c r="F314" s="1065"/>
      <c r="G314" s="45"/>
      <c r="H314" s="160" t="s">
        <v>2547</v>
      </c>
      <c r="I314" s="160"/>
      <c r="J314" s="160" t="s">
        <v>724</v>
      </c>
      <c r="K314" s="1065" t="s">
        <v>2548</v>
      </c>
      <c r="L314" s="1065"/>
    </row>
    <row r="315" spans="1:13" s="3" customFormat="1" ht="13.5" thickTop="1" thickBot="1">
      <c r="B315" s="1087" t="s">
        <v>556</v>
      </c>
      <c r="C315" s="1088"/>
      <c r="D315" s="35"/>
      <c r="E315" s="35"/>
      <c r="F315" s="35"/>
      <c r="G315" s="45"/>
      <c r="H315" s="1087" t="s">
        <v>2548</v>
      </c>
      <c r="I315" s="1088"/>
      <c r="J315" s="35"/>
      <c r="K315" s="35"/>
      <c r="L315" s="35"/>
    </row>
    <row r="316" spans="1:13" s="3" customFormat="1" ht="16.5" thickTop="1" thickBot="1">
      <c r="B316" s="1089"/>
      <c r="C316" s="1090"/>
      <c r="D316" s="32"/>
      <c r="E316" s="33" t="s">
        <v>645</v>
      </c>
      <c r="F316" s="34">
        <f>COUNTA(D318:D337)</f>
        <v>1</v>
      </c>
      <c r="G316" s="45"/>
      <c r="H316" s="1089"/>
      <c r="I316" s="1090"/>
      <c r="J316" s="32"/>
      <c r="K316" s="33" t="s">
        <v>645</v>
      </c>
      <c r="L316" s="34">
        <f>COUNTA(J318:J337)</f>
        <v>2</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t="s">
        <v>630</v>
      </c>
      <c r="C318" s="77" t="s">
        <v>667</v>
      </c>
      <c r="D318" s="78" t="s">
        <v>558</v>
      </c>
      <c r="E318" s="79" t="s">
        <v>1662</v>
      </c>
      <c r="F318" s="208" t="s">
        <v>559</v>
      </c>
      <c r="G318" s="45"/>
      <c r="H318" s="94" t="s">
        <v>630</v>
      </c>
      <c r="I318" s="77" t="s">
        <v>706</v>
      </c>
      <c r="J318" s="78" t="s">
        <v>809</v>
      </c>
      <c r="K318" s="79" t="s">
        <v>629</v>
      </c>
      <c r="L318" s="208" t="s">
        <v>552</v>
      </c>
    </row>
    <row r="319" spans="1:13" s="3" customFormat="1" ht="12.75" thickBot="1">
      <c r="B319" s="96"/>
      <c r="C319" s="82"/>
      <c r="D319" s="83"/>
      <c r="E319" s="84"/>
      <c r="F319" s="209"/>
      <c r="G319" s="45"/>
      <c r="H319" s="96" t="s">
        <v>631</v>
      </c>
      <c r="I319" s="82" t="s">
        <v>738</v>
      </c>
      <c r="J319" s="83" t="s">
        <v>2399</v>
      </c>
      <c r="K319" s="84" t="s">
        <v>629</v>
      </c>
      <c r="L319" s="209" t="s">
        <v>553</v>
      </c>
    </row>
    <row r="320" spans="1:13" s="3" customFormat="1" hidden="1">
      <c r="B320" s="98"/>
      <c r="C320" s="87"/>
      <c r="D320" s="88"/>
      <c r="E320" s="89"/>
      <c r="F320" s="189"/>
      <c r="H320" s="98"/>
      <c r="I320" s="87"/>
      <c r="J320" s="88"/>
      <c r="K320" s="89"/>
      <c r="L320" s="189"/>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89:C290"/>
    <mergeCell ref="H289:I290"/>
    <mergeCell ref="B264:C265"/>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1068" t="s">
        <v>1692</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38444</v>
      </c>
      <c r="G4" s="1066"/>
      <c r="H4" s="1066"/>
      <c r="I4" s="38"/>
      <c r="J4" s="38"/>
      <c r="K4" s="38"/>
      <c r="L4" s="38"/>
      <c r="M4" s="35"/>
    </row>
    <row r="5" spans="1:13" ht="15">
      <c r="B5" s="157" t="s">
        <v>617</v>
      </c>
      <c r="C5" s="158"/>
      <c r="D5" s="158"/>
      <c r="E5" s="158"/>
      <c r="F5" s="1066"/>
      <c r="G5" s="1066"/>
      <c r="H5" s="1066"/>
      <c r="I5" s="35"/>
      <c r="J5" s="35"/>
      <c r="K5" s="35"/>
      <c r="L5" s="35"/>
      <c r="M5" s="35"/>
    </row>
    <row r="6" spans="1:13">
      <c r="A6" s="158"/>
      <c r="B6" s="158"/>
      <c r="C6" s="158"/>
      <c r="D6" s="158"/>
      <c r="E6" s="158"/>
      <c r="F6" s="1065">
        <v>241</v>
      </c>
      <c r="G6" s="1065"/>
      <c r="H6" s="1065"/>
      <c r="I6" s="35"/>
      <c r="J6" s="35"/>
      <c r="K6" s="35"/>
      <c r="L6" s="35"/>
      <c r="M6" s="35"/>
    </row>
    <row r="7" spans="1:13" ht="14.25">
      <c r="B7" s="159" t="s">
        <v>618</v>
      </c>
      <c r="C7" s="158"/>
      <c r="D7" s="158"/>
      <c r="E7" s="158"/>
      <c r="F7" s="1065"/>
      <c r="G7" s="1065"/>
      <c r="H7" s="106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7</v>
      </c>
      <c r="G12" s="45"/>
      <c r="H12" s="1089"/>
      <c r="I12" s="1090"/>
      <c r="J12" s="32"/>
      <c r="K12" s="33" t="s">
        <v>645</v>
      </c>
      <c r="L12" s="34">
        <f>COUNTA(J14:J33)</f>
        <v>11</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1703</v>
      </c>
      <c r="F14" s="204" t="s">
        <v>1697</v>
      </c>
      <c r="G14" s="45"/>
      <c r="H14" s="94" t="s">
        <v>630</v>
      </c>
      <c r="I14" s="77" t="s">
        <v>980</v>
      </c>
      <c r="J14" s="78" t="s">
        <v>333</v>
      </c>
      <c r="K14" s="79" t="s">
        <v>2315</v>
      </c>
      <c r="L14" s="208" t="s">
        <v>1707</v>
      </c>
      <c r="M14" s="45"/>
    </row>
    <row r="15" spans="1:13" s="3" customFormat="1">
      <c r="A15" s="45"/>
      <c r="B15" s="81" t="s">
        <v>631</v>
      </c>
      <c r="C15" s="82" t="s">
        <v>1102</v>
      </c>
      <c r="D15" s="83" t="s">
        <v>924</v>
      </c>
      <c r="E15" s="84" t="s">
        <v>800</v>
      </c>
      <c r="F15" s="205" t="s">
        <v>10</v>
      </c>
      <c r="G15" s="45"/>
      <c r="H15" s="96" t="s">
        <v>631</v>
      </c>
      <c r="I15" s="82" t="s">
        <v>982</v>
      </c>
      <c r="J15" s="83" t="s">
        <v>340</v>
      </c>
      <c r="K15" s="84" t="s">
        <v>751</v>
      </c>
      <c r="L15" s="209" t="s">
        <v>1708</v>
      </c>
      <c r="M15" s="45"/>
    </row>
    <row r="16" spans="1:13" s="3" customFormat="1">
      <c r="A16" s="45"/>
      <c r="B16" s="86" t="s">
        <v>632</v>
      </c>
      <c r="C16" s="87" t="s">
        <v>1403</v>
      </c>
      <c r="D16" s="88" t="s">
        <v>922</v>
      </c>
      <c r="E16" s="89" t="s">
        <v>629</v>
      </c>
      <c r="F16" s="206" t="s">
        <v>1698</v>
      </c>
      <c r="G16" s="45"/>
      <c r="H16" s="98" t="s">
        <v>632</v>
      </c>
      <c r="I16" s="87" t="s">
        <v>705</v>
      </c>
      <c r="J16" s="88" t="s">
        <v>789</v>
      </c>
      <c r="K16" s="89" t="s">
        <v>1469</v>
      </c>
      <c r="L16" s="210" t="s">
        <v>22</v>
      </c>
      <c r="M16" s="45"/>
    </row>
    <row r="17" spans="1:13" s="3" customFormat="1">
      <c r="A17" s="45"/>
      <c r="B17" s="6" t="s">
        <v>633</v>
      </c>
      <c r="C17" s="7" t="s">
        <v>1099</v>
      </c>
      <c r="D17" s="8" t="s">
        <v>1694</v>
      </c>
      <c r="E17" s="9" t="s">
        <v>629</v>
      </c>
      <c r="F17" s="207" t="s">
        <v>1699</v>
      </c>
      <c r="G17" s="45"/>
      <c r="H17" s="26" t="s">
        <v>633</v>
      </c>
      <c r="I17" s="7" t="s">
        <v>1114</v>
      </c>
      <c r="J17" s="8" t="s">
        <v>790</v>
      </c>
      <c r="K17" s="9" t="s">
        <v>661</v>
      </c>
      <c r="L17" s="211" t="s">
        <v>1709</v>
      </c>
      <c r="M17" s="45"/>
    </row>
    <row r="18" spans="1:13" s="3" customFormat="1">
      <c r="A18" s="45"/>
      <c r="B18" s="6" t="s">
        <v>634</v>
      </c>
      <c r="C18" s="7" t="s">
        <v>692</v>
      </c>
      <c r="D18" s="8" t="s">
        <v>689</v>
      </c>
      <c r="E18" s="9" t="s">
        <v>629</v>
      </c>
      <c r="F18" s="207" t="s">
        <v>1700</v>
      </c>
      <c r="G18" s="45"/>
      <c r="H18" s="26" t="s">
        <v>634</v>
      </c>
      <c r="I18" s="7" t="s">
        <v>705</v>
      </c>
      <c r="J18" s="8" t="s">
        <v>344</v>
      </c>
      <c r="K18" s="9" t="s">
        <v>666</v>
      </c>
      <c r="L18" s="211" t="s">
        <v>1710</v>
      </c>
      <c r="M18" s="45"/>
    </row>
    <row r="19" spans="1:13" s="3" customFormat="1">
      <c r="A19" s="45"/>
      <c r="B19" s="6" t="s">
        <v>635</v>
      </c>
      <c r="C19" s="7" t="s">
        <v>921</v>
      </c>
      <c r="D19" s="8" t="s">
        <v>920</v>
      </c>
      <c r="E19" s="9" t="s">
        <v>657</v>
      </c>
      <c r="F19" s="207" t="s">
        <v>1701</v>
      </c>
      <c r="G19" s="45"/>
      <c r="H19" s="26" t="s">
        <v>635</v>
      </c>
      <c r="I19" s="7" t="s">
        <v>664</v>
      </c>
      <c r="J19" s="8" t="s">
        <v>1704</v>
      </c>
      <c r="K19" s="9" t="s">
        <v>629</v>
      </c>
      <c r="L19" s="211" t="s">
        <v>1711</v>
      </c>
      <c r="M19" s="45"/>
    </row>
    <row r="20" spans="1:13" s="3" customFormat="1">
      <c r="A20" s="45"/>
      <c r="B20" s="6" t="s">
        <v>636</v>
      </c>
      <c r="C20" s="7" t="s">
        <v>1695</v>
      </c>
      <c r="D20" s="8" t="s">
        <v>1696</v>
      </c>
      <c r="E20" s="9" t="s">
        <v>661</v>
      </c>
      <c r="F20" s="207" t="s">
        <v>1702</v>
      </c>
      <c r="G20" s="45"/>
      <c r="H20" s="26" t="s">
        <v>636</v>
      </c>
      <c r="I20" s="7" t="s">
        <v>1705</v>
      </c>
      <c r="J20" s="8" t="s">
        <v>1706</v>
      </c>
      <c r="K20" s="9" t="s">
        <v>629</v>
      </c>
      <c r="L20" s="211" t="s">
        <v>1712</v>
      </c>
      <c r="M20" s="45"/>
    </row>
    <row r="21" spans="1:13" s="3" customFormat="1">
      <c r="A21" s="45"/>
      <c r="B21" s="6"/>
      <c r="C21" s="7"/>
      <c r="D21" s="8"/>
      <c r="E21" s="9"/>
      <c r="F21" s="207"/>
      <c r="G21" s="45"/>
      <c r="H21" s="26" t="s">
        <v>637</v>
      </c>
      <c r="I21" s="7" t="s">
        <v>740</v>
      </c>
      <c r="J21" s="8" t="s">
        <v>795</v>
      </c>
      <c r="K21" s="9" t="s">
        <v>629</v>
      </c>
      <c r="L21" s="211" t="s">
        <v>1713</v>
      </c>
      <c r="M21" s="45"/>
    </row>
    <row r="22" spans="1:13" s="3" customFormat="1" ht="12.75">
      <c r="A22" s="45"/>
      <c r="B22" s="6"/>
      <c r="C22" s="7"/>
      <c r="D22" s="20"/>
      <c r="E22" s="9"/>
      <c r="F22" s="207"/>
      <c r="G22" s="45"/>
      <c r="H22" s="26" t="s">
        <v>638</v>
      </c>
      <c r="I22" s="7" t="s">
        <v>1121</v>
      </c>
      <c r="J22" s="8" t="s">
        <v>1113</v>
      </c>
      <c r="K22" s="9" t="s">
        <v>629</v>
      </c>
      <c r="L22" s="211" t="s">
        <v>1714</v>
      </c>
      <c r="M22" s="45"/>
    </row>
    <row r="23" spans="1:13" s="3" customFormat="1" ht="12.75">
      <c r="A23" s="45"/>
      <c r="B23" s="6"/>
      <c r="C23" s="7"/>
      <c r="D23" s="20"/>
      <c r="E23" s="9"/>
      <c r="F23" s="207"/>
      <c r="G23" s="45"/>
      <c r="H23" s="26" t="s">
        <v>639</v>
      </c>
      <c r="I23" s="7" t="s">
        <v>796</v>
      </c>
      <c r="J23" s="8" t="s">
        <v>1493</v>
      </c>
      <c r="K23" s="9" t="s">
        <v>751</v>
      </c>
      <c r="L23" s="211" t="s">
        <v>1715</v>
      </c>
      <c r="M23" s="45"/>
    </row>
    <row r="24" spans="1:13" s="3" customFormat="1" ht="13.5" thickBot="1">
      <c r="A24" s="45"/>
      <c r="B24" s="6"/>
      <c r="C24" s="7"/>
      <c r="D24" s="20"/>
      <c r="E24" s="9"/>
      <c r="F24" s="207"/>
      <c r="G24" s="45"/>
      <c r="H24" s="26" t="s">
        <v>640</v>
      </c>
      <c r="I24" s="7" t="s">
        <v>667</v>
      </c>
      <c r="J24" s="8" t="s">
        <v>801</v>
      </c>
      <c r="K24" s="9" t="s">
        <v>629</v>
      </c>
      <c r="L24" s="211" t="s">
        <v>1716</v>
      </c>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14</v>
      </c>
      <c r="G37" s="45"/>
      <c r="H37" s="1089"/>
      <c r="I37" s="1090"/>
      <c r="J37" s="32"/>
      <c r="K37" s="33" t="s">
        <v>645</v>
      </c>
      <c r="L37" s="34">
        <f>COUNTA(J39:J70)</f>
        <v>23</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352</v>
      </c>
      <c r="D39" s="78" t="s">
        <v>1107</v>
      </c>
      <c r="E39" s="79" t="s">
        <v>657</v>
      </c>
      <c r="F39" s="204" t="s">
        <v>384</v>
      </c>
      <c r="G39" s="45"/>
      <c r="H39" s="94" t="s">
        <v>630</v>
      </c>
      <c r="I39" s="77" t="s">
        <v>1184</v>
      </c>
      <c r="J39" s="78" t="s">
        <v>850</v>
      </c>
      <c r="K39" s="79" t="s">
        <v>669</v>
      </c>
      <c r="L39" s="208" t="s">
        <v>38</v>
      </c>
      <c r="M39" s="45"/>
    </row>
    <row r="40" spans="1:13" s="3" customFormat="1">
      <c r="A40" s="45"/>
      <c r="B40" s="81" t="s">
        <v>631</v>
      </c>
      <c r="C40" s="82" t="s">
        <v>1309</v>
      </c>
      <c r="D40" s="83" t="s">
        <v>2283</v>
      </c>
      <c r="E40" s="84" t="s">
        <v>677</v>
      </c>
      <c r="F40" s="205" t="s">
        <v>386</v>
      </c>
      <c r="G40" s="45"/>
      <c r="H40" s="96" t="s">
        <v>631</v>
      </c>
      <c r="I40" s="82" t="s">
        <v>835</v>
      </c>
      <c r="J40" s="83" t="s">
        <v>825</v>
      </c>
      <c r="K40" s="84" t="s">
        <v>657</v>
      </c>
      <c r="L40" s="209" t="s">
        <v>386</v>
      </c>
      <c r="M40" s="45"/>
    </row>
    <row r="41" spans="1:13" s="3" customFormat="1">
      <c r="A41" s="45"/>
      <c r="B41" s="86" t="s">
        <v>632</v>
      </c>
      <c r="C41" s="87" t="s">
        <v>1309</v>
      </c>
      <c r="D41" s="88" t="s">
        <v>18</v>
      </c>
      <c r="E41" s="89" t="s">
        <v>629</v>
      </c>
      <c r="F41" s="206" t="s">
        <v>351</v>
      </c>
      <c r="G41" s="45"/>
      <c r="H41" s="98" t="s">
        <v>632</v>
      </c>
      <c r="I41" s="87" t="s">
        <v>664</v>
      </c>
      <c r="J41" s="88" t="s">
        <v>1408</v>
      </c>
      <c r="K41" s="89" t="s">
        <v>629</v>
      </c>
      <c r="L41" s="210" t="s">
        <v>353</v>
      </c>
      <c r="M41" s="45"/>
    </row>
    <row r="42" spans="1:13" s="3" customFormat="1">
      <c r="A42" s="45"/>
      <c r="B42" s="6" t="s">
        <v>633</v>
      </c>
      <c r="C42" s="7" t="s">
        <v>659</v>
      </c>
      <c r="D42" s="8" t="s">
        <v>2172</v>
      </c>
      <c r="E42" s="9" t="s">
        <v>929</v>
      </c>
      <c r="F42" s="207" t="s">
        <v>42</v>
      </c>
      <c r="G42" s="45"/>
      <c r="H42" s="26" t="s">
        <v>633</v>
      </c>
      <c r="I42" s="7" t="s">
        <v>798</v>
      </c>
      <c r="J42" s="8" t="s">
        <v>1332</v>
      </c>
      <c r="K42" s="9" t="s">
        <v>663</v>
      </c>
      <c r="L42" s="211" t="s">
        <v>2376</v>
      </c>
      <c r="M42" s="45"/>
    </row>
    <row r="43" spans="1:13" s="3" customFormat="1">
      <c r="A43" s="45"/>
      <c r="B43" s="6" t="s">
        <v>634</v>
      </c>
      <c r="C43" s="7" t="s">
        <v>627</v>
      </c>
      <c r="D43" s="8" t="s">
        <v>1205</v>
      </c>
      <c r="E43" s="9" t="s">
        <v>629</v>
      </c>
      <c r="F43" s="207" t="s">
        <v>354</v>
      </c>
      <c r="G43" s="45"/>
      <c r="H43" s="26" t="s">
        <v>634</v>
      </c>
      <c r="I43" s="7" t="s">
        <v>708</v>
      </c>
      <c r="J43" s="8" t="s">
        <v>1506</v>
      </c>
      <c r="K43" s="9" t="s">
        <v>629</v>
      </c>
      <c r="L43" s="211" t="s">
        <v>367</v>
      </c>
      <c r="M43" s="45"/>
    </row>
    <row r="44" spans="1:13" s="3" customFormat="1">
      <c r="A44" s="45"/>
      <c r="B44" s="6" t="s">
        <v>635</v>
      </c>
      <c r="C44" s="7" t="s">
        <v>1461</v>
      </c>
      <c r="D44" s="8" t="s">
        <v>1110</v>
      </c>
      <c r="E44" s="9" t="s">
        <v>629</v>
      </c>
      <c r="F44" s="207" t="s">
        <v>358</v>
      </c>
      <c r="G44" s="45"/>
      <c r="H44" s="26" t="s">
        <v>635</v>
      </c>
      <c r="I44" s="7" t="s">
        <v>1344</v>
      </c>
      <c r="J44" s="8" t="s">
        <v>70</v>
      </c>
      <c r="K44" s="9" t="s">
        <v>929</v>
      </c>
      <c r="L44" s="211" t="s">
        <v>42</v>
      </c>
      <c r="M44" s="45"/>
    </row>
    <row r="45" spans="1:13" s="3" customFormat="1">
      <c r="A45" s="45"/>
      <c r="B45" s="6" t="s">
        <v>636</v>
      </c>
      <c r="C45" s="7" t="s">
        <v>976</v>
      </c>
      <c r="D45" s="8" t="s">
        <v>689</v>
      </c>
      <c r="E45" s="9" t="s">
        <v>629</v>
      </c>
      <c r="F45" s="207" t="s">
        <v>361</v>
      </c>
      <c r="G45" s="45"/>
      <c r="H45" s="26" t="s">
        <v>636</v>
      </c>
      <c r="I45" s="7" t="s">
        <v>783</v>
      </c>
      <c r="J45" s="8" t="s">
        <v>31</v>
      </c>
      <c r="K45" s="9" t="s">
        <v>657</v>
      </c>
      <c r="L45" s="211" t="s">
        <v>354</v>
      </c>
      <c r="M45" s="45"/>
    </row>
    <row r="46" spans="1:13" s="3" customFormat="1">
      <c r="A46" s="45"/>
      <c r="B46" s="6" t="s">
        <v>637</v>
      </c>
      <c r="C46" s="7" t="s">
        <v>831</v>
      </c>
      <c r="D46" s="8" t="s">
        <v>1717</v>
      </c>
      <c r="E46" s="9" t="s">
        <v>629</v>
      </c>
      <c r="F46" s="207" t="s">
        <v>398</v>
      </c>
      <c r="G46" s="45"/>
      <c r="H46" s="26" t="s">
        <v>637</v>
      </c>
      <c r="I46" s="7" t="s">
        <v>1420</v>
      </c>
      <c r="J46" s="8" t="s">
        <v>795</v>
      </c>
      <c r="K46" s="9" t="s">
        <v>629</v>
      </c>
      <c r="L46" s="211" t="s">
        <v>46</v>
      </c>
      <c r="M46" s="45"/>
    </row>
    <row r="47" spans="1:13" s="3" customFormat="1">
      <c r="A47" s="45"/>
      <c r="B47" s="6" t="s">
        <v>638</v>
      </c>
      <c r="C47" s="7" t="s">
        <v>690</v>
      </c>
      <c r="D47" s="8" t="s">
        <v>1473</v>
      </c>
      <c r="E47" s="9" t="s">
        <v>657</v>
      </c>
      <c r="F47" s="207" t="s">
        <v>2329</v>
      </c>
      <c r="G47" s="45"/>
      <c r="H47" s="26" t="s">
        <v>638</v>
      </c>
      <c r="I47" s="7" t="s">
        <v>982</v>
      </c>
      <c r="J47" s="8" t="s">
        <v>23</v>
      </c>
      <c r="K47" s="9" t="s">
        <v>629</v>
      </c>
      <c r="L47" s="211" t="s">
        <v>2382</v>
      </c>
      <c r="M47" s="45"/>
    </row>
    <row r="48" spans="1:13" s="3" customFormat="1">
      <c r="A48" s="45"/>
      <c r="B48" s="6" t="s">
        <v>639</v>
      </c>
      <c r="C48" s="7" t="s">
        <v>627</v>
      </c>
      <c r="D48" s="8" t="s">
        <v>1718</v>
      </c>
      <c r="E48" s="9" t="s">
        <v>629</v>
      </c>
      <c r="F48" s="207" t="s">
        <v>1719</v>
      </c>
      <c r="G48" s="45"/>
      <c r="H48" s="26" t="s">
        <v>639</v>
      </c>
      <c r="I48" s="7" t="s">
        <v>835</v>
      </c>
      <c r="J48" s="8" t="s">
        <v>2293</v>
      </c>
      <c r="K48" s="9" t="s">
        <v>735</v>
      </c>
      <c r="L48" s="211" t="s">
        <v>2383</v>
      </c>
      <c r="M48" s="45"/>
    </row>
    <row r="49" spans="1:13" s="3" customFormat="1">
      <c r="A49" s="45"/>
      <c r="B49" s="6" t="s">
        <v>640</v>
      </c>
      <c r="C49" s="7" t="s">
        <v>1309</v>
      </c>
      <c r="D49" s="8" t="s">
        <v>2284</v>
      </c>
      <c r="E49" s="9" t="s">
        <v>2315</v>
      </c>
      <c r="F49" s="207" t="s">
        <v>373</v>
      </c>
      <c r="G49" s="45"/>
      <c r="H49" s="26" t="s">
        <v>640</v>
      </c>
      <c r="I49" s="7" t="s">
        <v>2294</v>
      </c>
      <c r="J49" s="8" t="s">
        <v>1332</v>
      </c>
      <c r="K49" s="9" t="s">
        <v>629</v>
      </c>
      <c r="L49" s="211" t="s">
        <v>358</v>
      </c>
      <c r="M49" s="45"/>
    </row>
    <row r="50" spans="1:13" s="3" customFormat="1">
      <c r="A50" s="45"/>
      <c r="B50" s="6" t="s">
        <v>641</v>
      </c>
      <c r="C50" s="7" t="s">
        <v>1102</v>
      </c>
      <c r="D50" s="8" t="s">
        <v>963</v>
      </c>
      <c r="E50" s="9" t="s">
        <v>629</v>
      </c>
      <c r="F50" s="207" t="s">
        <v>1720</v>
      </c>
      <c r="G50" s="45"/>
      <c r="H50" s="26" t="s">
        <v>641</v>
      </c>
      <c r="I50" s="7" t="s">
        <v>1051</v>
      </c>
      <c r="J50" s="8" t="s">
        <v>996</v>
      </c>
      <c r="K50" s="9" t="s">
        <v>751</v>
      </c>
      <c r="L50" s="211" t="s">
        <v>360</v>
      </c>
      <c r="M50" s="45"/>
    </row>
    <row r="51" spans="1:13" s="3" customFormat="1">
      <c r="A51" s="45"/>
      <c r="B51" s="6" t="s">
        <v>642</v>
      </c>
      <c r="C51" s="7" t="s">
        <v>1309</v>
      </c>
      <c r="D51" s="8" t="s">
        <v>329</v>
      </c>
      <c r="E51" s="9" t="s">
        <v>629</v>
      </c>
      <c r="F51" s="207" t="s">
        <v>1721</v>
      </c>
      <c r="G51" s="45"/>
      <c r="H51" s="26" t="s">
        <v>642</v>
      </c>
      <c r="I51" s="7" t="s">
        <v>671</v>
      </c>
      <c r="J51" s="8" t="s">
        <v>789</v>
      </c>
      <c r="K51" s="9" t="s">
        <v>1469</v>
      </c>
      <c r="L51" s="211" t="s">
        <v>2351</v>
      </c>
      <c r="M51" s="45"/>
    </row>
    <row r="52" spans="1:13" s="3" customFormat="1">
      <c r="A52" s="45"/>
      <c r="B52" s="6" t="s">
        <v>643</v>
      </c>
      <c r="C52" s="7" t="s">
        <v>690</v>
      </c>
      <c r="D52" s="8" t="s">
        <v>2307</v>
      </c>
      <c r="E52" s="9" t="s">
        <v>751</v>
      </c>
      <c r="F52" s="207" t="s">
        <v>1722</v>
      </c>
      <c r="G52" s="45"/>
      <c r="H52" s="26" t="s">
        <v>643</v>
      </c>
      <c r="I52" s="7" t="s">
        <v>705</v>
      </c>
      <c r="J52" s="8" t="s">
        <v>812</v>
      </c>
      <c r="K52" s="9" t="s">
        <v>629</v>
      </c>
      <c r="L52" s="211" t="s">
        <v>1723</v>
      </c>
      <c r="M52" s="45"/>
    </row>
    <row r="53" spans="1:13" s="3" customFormat="1">
      <c r="A53" s="45"/>
      <c r="B53" s="6"/>
      <c r="C53" s="7"/>
      <c r="D53" s="8"/>
      <c r="E53" s="9"/>
      <c r="F53" s="207"/>
      <c r="G53" s="45"/>
      <c r="H53" s="26" t="s">
        <v>646</v>
      </c>
      <c r="I53" s="7" t="s">
        <v>816</v>
      </c>
      <c r="J53" s="8" t="s">
        <v>1004</v>
      </c>
      <c r="K53" s="9" t="s">
        <v>629</v>
      </c>
      <c r="L53" s="211" t="s">
        <v>50</v>
      </c>
      <c r="M53" s="45"/>
    </row>
    <row r="54" spans="1:13" s="3" customFormat="1">
      <c r="A54" s="45"/>
      <c r="B54" s="6"/>
      <c r="C54" s="7"/>
      <c r="D54" s="8"/>
      <c r="E54" s="9"/>
      <c r="F54" s="207"/>
      <c r="G54" s="45"/>
      <c r="H54" s="26" t="s">
        <v>647</v>
      </c>
      <c r="I54" s="7" t="s">
        <v>1077</v>
      </c>
      <c r="J54" s="8" t="s">
        <v>850</v>
      </c>
      <c r="K54" s="9" t="s">
        <v>629</v>
      </c>
      <c r="L54" s="211" t="s">
        <v>51</v>
      </c>
      <c r="M54" s="45"/>
    </row>
    <row r="55" spans="1:13" s="3" customFormat="1">
      <c r="A55" s="45"/>
      <c r="B55" s="6"/>
      <c r="C55" s="7"/>
      <c r="D55" s="8"/>
      <c r="E55" s="9"/>
      <c r="F55" s="207"/>
      <c r="G55" s="45"/>
      <c r="H55" s="26" t="s">
        <v>648</v>
      </c>
      <c r="I55" s="7" t="s">
        <v>796</v>
      </c>
      <c r="J55" s="8" t="s">
        <v>19</v>
      </c>
      <c r="K55" s="9" t="s">
        <v>751</v>
      </c>
      <c r="L55" s="211" t="s">
        <v>2327</v>
      </c>
      <c r="M55" s="45"/>
    </row>
    <row r="56" spans="1:13" s="3" customFormat="1">
      <c r="A56" s="45"/>
      <c r="B56" s="6"/>
      <c r="C56" s="7"/>
      <c r="D56" s="8"/>
      <c r="E56" s="9"/>
      <c r="F56" s="207"/>
      <c r="G56" s="45"/>
      <c r="H56" s="26" t="s">
        <v>649</v>
      </c>
      <c r="I56" s="7" t="s">
        <v>1420</v>
      </c>
      <c r="J56" s="8" t="s">
        <v>25</v>
      </c>
      <c r="K56" s="9" t="s">
        <v>629</v>
      </c>
      <c r="L56" s="211" t="s">
        <v>362</v>
      </c>
      <c r="M56" s="45"/>
    </row>
    <row r="57" spans="1:13" s="3" customFormat="1">
      <c r="A57" s="45"/>
      <c r="B57" s="6"/>
      <c r="C57" s="7"/>
      <c r="D57" s="8"/>
      <c r="E57" s="9"/>
      <c r="F57" s="207"/>
      <c r="G57" s="45"/>
      <c r="H57" s="26" t="s">
        <v>650</v>
      </c>
      <c r="I57" s="7" t="s">
        <v>783</v>
      </c>
      <c r="J57" s="8" t="s">
        <v>1554</v>
      </c>
      <c r="K57" s="9" t="s">
        <v>1469</v>
      </c>
      <c r="L57" s="211" t="s">
        <v>363</v>
      </c>
      <c r="M57" s="45"/>
    </row>
    <row r="58" spans="1:13" s="3" customFormat="1">
      <c r="A58" s="45"/>
      <c r="B58" s="6"/>
      <c r="C58" s="7"/>
      <c r="D58" s="8"/>
      <c r="E58" s="9"/>
      <c r="F58" s="179"/>
      <c r="G58" s="45"/>
      <c r="H58" s="26" t="s">
        <v>651</v>
      </c>
      <c r="I58" s="7" t="s">
        <v>982</v>
      </c>
      <c r="J58" s="8" t="s">
        <v>703</v>
      </c>
      <c r="K58" s="9" t="s">
        <v>1469</v>
      </c>
      <c r="L58" s="211" t="s">
        <v>54</v>
      </c>
      <c r="M58" s="45"/>
    </row>
    <row r="59" spans="1:13" s="3" customFormat="1">
      <c r="A59" s="45"/>
      <c r="B59" s="6"/>
      <c r="C59" s="7"/>
      <c r="D59" s="8"/>
      <c r="E59" s="9"/>
      <c r="F59" s="179"/>
      <c r="G59" s="45"/>
      <c r="H59" s="26" t="s">
        <v>899</v>
      </c>
      <c r="I59" s="7" t="s">
        <v>796</v>
      </c>
      <c r="J59" s="8" t="s">
        <v>1089</v>
      </c>
      <c r="K59" s="9" t="s">
        <v>629</v>
      </c>
      <c r="L59" s="211" t="s">
        <v>1724</v>
      </c>
      <c r="M59" s="45"/>
    </row>
    <row r="60" spans="1:13" s="3" customFormat="1">
      <c r="A60" s="45"/>
      <c r="B60" s="6"/>
      <c r="C60" s="7"/>
      <c r="D60" s="8"/>
      <c r="E60" s="9"/>
      <c r="F60" s="179"/>
      <c r="G60" s="45"/>
      <c r="H60" s="26" t="s">
        <v>900</v>
      </c>
      <c r="I60" s="7" t="s">
        <v>1725</v>
      </c>
      <c r="J60" s="8" t="s">
        <v>1113</v>
      </c>
      <c r="K60" s="9" t="s">
        <v>629</v>
      </c>
      <c r="L60" s="211" t="s">
        <v>1726</v>
      </c>
      <c r="M60" s="45"/>
    </row>
    <row r="61" spans="1:13" s="3" customFormat="1" ht="12.75" thickBot="1">
      <c r="A61" s="45"/>
      <c r="B61" s="6"/>
      <c r="C61" s="7"/>
      <c r="D61" s="8"/>
      <c r="E61" s="9"/>
      <c r="F61" s="179"/>
      <c r="G61" s="45"/>
      <c r="H61" s="26" t="s">
        <v>901</v>
      </c>
      <c r="I61" s="7" t="s">
        <v>826</v>
      </c>
      <c r="J61" s="8" t="s">
        <v>1554</v>
      </c>
      <c r="K61" s="9" t="s">
        <v>1469</v>
      </c>
      <c r="L61" s="211" t="s">
        <v>1720</v>
      </c>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15</v>
      </c>
      <c r="G74" s="45"/>
      <c r="H74" s="1063"/>
      <c r="I74" s="1064"/>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627</v>
      </c>
      <c r="D76" s="78" t="s">
        <v>2310</v>
      </c>
      <c r="E76" s="79" t="s">
        <v>751</v>
      </c>
      <c r="F76" s="204" t="s">
        <v>377</v>
      </c>
      <c r="G76" s="45"/>
      <c r="H76" s="94" t="s">
        <v>630</v>
      </c>
      <c r="I76" s="77" t="s">
        <v>2336</v>
      </c>
      <c r="J76" s="78" t="s">
        <v>2337</v>
      </c>
      <c r="K76" s="79" t="s">
        <v>661</v>
      </c>
      <c r="L76" s="208" t="s">
        <v>439</v>
      </c>
      <c r="M76" s="45"/>
    </row>
    <row r="77" spans="1:13" s="3" customFormat="1">
      <c r="A77" s="45"/>
      <c r="B77" s="81" t="s">
        <v>631</v>
      </c>
      <c r="C77" s="82" t="s">
        <v>348</v>
      </c>
      <c r="D77" s="83" t="s">
        <v>349</v>
      </c>
      <c r="E77" s="84" t="s">
        <v>751</v>
      </c>
      <c r="F77" s="205" t="s">
        <v>378</v>
      </c>
      <c r="G77" s="45"/>
      <c r="H77" s="96" t="s">
        <v>631</v>
      </c>
      <c r="I77" s="82" t="s">
        <v>671</v>
      </c>
      <c r="J77" s="83" t="s">
        <v>1299</v>
      </c>
      <c r="K77" s="84" t="s">
        <v>657</v>
      </c>
      <c r="L77" s="209" t="s">
        <v>402</v>
      </c>
      <c r="M77" s="45"/>
    </row>
    <row r="78" spans="1:13" s="3" customFormat="1">
      <c r="A78" s="45"/>
      <c r="B78" s="86" t="s">
        <v>632</v>
      </c>
      <c r="C78" s="87" t="s">
        <v>828</v>
      </c>
      <c r="D78" s="88" t="s">
        <v>1316</v>
      </c>
      <c r="E78" s="89" t="s">
        <v>629</v>
      </c>
      <c r="F78" s="206" t="s">
        <v>38</v>
      </c>
      <c r="G78" s="45"/>
      <c r="H78" s="98" t="s">
        <v>632</v>
      </c>
      <c r="I78" s="87" t="s">
        <v>671</v>
      </c>
      <c r="J78" s="88" t="s">
        <v>1729</v>
      </c>
      <c r="K78" s="89" t="s">
        <v>751</v>
      </c>
      <c r="L78" s="210" t="s">
        <v>466</v>
      </c>
      <c r="M78" s="45"/>
    </row>
    <row r="79" spans="1:13" s="3" customFormat="1">
      <c r="A79" s="45"/>
      <c r="B79" s="6" t="s">
        <v>633</v>
      </c>
      <c r="C79" s="7" t="s">
        <v>627</v>
      </c>
      <c r="D79" s="8" t="s">
        <v>1727</v>
      </c>
      <c r="E79" s="9" t="s">
        <v>751</v>
      </c>
      <c r="F79" s="207" t="s">
        <v>38</v>
      </c>
      <c r="G79" s="45"/>
      <c r="H79" s="26" t="s">
        <v>633</v>
      </c>
      <c r="I79" s="7" t="s">
        <v>664</v>
      </c>
      <c r="J79" s="8" t="s">
        <v>1304</v>
      </c>
      <c r="K79" s="9" t="s">
        <v>1662</v>
      </c>
      <c r="L79" s="211" t="s">
        <v>404</v>
      </c>
      <c r="M79" s="45"/>
    </row>
    <row r="80" spans="1:13" s="3" customFormat="1">
      <c r="A80" s="45"/>
      <c r="B80" s="6" t="s">
        <v>634</v>
      </c>
      <c r="C80" s="7" t="s">
        <v>1208</v>
      </c>
      <c r="D80" s="8" t="s">
        <v>1163</v>
      </c>
      <c r="E80" s="9" t="s">
        <v>929</v>
      </c>
      <c r="F80" s="207" t="s">
        <v>384</v>
      </c>
      <c r="G80" s="45"/>
      <c r="H80" s="26" t="s">
        <v>634</v>
      </c>
      <c r="I80" s="7" t="s">
        <v>796</v>
      </c>
      <c r="J80" s="8" t="s">
        <v>1730</v>
      </c>
      <c r="K80" s="9" t="s">
        <v>751</v>
      </c>
      <c r="L80" s="211" t="s">
        <v>453</v>
      </c>
      <c r="M80" s="45"/>
    </row>
    <row r="81" spans="1:13" s="3" customFormat="1">
      <c r="A81" s="45"/>
      <c r="B81" s="6" t="s">
        <v>635</v>
      </c>
      <c r="C81" s="7" t="s">
        <v>627</v>
      </c>
      <c r="D81" s="8" t="s">
        <v>1197</v>
      </c>
      <c r="E81" s="9" t="s">
        <v>929</v>
      </c>
      <c r="F81" s="207" t="s">
        <v>94</v>
      </c>
      <c r="G81" s="45"/>
      <c r="H81" s="26" t="s">
        <v>635</v>
      </c>
      <c r="I81" s="7" t="s">
        <v>1170</v>
      </c>
      <c r="J81" s="8" t="s">
        <v>31</v>
      </c>
      <c r="K81" s="9" t="s">
        <v>929</v>
      </c>
      <c r="L81" s="211" t="s">
        <v>408</v>
      </c>
      <c r="M81" s="45"/>
    </row>
    <row r="82" spans="1:13" s="3" customFormat="1">
      <c r="A82" s="45"/>
      <c r="B82" s="6" t="s">
        <v>636</v>
      </c>
      <c r="C82" s="7" t="s">
        <v>1087</v>
      </c>
      <c r="D82" s="8" t="s">
        <v>875</v>
      </c>
      <c r="E82" s="9" t="s">
        <v>929</v>
      </c>
      <c r="F82" s="207" t="s">
        <v>386</v>
      </c>
      <c r="G82" s="45"/>
      <c r="H82" s="26" t="s">
        <v>636</v>
      </c>
      <c r="I82" s="7" t="s">
        <v>1114</v>
      </c>
      <c r="J82" s="8" t="s">
        <v>1160</v>
      </c>
      <c r="K82" s="9" t="s">
        <v>669</v>
      </c>
      <c r="L82" s="211" t="s">
        <v>410</v>
      </c>
      <c r="M82" s="45"/>
    </row>
    <row r="83" spans="1:13" s="3" customFormat="1">
      <c r="A83" s="45"/>
      <c r="B83" s="6" t="s">
        <v>637</v>
      </c>
      <c r="C83" s="7" t="s">
        <v>1085</v>
      </c>
      <c r="D83" s="8" t="s">
        <v>1738</v>
      </c>
      <c r="E83" s="9" t="s">
        <v>657</v>
      </c>
      <c r="F83" s="207" t="s">
        <v>353</v>
      </c>
      <c r="G83" s="45"/>
      <c r="H83" s="26" t="s">
        <v>637</v>
      </c>
      <c r="I83" s="7" t="s">
        <v>783</v>
      </c>
      <c r="J83" s="8" t="s">
        <v>413</v>
      </c>
      <c r="K83" s="9" t="s">
        <v>629</v>
      </c>
      <c r="L83" s="211" t="s">
        <v>417</v>
      </c>
      <c r="M83" s="45"/>
    </row>
    <row r="84" spans="1:13" s="3" customFormat="1">
      <c r="A84" s="45"/>
      <c r="B84" s="6" t="s">
        <v>638</v>
      </c>
      <c r="C84" s="7" t="s">
        <v>688</v>
      </c>
      <c r="D84" s="8" t="s">
        <v>762</v>
      </c>
      <c r="E84" s="9" t="s">
        <v>629</v>
      </c>
      <c r="F84" s="207" t="s">
        <v>354</v>
      </c>
      <c r="G84" s="45"/>
      <c r="H84" s="26" t="s">
        <v>638</v>
      </c>
      <c r="I84" s="7" t="s">
        <v>708</v>
      </c>
      <c r="J84" s="8" t="s">
        <v>1731</v>
      </c>
      <c r="K84" s="9" t="s">
        <v>629</v>
      </c>
      <c r="L84" s="211" t="s">
        <v>461</v>
      </c>
      <c r="M84" s="45"/>
    </row>
    <row r="85" spans="1:13" s="3" customFormat="1">
      <c r="A85" s="45"/>
      <c r="B85" s="6" t="s">
        <v>639</v>
      </c>
      <c r="C85" s="7" t="s">
        <v>659</v>
      </c>
      <c r="D85" s="8" t="s">
        <v>1694</v>
      </c>
      <c r="E85" s="9" t="s">
        <v>629</v>
      </c>
      <c r="F85" s="207" t="s">
        <v>368</v>
      </c>
      <c r="G85" s="45"/>
      <c r="H85" s="26" t="s">
        <v>639</v>
      </c>
      <c r="I85" s="7" t="s">
        <v>708</v>
      </c>
      <c r="J85" s="8" t="s">
        <v>344</v>
      </c>
      <c r="K85" s="9" t="s">
        <v>666</v>
      </c>
      <c r="L85" s="211" t="s">
        <v>420</v>
      </c>
      <c r="M85" s="45"/>
    </row>
    <row r="86" spans="1:13" s="3" customFormat="1">
      <c r="A86" s="45"/>
      <c r="B86" s="6" t="s">
        <v>640</v>
      </c>
      <c r="C86" s="7" t="s">
        <v>627</v>
      </c>
      <c r="D86" s="8" t="s">
        <v>49</v>
      </c>
      <c r="E86" s="9" t="s">
        <v>629</v>
      </c>
      <c r="F86" s="207" t="s">
        <v>2347</v>
      </c>
      <c r="G86" s="45"/>
      <c r="H86" s="26" t="s">
        <v>640</v>
      </c>
      <c r="I86" s="7" t="s">
        <v>1121</v>
      </c>
      <c r="J86" s="8" t="s">
        <v>839</v>
      </c>
      <c r="K86" s="9" t="s">
        <v>629</v>
      </c>
      <c r="L86" s="211" t="s">
        <v>1732</v>
      </c>
      <c r="M86" s="45"/>
    </row>
    <row r="87" spans="1:13" s="3" customFormat="1">
      <c r="A87" s="45"/>
      <c r="B87" s="6" t="s">
        <v>641</v>
      </c>
      <c r="C87" s="7" t="s">
        <v>1194</v>
      </c>
      <c r="D87" s="8" t="s">
        <v>121</v>
      </c>
      <c r="E87" s="9" t="s">
        <v>929</v>
      </c>
      <c r="F87" s="207" t="s">
        <v>2380</v>
      </c>
      <c r="G87" s="45"/>
      <c r="H87" s="26" t="s">
        <v>641</v>
      </c>
      <c r="I87" s="7" t="s">
        <v>847</v>
      </c>
      <c r="J87" s="8" t="s">
        <v>1036</v>
      </c>
      <c r="K87" s="9" t="s">
        <v>929</v>
      </c>
      <c r="L87" s="211" t="s">
        <v>193</v>
      </c>
      <c r="M87" s="45"/>
    </row>
    <row r="88" spans="1:13" s="3" customFormat="1">
      <c r="A88" s="45"/>
      <c r="B88" s="6" t="s">
        <v>642</v>
      </c>
      <c r="C88" s="7" t="s">
        <v>1358</v>
      </c>
      <c r="D88" s="8" t="s">
        <v>1728</v>
      </c>
      <c r="E88" s="9" t="s">
        <v>629</v>
      </c>
      <c r="F88" s="207" t="s">
        <v>46</v>
      </c>
      <c r="G88" s="45"/>
      <c r="H88" s="26" t="s">
        <v>642</v>
      </c>
      <c r="I88" s="7" t="s">
        <v>667</v>
      </c>
      <c r="J88" s="8" t="s">
        <v>340</v>
      </c>
      <c r="K88" s="9" t="s">
        <v>751</v>
      </c>
      <c r="L88" s="211" t="s">
        <v>465</v>
      </c>
      <c r="M88" s="45"/>
    </row>
    <row r="89" spans="1:13" s="3" customFormat="1">
      <c r="A89" s="45"/>
      <c r="B89" s="6" t="s">
        <v>643</v>
      </c>
      <c r="C89" s="7" t="s">
        <v>1456</v>
      </c>
      <c r="D89" s="8" t="s">
        <v>3978</v>
      </c>
      <c r="E89" s="9" t="s">
        <v>929</v>
      </c>
      <c r="F89" s="207" t="s">
        <v>371</v>
      </c>
      <c r="G89" s="45"/>
      <c r="H89" s="26" t="s">
        <v>643</v>
      </c>
      <c r="I89" s="7" t="s">
        <v>961</v>
      </c>
      <c r="J89" s="8" t="s">
        <v>1733</v>
      </c>
      <c r="K89" s="9" t="s">
        <v>661</v>
      </c>
      <c r="L89" s="211" t="s">
        <v>465</v>
      </c>
      <c r="M89" s="45"/>
    </row>
    <row r="90" spans="1:13" s="3" customFormat="1">
      <c r="A90" s="45"/>
      <c r="B90" s="6" t="s">
        <v>646</v>
      </c>
      <c r="C90" s="7" t="s">
        <v>659</v>
      </c>
      <c r="D90" s="8" t="s">
        <v>922</v>
      </c>
      <c r="E90" s="9" t="s">
        <v>629</v>
      </c>
      <c r="F90" s="207" t="s">
        <v>1720</v>
      </c>
      <c r="G90" s="45"/>
      <c r="H90" s="26" t="s">
        <v>646</v>
      </c>
      <c r="I90" s="7" t="s">
        <v>810</v>
      </c>
      <c r="J90" s="8" t="s">
        <v>1301</v>
      </c>
      <c r="K90" s="9" t="s">
        <v>629</v>
      </c>
      <c r="L90" s="211" t="s">
        <v>199</v>
      </c>
      <c r="M90" s="45"/>
    </row>
    <row r="91" spans="1:13" s="3" customFormat="1">
      <c r="A91" s="45"/>
      <c r="B91" s="6"/>
      <c r="C91" s="7"/>
      <c r="D91" s="8"/>
      <c r="E91" s="9"/>
      <c r="F91" s="207"/>
      <c r="G91" s="45"/>
      <c r="H91" s="26" t="s">
        <v>647</v>
      </c>
      <c r="I91" s="7" t="s">
        <v>791</v>
      </c>
      <c r="J91" s="8" t="s">
        <v>1734</v>
      </c>
      <c r="K91" s="9" t="s">
        <v>751</v>
      </c>
      <c r="L91" s="211" t="s">
        <v>426</v>
      </c>
      <c r="M91" s="45"/>
    </row>
    <row r="92" spans="1:13" s="3" customFormat="1">
      <c r="A92" s="45"/>
      <c r="B92" s="6"/>
      <c r="C92" s="7"/>
      <c r="D92" s="8"/>
      <c r="E92" s="9"/>
      <c r="F92" s="207"/>
      <c r="G92" s="45"/>
      <c r="H92" s="26" t="s">
        <v>648</v>
      </c>
      <c r="I92" s="7" t="s">
        <v>705</v>
      </c>
      <c r="J92" s="8" t="s">
        <v>1332</v>
      </c>
      <c r="K92" s="9" t="s">
        <v>629</v>
      </c>
      <c r="L92" s="211" t="s">
        <v>134</v>
      </c>
      <c r="M92" s="45"/>
    </row>
    <row r="93" spans="1:13" s="3" customFormat="1">
      <c r="A93" s="45"/>
      <c r="B93" s="6"/>
      <c r="C93" s="7"/>
      <c r="D93" s="8"/>
      <c r="E93" s="9"/>
      <c r="F93" s="207"/>
      <c r="G93" s="45"/>
      <c r="H93" s="26" t="s">
        <v>649</v>
      </c>
      <c r="I93" s="7" t="s">
        <v>1420</v>
      </c>
      <c r="J93" s="8" t="s">
        <v>1735</v>
      </c>
      <c r="K93" s="9" t="s">
        <v>751</v>
      </c>
      <c r="L93" s="211" t="s">
        <v>1736</v>
      </c>
      <c r="M93" s="45"/>
    </row>
    <row r="94" spans="1:13" s="3" customFormat="1">
      <c r="A94" s="45"/>
      <c r="B94" s="6"/>
      <c r="C94" s="7"/>
      <c r="D94" s="8"/>
      <c r="E94" s="9"/>
      <c r="F94" s="207"/>
      <c r="G94" s="45"/>
      <c r="H94" s="26" t="s">
        <v>650</v>
      </c>
      <c r="I94" s="7" t="s">
        <v>1170</v>
      </c>
      <c r="J94" s="8" t="s">
        <v>1300</v>
      </c>
      <c r="K94" s="9" t="s">
        <v>629</v>
      </c>
      <c r="L94" s="211" t="s">
        <v>430</v>
      </c>
      <c r="M94" s="45"/>
    </row>
    <row r="95" spans="1:13" s="3" customFormat="1" ht="12.75" thickBot="1">
      <c r="A95" s="45"/>
      <c r="B95" s="6"/>
      <c r="C95" s="7"/>
      <c r="D95" s="8"/>
      <c r="E95" s="9"/>
      <c r="F95" s="207"/>
      <c r="G95" s="45"/>
      <c r="H95" s="26" t="s">
        <v>651</v>
      </c>
      <c r="I95" s="7" t="s">
        <v>982</v>
      </c>
      <c r="J95" s="8" t="s">
        <v>850</v>
      </c>
      <c r="K95" s="9" t="s">
        <v>629</v>
      </c>
      <c r="L95" s="211" t="s">
        <v>1737</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32</v>
      </c>
      <c r="G119" s="45"/>
      <c r="H119" s="1063"/>
      <c r="I119" s="1064"/>
      <c r="J119" s="32"/>
      <c r="K119" s="33" t="s">
        <v>645</v>
      </c>
      <c r="L119" s="34">
        <f>COUNTA(J121:J159)</f>
        <v>28</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1740</v>
      </c>
      <c r="G121" s="45"/>
      <c r="H121" s="94" t="s">
        <v>630</v>
      </c>
      <c r="I121" s="77" t="s">
        <v>1114</v>
      </c>
      <c r="J121" s="78" t="s">
        <v>1493</v>
      </c>
      <c r="K121" s="79" t="s">
        <v>751</v>
      </c>
      <c r="L121" s="208" t="s">
        <v>1753</v>
      </c>
      <c r="M121" s="45"/>
    </row>
    <row r="122" spans="1:13" s="3" customFormat="1">
      <c r="A122" s="45"/>
      <c r="B122" s="81" t="s">
        <v>631</v>
      </c>
      <c r="C122" s="82" t="s">
        <v>973</v>
      </c>
      <c r="D122" s="83" t="s">
        <v>2305</v>
      </c>
      <c r="E122" s="84" t="s">
        <v>751</v>
      </c>
      <c r="F122" s="205" t="s">
        <v>1741</v>
      </c>
      <c r="G122" s="45"/>
      <c r="H122" s="96" t="s">
        <v>631</v>
      </c>
      <c r="I122" s="82" t="s">
        <v>783</v>
      </c>
      <c r="J122" s="83" t="s">
        <v>2391</v>
      </c>
      <c r="K122" s="84" t="s">
        <v>751</v>
      </c>
      <c r="L122" s="209" t="s">
        <v>1754</v>
      </c>
      <c r="M122" s="45"/>
    </row>
    <row r="123" spans="1:13" s="3" customFormat="1">
      <c r="A123" s="45"/>
      <c r="B123" s="86" t="s">
        <v>632</v>
      </c>
      <c r="C123" s="87" t="s">
        <v>1317</v>
      </c>
      <c r="D123" s="88" t="s">
        <v>1155</v>
      </c>
      <c r="E123" s="89" t="s">
        <v>751</v>
      </c>
      <c r="F123" s="206" t="s">
        <v>1742</v>
      </c>
      <c r="G123" s="45"/>
      <c r="H123" s="98" t="s">
        <v>632</v>
      </c>
      <c r="I123" s="87" t="s">
        <v>708</v>
      </c>
      <c r="J123" s="88" t="s">
        <v>1197</v>
      </c>
      <c r="K123" s="89" t="s">
        <v>930</v>
      </c>
      <c r="L123" s="210" t="s">
        <v>190</v>
      </c>
      <c r="M123" s="45"/>
    </row>
    <row r="124" spans="1:13" s="3" customFormat="1">
      <c r="A124" s="45"/>
      <c r="B124" s="6" t="s">
        <v>633</v>
      </c>
      <c r="C124" s="7" t="s">
        <v>1085</v>
      </c>
      <c r="D124" s="8" t="s">
        <v>1069</v>
      </c>
      <c r="E124" s="9" t="s">
        <v>929</v>
      </c>
      <c r="F124" s="207" t="s">
        <v>442</v>
      </c>
      <c r="G124" s="45"/>
      <c r="H124" s="26" t="s">
        <v>633</v>
      </c>
      <c r="I124" s="7" t="s">
        <v>469</v>
      </c>
      <c r="J124" s="8" t="s">
        <v>118</v>
      </c>
      <c r="K124" s="9" t="s">
        <v>929</v>
      </c>
      <c r="L124" s="211" t="s">
        <v>480</v>
      </c>
      <c r="M124" s="45"/>
    </row>
    <row r="125" spans="1:13" s="3" customFormat="1">
      <c r="A125" s="45"/>
      <c r="B125" s="6" t="s">
        <v>634</v>
      </c>
      <c r="C125" s="7" t="s">
        <v>976</v>
      </c>
      <c r="D125" s="8" t="s">
        <v>80</v>
      </c>
      <c r="E125" s="9" t="s">
        <v>751</v>
      </c>
      <c r="F125" s="207" t="s">
        <v>442</v>
      </c>
      <c r="G125" s="45"/>
      <c r="H125" s="26" t="s">
        <v>634</v>
      </c>
      <c r="I125" s="7" t="s">
        <v>671</v>
      </c>
      <c r="J125" s="8" t="s">
        <v>399</v>
      </c>
      <c r="K125" s="9" t="s">
        <v>751</v>
      </c>
      <c r="L125" s="211" t="s">
        <v>420</v>
      </c>
      <c r="M125" s="45"/>
    </row>
    <row r="126" spans="1:13" s="3" customFormat="1">
      <c r="A126" s="45"/>
      <c r="B126" s="6" t="s">
        <v>635</v>
      </c>
      <c r="C126" s="7" t="s">
        <v>1307</v>
      </c>
      <c r="D126" s="8" t="s">
        <v>1743</v>
      </c>
      <c r="E126" s="9" t="s">
        <v>751</v>
      </c>
      <c r="F126" s="207" t="s">
        <v>404</v>
      </c>
      <c r="G126" s="45"/>
      <c r="H126" s="26" t="s">
        <v>635</v>
      </c>
      <c r="I126" s="7" t="s">
        <v>705</v>
      </c>
      <c r="J126" s="8" t="s">
        <v>1755</v>
      </c>
      <c r="K126" s="9" t="s">
        <v>629</v>
      </c>
      <c r="L126" s="211" t="s">
        <v>193</v>
      </c>
      <c r="M126" s="45"/>
    </row>
    <row r="127" spans="1:13" s="3" customFormat="1">
      <c r="A127" s="45"/>
      <c r="B127" s="6" t="s">
        <v>636</v>
      </c>
      <c r="C127" s="7" t="s">
        <v>690</v>
      </c>
      <c r="D127" s="8" t="s">
        <v>992</v>
      </c>
      <c r="E127" s="9" t="s">
        <v>929</v>
      </c>
      <c r="F127" s="207" t="s">
        <v>1744</v>
      </c>
      <c r="G127" s="45"/>
      <c r="H127" s="26" t="s">
        <v>636</v>
      </c>
      <c r="I127" s="7" t="s">
        <v>1114</v>
      </c>
      <c r="J127" s="8" t="s">
        <v>1534</v>
      </c>
      <c r="K127" s="9" t="s">
        <v>751</v>
      </c>
      <c r="L127" s="211" t="s">
        <v>131</v>
      </c>
      <c r="M127" s="45"/>
    </row>
    <row r="128" spans="1:13" s="3" customFormat="1">
      <c r="A128" s="45"/>
      <c r="B128" s="6" t="s">
        <v>637</v>
      </c>
      <c r="C128" s="7" t="s">
        <v>680</v>
      </c>
      <c r="D128" s="8" t="s">
        <v>2363</v>
      </c>
      <c r="E128" s="9" t="s">
        <v>629</v>
      </c>
      <c r="F128" s="207" t="s">
        <v>467</v>
      </c>
      <c r="G128" s="45"/>
      <c r="H128" s="26" t="s">
        <v>637</v>
      </c>
      <c r="I128" s="7" t="s">
        <v>791</v>
      </c>
      <c r="J128" s="8" t="s">
        <v>2393</v>
      </c>
      <c r="K128" s="9" t="s">
        <v>751</v>
      </c>
      <c r="L128" s="211" t="s">
        <v>199</v>
      </c>
      <c r="M128" s="45"/>
    </row>
    <row r="129" spans="1:13" s="3" customFormat="1">
      <c r="A129" s="45"/>
      <c r="B129" s="6" t="s">
        <v>638</v>
      </c>
      <c r="C129" s="7" t="s">
        <v>1745</v>
      </c>
      <c r="D129" s="8" t="s">
        <v>2093</v>
      </c>
      <c r="E129" s="9" t="s">
        <v>929</v>
      </c>
      <c r="F129" s="207" t="s">
        <v>447</v>
      </c>
      <c r="G129" s="45"/>
      <c r="H129" s="26" t="s">
        <v>638</v>
      </c>
      <c r="I129" s="7" t="s">
        <v>1114</v>
      </c>
      <c r="J129" s="8" t="s">
        <v>819</v>
      </c>
      <c r="K129" s="9" t="s">
        <v>629</v>
      </c>
      <c r="L129" s="211" t="s">
        <v>1756</v>
      </c>
      <c r="M129" s="45"/>
    </row>
    <row r="130" spans="1:13" s="3" customFormat="1">
      <c r="A130" s="45"/>
      <c r="B130" s="6" t="s">
        <v>639</v>
      </c>
      <c r="C130" s="7" t="s">
        <v>976</v>
      </c>
      <c r="D130" s="8" t="s">
        <v>2362</v>
      </c>
      <c r="E130" s="9" t="s">
        <v>751</v>
      </c>
      <c r="F130" s="207" t="s">
        <v>157</v>
      </c>
      <c r="G130" s="45"/>
      <c r="H130" s="26" t="s">
        <v>639</v>
      </c>
      <c r="I130" s="7" t="s">
        <v>705</v>
      </c>
      <c r="J130" s="8" t="s">
        <v>1299</v>
      </c>
      <c r="K130" s="9" t="s">
        <v>657</v>
      </c>
      <c r="L130" s="211" t="s">
        <v>2479</v>
      </c>
      <c r="M130" s="45"/>
    </row>
    <row r="131" spans="1:13" s="3" customFormat="1">
      <c r="A131" s="45"/>
      <c r="B131" s="6" t="s">
        <v>640</v>
      </c>
      <c r="C131" s="7" t="s">
        <v>687</v>
      </c>
      <c r="D131" s="8" t="s">
        <v>2307</v>
      </c>
      <c r="E131" s="9" t="s">
        <v>751</v>
      </c>
      <c r="F131" s="207" t="s">
        <v>407</v>
      </c>
      <c r="G131" s="45"/>
      <c r="H131" s="26" t="s">
        <v>640</v>
      </c>
      <c r="I131" s="7" t="s">
        <v>706</v>
      </c>
      <c r="J131" s="8" t="s">
        <v>121</v>
      </c>
      <c r="K131" s="9" t="s">
        <v>929</v>
      </c>
      <c r="L131" s="211" t="s">
        <v>205</v>
      </c>
      <c r="M131" s="45"/>
    </row>
    <row r="132" spans="1:13" s="3" customFormat="1">
      <c r="A132" s="45"/>
      <c r="B132" s="6" t="s">
        <v>641</v>
      </c>
      <c r="C132" s="7" t="s">
        <v>1745</v>
      </c>
      <c r="D132" s="8" t="s">
        <v>3977</v>
      </c>
      <c r="E132" s="9" t="s">
        <v>930</v>
      </c>
      <c r="F132" s="207" t="s">
        <v>408</v>
      </c>
      <c r="G132" s="45"/>
      <c r="H132" s="26" t="s">
        <v>641</v>
      </c>
      <c r="I132" s="7" t="s">
        <v>701</v>
      </c>
      <c r="J132" s="8" t="s">
        <v>31</v>
      </c>
      <c r="K132" s="9" t="s">
        <v>929</v>
      </c>
      <c r="L132" s="211" t="s">
        <v>134</v>
      </c>
      <c r="M132" s="45"/>
    </row>
    <row r="133" spans="1:13" s="3" customFormat="1">
      <c r="A133" s="45"/>
      <c r="B133" s="6" t="s">
        <v>642</v>
      </c>
      <c r="C133" s="7" t="s">
        <v>100</v>
      </c>
      <c r="D133" s="8" t="s">
        <v>869</v>
      </c>
      <c r="E133" s="9" t="s">
        <v>929</v>
      </c>
      <c r="F133" s="207" t="s">
        <v>1746</v>
      </c>
      <c r="G133" s="45"/>
      <c r="H133" s="26" t="s">
        <v>642</v>
      </c>
      <c r="I133" s="7" t="s">
        <v>477</v>
      </c>
      <c r="J133" s="8" t="s">
        <v>1757</v>
      </c>
      <c r="K133" s="9" t="s">
        <v>751</v>
      </c>
      <c r="L133" s="211" t="s">
        <v>483</v>
      </c>
      <c r="M133" s="45"/>
    </row>
    <row r="134" spans="1:13" s="3" customFormat="1">
      <c r="A134" s="45"/>
      <c r="B134" s="6" t="s">
        <v>643</v>
      </c>
      <c r="C134" s="7" t="s">
        <v>1035</v>
      </c>
      <c r="D134" s="8" t="s">
        <v>809</v>
      </c>
      <c r="E134" s="9" t="s">
        <v>929</v>
      </c>
      <c r="F134" s="207" t="s">
        <v>1747</v>
      </c>
      <c r="G134" s="45"/>
      <c r="H134" s="26" t="s">
        <v>643</v>
      </c>
      <c r="I134" s="7" t="s">
        <v>783</v>
      </c>
      <c r="J134" s="8" t="s">
        <v>409</v>
      </c>
      <c r="K134" s="9" t="s">
        <v>929</v>
      </c>
      <c r="L134" s="211" t="s">
        <v>430</v>
      </c>
      <c r="M134" s="45"/>
    </row>
    <row r="135" spans="1:13" s="3" customFormat="1">
      <c r="A135" s="45"/>
      <c r="B135" s="6" t="s">
        <v>646</v>
      </c>
      <c r="C135" s="7" t="s">
        <v>757</v>
      </c>
      <c r="D135" s="8" t="s">
        <v>383</v>
      </c>
      <c r="E135" s="9" t="s">
        <v>751</v>
      </c>
      <c r="F135" s="207" t="s">
        <v>458</v>
      </c>
      <c r="G135" s="45"/>
      <c r="H135" s="26" t="s">
        <v>646</v>
      </c>
      <c r="I135" s="7" t="s">
        <v>1758</v>
      </c>
      <c r="J135" s="8" t="s">
        <v>858</v>
      </c>
      <c r="K135" s="9" t="s">
        <v>930</v>
      </c>
      <c r="L135" s="211" t="s">
        <v>492</v>
      </c>
      <c r="M135" s="45"/>
    </row>
    <row r="136" spans="1:13" s="3" customFormat="1">
      <c r="A136" s="45"/>
      <c r="B136" s="6" t="s">
        <v>647</v>
      </c>
      <c r="C136" s="7" t="s">
        <v>696</v>
      </c>
      <c r="D136" s="8" t="s">
        <v>88</v>
      </c>
      <c r="E136" s="9" t="s">
        <v>751</v>
      </c>
      <c r="F136" s="207" t="s">
        <v>125</v>
      </c>
      <c r="G136" s="45"/>
      <c r="H136" s="26" t="s">
        <v>647</v>
      </c>
      <c r="I136" s="7" t="s">
        <v>1759</v>
      </c>
      <c r="J136" s="8" t="s">
        <v>118</v>
      </c>
      <c r="K136" s="9" t="s">
        <v>930</v>
      </c>
      <c r="L136" s="211" t="s">
        <v>476</v>
      </c>
      <c r="M136" s="45"/>
    </row>
    <row r="137" spans="1:13" s="3" customFormat="1">
      <c r="A137" s="45"/>
      <c r="B137" s="6" t="s">
        <v>648</v>
      </c>
      <c r="C137" s="7" t="s">
        <v>678</v>
      </c>
      <c r="D137" s="8" t="s">
        <v>689</v>
      </c>
      <c r="E137" s="52" t="s">
        <v>629</v>
      </c>
      <c r="F137" s="207" t="s">
        <v>459</v>
      </c>
      <c r="G137" s="45"/>
      <c r="H137" s="26" t="s">
        <v>648</v>
      </c>
      <c r="I137" s="7" t="s">
        <v>1500</v>
      </c>
      <c r="J137" s="8" t="s">
        <v>1704</v>
      </c>
      <c r="K137" s="9" t="s">
        <v>929</v>
      </c>
      <c r="L137" s="211" t="s">
        <v>138</v>
      </c>
      <c r="M137" s="45"/>
    </row>
    <row r="138" spans="1:13" s="3" customFormat="1">
      <c r="A138" s="45"/>
      <c r="B138" s="6" t="s">
        <v>649</v>
      </c>
      <c r="C138" s="7" t="s">
        <v>1474</v>
      </c>
      <c r="D138" s="8" t="s">
        <v>1316</v>
      </c>
      <c r="E138" s="52" t="s">
        <v>629</v>
      </c>
      <c r="F138" s="207" t="s">
        <v>186</v>
      </c>
      <c r="G138" s="45"/>
      <c r="H138" s="26" t="s">
        <v>649</v>
      </c>
      <c r="I138" s="7" t="s">
        <v>1239</v>
      </c>
      <c r="J138" s="8" t="s">
        <v>1760</v>
      </c>
      <c r="K138" s="9" t="s">
        <v>929</v>
      </c>
      <c r="L138" s="211" t="s">
        <v>495</v>
      </c>
      <c r="M138" s="45"/>
    </row>
    <row r="139" spans="1:13" s="3" customFormat="1">
      <c r="A139" s="45"/>
      <c r="B139" s="6" t="s">
        <v>650</v>
      </c>
      <c r="C139" s="7" t="s">
        <v>921</v>
      </c>
      <c r="D139" s="8" t="s">
        <v>1748</v>
      </c>
      <c r="E139" s="9" t="s">
        <v>751</v>
      </c>
      <c r="F139" s="207" t="s">
        <v>1749</v>
      </c>
      <c r="G139" s="45"/>
      <c r="H139" s="26" t="s">
        <v>650</v>
      </c>
      <c r="I139" s="7" t="s">
        <v>1466</v>
      </c>
      <c r="J139" s="8" t="s">
        <v>1163</v>
      </c>
      <c r="K139" s="9" t="s">
        <v>929</v>
      </c>
      <c r="L139" s="211" t="s">
        <v>496</v>
      </c>
      <c r="M139" s="45"/>
    </row>
    <row r="140" spans="1:13" s="3" customFormat="1">
      <c r="A140" s="45"/>
      <c r="B140" s="6" t="s">
        <v>651</v>
      </c>
      <c r="C140" s="50" t="s">
        <v>690</v>
      </c>
      <c r="D140" s="54" t="s">
        <v>809</v>
      </c>
      <c r="E140" s="9" t="s">
        <v>930</v>
      </c>
      <c r="F140" s="290" t="s">
        <v>2447</v>
      </c>
      <c r="G140" s="45"/>
      <c r="H140" s="26" t="s">
        <v>651</v>
      </c>
      <c r="I140" s="50" t="s">
        <v>783</v>
      </c>
      <c r="J140" s="54" t="s">
        <v>962</v>
      </c>
      <c r="K140" s="52" t="s">
        <v>629</v>
      </c>
      <c r="L140" s="211" t="s">
        <v>1761</v>
      </c>
      <c r="M140" s="45"/>
    </row>
    <row r="141" spans="1:13" s="3" customFormat="1">
      <c r="A141" s="45"/>
      <c r="B141" s="6" t="s">
        <v>899</v>
      </c>
      <c r="C141" s="50" t="s">
        <v>357</v>
      </c>
      <c r="D141" s="54" t="s">
        <v>168</v>
      </c>
      <c r="E141" s="9" t="s">
        <v>930</v>
      </c>
      <c r="F141" s="290" t="s">
        <v>415</v>
      </c>
      <c r="G141" s="45"/>
      <c r="H141" s="26" t="s">
        <v>899</v>
      </c>
      <c r="I141" s="50" t="s">
        <v>1762</v>
      </c>
      <c r="J141" s="54" t="s">
        <v>872</v>
      </c>
      <c r="K141" s="9" t="s">
        <v>930</v>
      </c>
      <c r="L141" s="291" t="s">
        <v>432</v>
      </c>
      <c r="M141" s="45"/>
    </row>
    <row r="142" spans="1:13" s="3" customFormat="1">
      <c r="A142" s="45"/>
      <c r="B142" s="6" t="s">
        <v>900</v>
      </c>
      <c r="C142" s="50" t="s">
        <v>1208</v>
      </c>
      <c r="D142" s="54" t="s">
        <v>3976</v>
      </c>
      <c r="E142" s="9" t="s">
        <v>929</v>
      </c>
      <c r="F142" s="290" t="s">
        <v>416</v>
      </c>
      <c r="G142" s="45"/>
      <c r="H142" s="26" t="s">
        <v>900</v>
      </c>
      <c r="I142" s="50" t="s">
        <v>425</v>
      </c>
      <c r="J142" s="54" t="s">
        <v>1163</v>
      </c>
      <c r="K142" s="9" t="s">
        <v>929</v>
      </c>
      <c r="L142" s="291" t="s">
        <v>1763</v>
      </c>
      <c r="M142" s="45"/>
    </row>
    <row r="143" spans="1:13" s="3" customFormat="1">
      <c r="A143" s="45"/>
      <c r="B143" s="6" t="s">
        <v>901</v>
      </c>
      <c r="C143" s="50" t="s">
        <v>385</v>
      </c>
      <c r="D143" s="54" t="s">
        <v>848</v>
      </c>
      <c r="E143" s="9" t="s">
        <v>929</v>
      </c>
      <c r="F143" s="290" t="s">
        <v>480</v>
      </c>
      <c r="G143" s="45"/>
      <c r="H143" s="26" t="s">
        <v>901</v>
      </c>
      <c r="I143" s="50" t="s">
        <v>816</v>
      </c>
      <c r="J143" s="54" t="s">
        <v>1764</v>
      </c>
      <c r="K143" s="9" t="s">
        <v>612</v>
      </c>
      <c r="L143" s="291" t="s">
        <v>1765</v>
      </c>
      <c r="M143" s="45"/>
    </row>
    <row r="144" spans="1:13" s="3" customFormat="1">
      <c r="A144" s="45"/>
      <c r="B144" s="6" t="s">
        <v>902</v>
      </c>
      <c r="C144" s="50" t="s">
        <v>1519</v>
      </c>
      <c r="D144" s="54" t="s">
        <v>1338</v>
      </c>
      <c r="E144" s="9" t="s">
        <v>930</v>
      </c>
      <c r="F144" s="290" t="s">
        <v>420</v>
      </c>
      <c r="G144" s="45"/>
      <c r="H144" s="26" t="s">
        <v>902</v>
      </c>
      <c r="I144" s="50" t="s">
        <v>2295</v>
      </c>
      <c r="J144" s="54" t="s">
        <v>2341</v>
      </c>
      <c r="K144" s="52" t="s">
        <v>629</v>
      </c>
      <c r="L144" s="291" t="s">
        <v>1766</v>
      </c>
      <c r="M144" s="45"/>
    </row>
    <row r="145" spans="1:13" s="3" customFormat="1">
      <c r="A145" s="45"/>
      <c r="B145" s="6" t="s">
        <v>903</v>
      </c>
      <c r="C145" s="50" t="s">
        <v>1093</v>
      </c>
      <c r="D145" s="54" t="s">
        <v>2399</v>
      </c>
      <c r="E145" s="9" t="s">
        <v>929</v>
      </c>
      <c r="F145" s="290" t="s">
        <v>471</v>
      </c>
      <c r="G145" s="45"/>
      <c r="H145" s="26" t="s">
        <v>903</v>
      </c>
      <c r="I145" s="50" t="s">
        <v>1767</v>
      </c>
      <c r="J145" s="54" t="s">
        <v>1768</v>
      </c>
      <c r="K145" s="52" t="s">
        <v>629</v>
      </c>
      <c r="L145" s="291" t="s">
        <v>1769</v>
      </c>
      <c r="M145" s="45"/>
    </row>
    <row r="146" spans="1:13" s="3" customFormat="1">
      <c r="A146" s="45"/>
      <c r="B146" s="6" t="s">
        <v>1124</v>
      </c>
      <c r="C146" s="50" t="s">
        <v>387</v>
      </c>
      <c r="D146" s="54" t="s">
        <v>848</v>
      </c>
      <c r="E146" s="9" t="s">
        <v>929</v>
      </c>
      <c r="F146" s="290" t="s">
        <v>131</v>
      </c>
      <c r="G146" s="45"/>
      <c r="H146" s="26" t="s">
        <v>1124</v>
      </c>
      <c r="I146" s="50" t="s">
        <v>1502</v>
      </c>
      <c r="J146" s="54" t="s">
        <v>1209</v>
      </c>
      <c r="K146" s="9" t="s">
        <v>929</v>
      </c>
      <c r="L146" s="291" t="s">
        <v>1770</v>
      </c>
      <c r="M146" s="45"/>
    </row>
    <row r="147" spans="1:13" s="3" customFormat="1">
      <c r="A147" s="45"/>
      <c r="B147" s="6" t="s">
        <v>1125</v>
      </c>
      <c r="C147" s="50" t="s">
        <v>1099</v>
      </c>
      <c r="D147" s="54" t="s">
        <v>1338</v>
      </c>
      <c r="E147" s="9" t="s">
        <v>929</v>
      </c>
      <c r="F147" s="290" t="s">
        <v>465</v>
      </c>
      <c r="G147" s="45"/>
      <c r="H147" s="26" t="s">
        <v>1125</v>
      </c>
      <c r="I147" s="50" t="s">
        <v>1331</v>
      </c>
      <c r="J147" s="54" t="s">
        <v>1171</v>
      </c>
      <c r="K147" s="9" t="s">
        <v>929</v>
      </c>
      <c r="L147" s="291" t="s">
        <v>1771</v>
      </c>
      <c r="M147" s="45"/>
    </row>
    <row r="148" spans="1:13" s="3" customFormat="1">
      <c r="A148" s="45"/>
      <c r="B148" s="6" t="s">
        <v>1126</v>
      </c>
      <c r="C148" s="50" t="s">
        <v>627</v>
      </c>
      <c r="D148" s="54" t="s">
        <v>1163</v>
      </c>
      <c r="E148" s="9" t="s">
        <v>930</v>
      </c>
      <c r="F148" s="290" t="s">
        <v>426</v>
      </c>
      <c r="G148" s="45"/>
      <c r="H148" s="26" t="s">
        <v>1126</v>
      </c>
      <c r="I148" s="50" t="s">
        <v>740</v>
      </c>
      <c r="J148" s="54" t="s">
        <v>1332</v>
      </c>
      <c r="K148" s="52" t="s">
        <v>629</v>
      </c>
      <c r="L148" s="291" t="s">
        <v>1772</v>
      </c>
      <c r="M148" s="45"/>
    </row>
    <row r="149" spans="1:13" s="3" customFormat="1">
      <c r="A149" s="45"/>
      <c r="B149" s="6" t="s">
        <v>1127</v>
      </c>
      <c r="C149" s="50" t="s">
        <v>1085</v>
      </c>
      <c r="D149" s="54" t="s">
        <v>1750</v>
      </c>
      <c r="E149" s="52" t="s">
        <v>629</v>
      </c>
      <c r="F149" s="290" t="s">
        <v>2479</v>
      </c>
      <c r="G149" s="45"/>
      <c r="H149" s="26"/>
      <c r="I149" s="50"/>
      <c r="J149" s="54"/>
      <c r="K149" s="52"/>
      <c r="L149" s="291"/>
      <c r="M149" s="45"/>
    </row>
    <row r="150" spans="1:13" s="3" customFormat="1">
      <c r="A150" s="45"/>
      <c r="B150" s="6" t="s">
        <v>1128</v>
      </c>
      <c r="C150" s="50" t="s">
        <v>1341</v>
      </c>
      <c r="D150" s="54" t="s">
        <v>171</v>
      </c>
      <c r="E150" s="9" t="s">
        <v>930</v>
      </c>
      <c r="F150" s="181" t="s">
        <v>476</v>
      </c>
      <c r="G150" s="45"/>
      <c r="H150" s="26"/>
      <c r="I150" s="50"/>
      <c r="J150" s="54"/>
      <c r="K150" s="52"/>
      <c r="L150" s="192"/>
      <c r="M150" s="45"/>
    </row>
    <row r="151" spans="1:13" s="3" customFormat="1">
      <c r="A151" s="45"/>
      <c r="B151" s="6" t="s">
        <v>1129</v>
      </c>
      <c r="C151" s="50" t="s">
        <v>1751</v>
      </c>
      <c r="D151" s="54" t="s">
        <v>1163</v>
      </c>
      <c r="E151" s="9" t="s">
        <v>929</v>
      </c>
      <c r="F151" s="181" t="s">
        <v>1752</v>
      </c>
      <c r="G151" s="45"/>
      <c r="H151" s="26"/>
      <c r="I151" s="50"/>
      <c r="J151" s="54"/>
      <c r="K151" s="9"/>
      <c r="L151" s="192"/>
      <c r="M151" s="45"/>
    </row>
    <row r="152" spans="1:13" s="3" customFormat="1" ht="12.75" thickBot="1">
      <c r="A152" s="45"/>
      <c r="B152" s="6" t="s">
        <v>1130</v>
      </c>
      <c r="C152" s="50" t="s">
        <v>659</v>
      </c>
      <c r="D152" s="54" t="s">
        <v>1338</v>
      </c>
      <c r="E152" s="9" t="s">
        <v>929</v>
      </c>
      <c r="F152" s="181" t="s">
        <v>433</v>
      </c>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15</v>
      </c>
      <c r="G163" s="45"/>
      <c r="H163" s="1063"/>
      <c r="I163" s="1064"/>
      <c r="J163" s="32"/>
      <c r="K163" s="33" t="s">
        <v>645</v>
      </c>
      <c r="L163" s="34">
        <f>COUNTA(J165:J186)</f>
        <v>14</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1773</v>
      </c>
      <c r="G165" s="45"/>
      <c r="H165" s="94" t="s">
        <v>630</v>
      </c>
      <c r="I165" s="77" t="s">
        <v>708</v>
      </c>
      <c r="J165" s="78" t="s">
        <v>1776</v>
      </c>
      <c r="K165" s="79" t="s">
        <v>1071</v>
      </c>
      <c r="L165" s="208" t="s">
        <v>1777</v>
      </c>
      <c r="M165" s="45"/>
    </row>
    <row r="166" spans="1:13" s="3" customFormat="1">
      <c r="A166" s="45"/>
      <c r="B166" s="81" t="s">
        <v>631</v>
      </c>
      <c r="C166" s="82" t="s">
        <v>967</v>
      </c>
      <c r="D166" s="83" t="s">
        <v>2428</v>
      </c>
      <c r="E166" s="84" t="s">
        <v>751</v>
      </c>
      <c r="F166" s="205" t="s">
        <v>2413</v>
      </c>
      <c r="G166" s="45"/>
      <c r="H166" s="96" t="s">
        <v>631</v>
      </c>
      <c r="I166" s="82" t="s">
        <v>816</v>
      </c>
      <c r="J166" s="83" t="s">
        <v>182</v>
      </c>
      <c r="K166" s="84" t="s">
        <v>751</v>
      </c>
      <c r="L166" s="209" t="s">
        <v>1778</v>
      </c>
      <c r="M166" s="45"/>
    </row>
    <row r="167" spans="1:13" s="3" customFormat="1">
      <c r="A167" s="45"/>
      <c r="B167" s="86" t="s">
        <v>632</v>
      </c>
      <c r="C167" s="87" t="s">
        <v>1194</v>
      </c>
      <c r="D167" s="88" t="s">
        <v>1215</v>
      </c>
      <c r="E167" s="89" t="s">
        <v>929</v>
      </c>
      <c r="F167" s="206" t="s">
        <v>1774</v>
      </c>
      <c r="G167" s="45"/>
      <c r="H167" s="98" t="s">
        <v>632</v>
      </c>
      <c r="I167" s="87" t="s">
        <v>1115</v>
      </c>
      <c r="J167" s="88" t="s">
        <v>409</v>
      </c>
      <c r="K167" s="89" t="s">
        <v>929</v>
      </c>
      <c r="L167" s="210" t="s">
        <v>1779</v>
      </c>
      <c r="M167" s="45"/>
    </row>
    <row r="168" spans="1:13" s="3" customFormat="1">
      <c r="A168" s="45"/>
      <c r="B168" s="6" t="s">
        <v>633</v>
      </c>
      <c r="C168" s="7" t="s">
        <v>761</v>
      </c>
      <c r="D168" s="8" t="s">
        <v>2361</v>
      </c>
      <c r="E168" s="9" t="s">
        <v>661</v>
      </c>
      <c r="F168" s="207" t="s">
        <v>231</v>
      </c>
      <c r="G168" s="45"/>
      <c r="H168" s="26" t="s">
        <v>633</v>
      </c>
      <c r="I168" s="7" t="s">
        <v>701</v>
      </c>
      <c r="J168" s="8" t="s">
        <v>195</v>
      </c>
      <c r="K168" s="9" t="s">
        <v>931</v>
      </c>
      <c r="L168" s="211" t="s">
        <v>1780</v>
      </c>
      <c r="M168" s="45"/>
    </row>
    <row r="169" spans="1:13" s="3" customFormat="1">
      <c r="A169" s="45"/>
      <c r="B169" s="6" t="s">
        <v>634</v>
      </c>
      <c r="C169" s="7" t="s">
        <v>2435</v>
      </c>
      <c r="D169" s="8" t="s">
        <v>2436</v>
      </c>
      <c r="E169" s="9" t="s">
        <v>751</v>
      </c>
      <c r="F169" s="207" t="s">
        <v>199</v>
      </c>
      <c r="G169" s="45"/>
      <c r="H169" s="26" t="s">
        <v>634</v>
      </c>
      <c r="I169" s="7" t="s">
        <v>699</v>
      </c>
      <c r="J169" s="8" t="s">
        <v>2492</v>
      </c>
      <c r="K169" s="9" t="s">
        <v>751</v>
      </c>
      <c r="L169" s="211" t="s">
        <v>1781</v>
      </c>
      <c r="M169" s="45"/>
    </row>
    <row r="170" spans="1:13" s="3" customFormat="1">
      <c r="A170" s="45"/>
      <c r="B170" s="6" t="s">
        <v>635</v>
      </c>
      <c r="C170" s="7" t="s">
        <v>680</v>
      </c>
      <c r="D170" s="8" t="s">
        <v>1207</v>
      </c>
      <c r="E170" s="9" t="s">
        <v>751</v>
      </c>
      <c r="F170" s="207" t="s">
        <v>424</v>
      </c>
      <c r="G170" s="45"/>
      <c r="H170" s="26" t="s">
        <v>635</v>
      </c>
      <c r="I170" s="7" t="s">
        <v>1391</v>
      </c>
      <c r="J170" s="8" t="s">
        <v>848</v>
      </c>
      <c r="K170" s="9" t="s">
        <v>931</v>
      </c>
      <c r="L170" s="211" t="s">
        <v>1782</v>
      </c>
      <c r="M170" s="45"/>
    </row>
    <row r="171" spans="1:13" s="3" customFormat="1">
      <c r="A171" s="45"/>
      <c r="B171" s="6" t="s">
        <v>636</v>
      </c>
      <c r="C171" s="7" t="s">
        <v>1315</v>
      </c>
      <c r="D171" s="8" t="s">
        <v>3974</v>
      </c>
      <c r="E171" s="9" t="s">
        <v>929</v>
      </c>
      <c r="F171" s="207" t="s">
        <v>1756</v>
      </c>
      <c r="G171" s="45"/>
      <c r="H171" s="26" t="s">
        <v>636</v>
      </c>
      <c r="I171" s="7" t="s">
        <v>664</v>
      </c>
      <c r="J171" s="8" t="s">
        <v>2392</v>
      </c>
      <c r="K171" s="9" t="s">
        <v>661</v>
      </c>
      <c r="L171" s="211" t="s">
        <v>501</v>
      </c>
      <c r="M171" s="45"/>
    </row>
    <row r="172" spans="1:13" s="3" customFormat="1">
      <c r="A172" s="45"/>
      <c r="B172" s="6" t="s">
        <v>637</v>
      </c>
      <c r="C172" s="7" t="s">
        <v>1074</v>
      </c>
      <c r="D172" s="8" t="s">
        <v>3975</v>
      </c>
      <c r="E172" s="9" t="s">
        <v>929</v>
      </c>
      <c r="F172" s="207" t="s">
        <v>426</v>
      </c>
      <c r="G172" s="45"/>
      <c r="H172" s="26" t="s">
        <v>637</v>
      </c>
      <c r="I172" s="7" t="s">
        <v>671</v>
      </c>
      <c r="J172" s="8" t="s">
        <v>1497</v>
      </c>
      <c r="K172" s="9" t="s">
        <v>751</v>
      </c>
      <c r="L172" s="211" t="s">
        <v>1783</v>
      </c>
      <c r="M172" s="45"/>
    </row>
    <row r="173" spans="1:13" s="3" customFormat="1">
      <c r="A173" s="45"/>
      <c r="B173" s="6" t="s">
        <v>638</v>
      </c>
      <c r="C173" s="7" t="s">
        <v>1307</v>
      </c>
      <c r="D173" s="8" t="s">
        <v>2362</v>
      </c>
      <c r="E173" s="9" t="s">
        <v>751</v>
      </c>
      <c r="F173" s="207" t="s">
        <v>483</v>
      </c>
      <c r="G173" s="45"/>
      <c r="H173" s="26" t="s">
        <v>638</v>
      </c>
      <c r="I173" s="7" t="s">
        <v>1121</v>
      </c>
      <c r="J173" s="8" t="s">
        <v>1784</v>
      </c>
      <c r="K173" s="9" t="s">
        <v>751</v>
      </c>
      <c r="L173" s="211" t="s">
        <v>1785</v>
      </c>
      <c r="M173" s="45"/>
    </row>
    <row r="174" spans="1:13" s="3" customFormat="1">
      <c r="A174" s="45"/>
      <c r="B174" s="6" t="s">
        <v>639</v>
      </c>
      <c r="C174" s="7" t="s">
        <v>488</v>
      </c>
      <c r="D174" s="8" t="s">
        <v>1249</v>
      </c>
      <c r="E174" s="9" t="s">
        <v>751</v>
      </c>
      <c r="F174" s="207" t="s">
        <v>215</v>
      </c>
      <c r="G174" s="45"/>
      <c r="H174" s="26" t="s">
        <v>639</v>
      </c>
      <c r="I174" s="7" t="s">
        <v>742</v>
      </c>
      <c r="J174" s="8" t="s">
        <v>2399</v>
      </c>
      <c r="K174" s="9" t="s">
        <v>629</v>
      </c>
      <c r="L174" s="211" t="s">
        <v>1786</v>
      </c>
      <c r="M174" s="45"/>
    </row>
    <row r="175" spans="1:13" s="3" customFormat="1">
      <c r="A175" s="45"/>
      <c r="B175" s="6" t="s">
        <v>640</v>
      </c>
      <c r="C175" s="7" t="s">
        <v>1260</v>
      </c>
      <c r="D175" s="8" t="s">
        <v>1338</v>
      </c>
      <c r="E175" s="9" t="s">
        <v>929</v>
      </c>
      <c r="F175" s="207" t="s">
        <v>137</v>
      </c>
      <c r="G175" s="45"/>
      <c r="H175" s="26" t="s">
        <v>640</v>
      </c>
      <c r="I175" s="7" t="s">
        <v>791</v>
      </c>
      <c r="J175" s="8" t="s">
        <v>1787</v>
      </c>
      <c r="K175" s="9" t="s">
        <v>751</v>
      </c>
      <c r="L175" s="211" t="s">
        <v>1788</v>
      </c>
      <c r="M175" s="45"/>
    </row>
    <row r="176" spans="1:13" s="3" customFormat="1" ht="12" customHeight="1">
      <c r="A176" s="45"/>
      <c r="B176" s="6" t="s">
        <v>641</v>
      </c>
      <c r="C176" s="7" t="s">
        <v>964</v>
      </c>
      <c r="D176" s="8" t="s">
        <v>3972</v>
      </c>
      <c r="E176" s="9" t="s">
        <v>929</v>
      </c>
      <c r="F176" s="207" t="s">
        <v>490</v>
      </c>
      <c r="G176" s="45"/>
      <c r="H176" s="26" t="s">
        <v>641</v>
      </c>
      <c r="I176" s="7" t="s">
        <v>1502</v>
      </c>
      <c r="J176" s="8" t="s">
        <v>493</v>
      </c>
      <c r="K176" s="9" t="s">
        <v>931</v>
      </c>
      <c r="L176" s="211" t="s">
        <v>1789</v>
      </c>
      <c r="M176" s="45"/>
    </row>
    <row r="177" spans="1:13" s="3" customFormat="1">
      <c r="A177" s="45"/>
      <c r="B177" s="6" t="s">
        <v>642</v>
      </c>
      <c r="C177" s="7" t="s">
        <v>1093</v>
      </c>
      <c r="D177" s="8" t="s">
        <v>1196</v>
      </c>
      <c r="E177" s="9" t="s">
        <v>929</v>
      </c>
      <c r="F177" s="207" t="s">
        <v>492</v>
      </c>
      <c r="G177" s="45"/>
      <c r="H177" s="26" t="s">
        <v>642</v>
      </c>
      <c r="I177" s="7" t="s">
        <v>1121</v>
      </c>
      <c r="J177" s="8" t="s">
        <v>1068</v>
      </c>
      <c r="K177" s="9" t="s">
        <v>751</v>
      </c>
      <c r="L177" s="211" t="s">
        <v>1790</v>
      </c>
      <c r="M177" s="45"/>
    </row>
    <row r="178" spans="1:13" s="3" customFormat="1">
      <c r="A178" s="45"/>
      <c r="B178" s="6" t="s">
        <v>643</v>
      </c>
      <c r="C178" s="7" t="s">
        <v>828</v>
      </c>
      <c r="D178" s="8" t="s">
        <v>3973</v>
      </c>
      <c r="E178" s="9" t="s">
        <v>929</v>
      </c>
      <c r="F178" s="207" t="s">
        <v>431</v>
      </c>
      <c r="G178" s="45"/>
      <c r="H178" s="26" t="s">
        <v>643</v>
      </c>
      <c r="I178" s="7" t="s">
        <v>864</v>
      </c>
      <c r="J178" s="8" t="s">
        <v>1068</v>
      </c>
      <c r="K178" s="9" t="s">
        <v>751</v>
      </c>
      <c r="L178" s="211" t="s">
        <v>1791</v>
      </c>
      <c r="M178" s="45"/>
    </row>
    <row r="179" spans="1:13" s="3" customFormat="1" ht="12.75" thickBot="1">
      <c r="A179" s="45"/>
      <c r="B179" s="6" t="s">
        <v>646</v>
      </c>
      <c r="C179" s="7" t="s">
        <v>1551</v>
      </c>
      <c r="D179" s="8" t="s">
        <v>1171</v>
      </c>
      <c r="E179" s="9" t="s">
        <v>929</v>
      </c>
      <c r="F179" s="207" t="s">
        <v>1775</v>
      </c>
      <c r="G179" s="45"/>
      <c r="H179" s="26"/>
      <c r="I179" s="7"/>
      <c r="J179" s="8"/>
      <c r="K179" s="9"/>
      <c r="L179" s="211"/>
      <c r="M179" s="45"/>
    </row>
    <row r="180" spans="1:13" s="3" customFormat="1" ht="12.75" hidden="1">
      <c r="A180" s="45"/>
      <c r="B180" s="6"/>
      <c r="C180" s="7"/>
      <c r="D180" s="302"/>
      <c r="E180" s="9"/>
      <c r="F180" s="207"/>
      <c r="G180" s="45"/>
      <c r="H180" s="26"/>
      <c r="I180" s="7"/>
      <c r="J180" s="8"/>
      <c r="K180" s="9"/>
      <c r="L180" s="211"/>
      <c r="M180" s="45"/>
    </row>
    <row r="181" spans="1:13" s="3" customFormat="1" ht="12.75" hidden="1">
      <c r="A181" s="45"/>
      <c r="B181" s="6"/>
      <c r="C181" s="7"/>
      <c r="D181" s="302"/>
      <c r="E181" s="9"/>
      <c r="F181" s="207"/>
      <c r="G181" s="45"/>
      <c r="H181" s="26"/>
      <c r="I181" s="7"/>
      <c r="J181" s="8"/>
      <c r="K181" s="9"/>
      <c r="L181" s="211"/>
      <c r="M181" s="45"/>
    </row>
    <row r="182" spans="1:13" s="3" customFormat="1" ht="12.75" hidden="1">
      <c r="A182" s="45"/>
      <c r="B182" s="6"/>
      <c r="C182" s="7"/>
      <c r="D182" s="302"/>
      <c r="E182" s="9"/>
      <c r="F182" s="207"/>
      <c r="G182" s="45"/>
      <c r="H182" s="26"/>
      <c r="I182" s="7"/>
      <c r="J182" s="7"/>
      <c r="K182" s="9"/>
      <c r="L182" s="211"/>
      <c r="M182" s="45"/>
    </row>
    <row r="183" spans="1:13" s="3" customFormat="1" ht="12.75" hidden="1">
      <c r="A183" s="45"/>
      <c r="B183" s="6"/>
      <c r="C183" s="7"/>
      <c r="D183" s="302"/>
      <c r="E183" s="9"/>
      <c r="F183" s="207"/>
      <c r="G183" s="45"/>
      <c r="H183" s="26"/>
      <c r="I183" s="7"/>
      <c r="J183" s="7"/>
      <c r="K183" s="9"/>
      <c r="L183" s="211"/>
      <c r="M183" s="45"/>
    </row>
    <row r="184" spans="1:13" s="3" customFormat="1" ht="13.5" hidden="1" thickBot="1">
      <c r="A184" s="45"/>
      <c r="B184" s="6"/>
      <c r="C184" s="7"/>
      <c r="D184" s="302"/>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5</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7</v>
      </c>
      <c r="G190" s="45"/>
      <c r="H190" s="1063"/>
      <c r="I190" s="1064"/>
      <c r="J190" s="32"/>
      <c r="K190" s="33" t="s">
        <v>645</v>
      </c>
      <c r="L190" s="34">
        <f>COUNTA(J192:J211)</f>
        <v>3</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2429</v>
      </c>
      <c r="D192" s="78" t="s">
        <v>2430</v>
      </c>
      <c r="E192" s="79" t="s">
        <v>751</v>
      </c>
      <c r="F192" s="204" t="s">
        <v>1792</v>
      </c>
      <c r="G192" s="45"/>
      <c r="H192" s="94" t="s">
        <v>630</v>
      </c>
      <c r="I192" s="77" t="s">
        <v>671</v>
      </c>
      <c r="J192" s="78" t="s">
        <v>1800</v>
      </c>
      <c r="K192" s="79" t="s">
        <v>1801</v>
      </c>
      <c r="L192" s="208" t="s">
        <v>1802</v>
      </c>
      <c r="M192" s="35"/>
    </row>
    <row r="193" spans="2:13">
      <c r="B193" s="81" t="s">
        <v>631</v>
      </c>
      <c r="C193" s="82" t="s">
        <v>1341</v>
      </c>
      <c r="D193" s="83" t="s">
        <v>809</v>
      </c>
      <c r="E193" s="84" t="s">
        <v>929</v>
      </c>
      <c r="F193" s="205" t="s">
        <v>1793</v>
      </c>
      <c r="G193" s="45"/>
      <c r="H193" s="96" t="s">
        <v>631</v>
      </c>
      <c r="I193" s="82" t="s">
        <v>1145</v>
      </c>
      <c r="J193" s="83" t="s">
        <v>497</v>
      </c>
      <c r="K193" s="84" t="s">
        <v>751</v>
      </c>
      <c r="L193" s="209" t="s">
        <v>1803</v>
      </c>
      <c r="M193" s="35"/>
    </row>
    <row r="194" spans="2:13">
      <c r="B194" s="86" t="s">
        <v>632</v>
      </c>
      <c r="C194" s="87" t="s">
        <v>1478</v>
      </c>
      <c r="D194" s="88" t="s">
        <v>2471</v>
      </c>
      <c r="E194" s="89" t="s">
        <v>751</v>
      </c>
      <c r="F194" s="206" t="s">
        <v>1794</v>
      </c>
      <c r="G194" s="45"/>
      <c r="H194" s="98" t="s">
        <v>632</v>
      </c>
      <c r="I194" s="87" t="s">
        <v>1804</v>
      </c>
      <c r="J194" s="88" t="s">
        <v>850</v>
      </c>
      <c r="K194" s="89" t="s">
        <v>728</v>
      </c>
      <c r="L194" s="210" t="s">
        <v>1805</v>
      </c>
      <c r="M194" s="35"/>
    </row>
    <row r="195" spans="2:13">
      <c r="B195" s="6" t="s">
        <v>633</v>
      </c>
      <c r="C195" s="7" t="s">
        <v>1795</v>
      </c>
      <c r="D195" s="8" t="s">
        <v>1796</v>
      </c>
      <c r="E195" s="9" t="s">
        <v>728</v>
      </c>
      <c r="F195" s="207" t="s">
        <v>506</v>
      </c>
      <c r="G195" s="45"/>
      <c r="H195" s="26"/>
      <c r="I195" s="7"/>
      <c r="J195" s="8"/>
      <c r="K195" s="9"/>
      <c r="L195" s="211"/>
      <c r="M195" s="35"/>
    </row>
    <row r="196" spans="2:13">
      <c r="B196" s="6" t="s">
        <v>634</v>
      </c>
      <c r="C196" s="7" t="s">
        <v>972</v>
      </c>
      <c r="D196" s="8" t="s">
        <v>1171</v>
      </c>
      <c r="E196" s="9" t="s">
        <v>929</v>
      </c>
      <c r="F196" s="207" t="s">
        <v>1797</v>
      </c>
      <c r="G196" s="45"/>
      <c r="H196" s="26"/>
      <c r="I196" s="7"/>
      <c r="J196" s="8"/>
      <c r="K196" s="9"/>
      <c r="L196" s="211"/>
      <c r="M196" s="35"/>
    </row>
    <row r="197" spans="2:13">
      <c r="B197" s="6" t="s">
        <v>635</v>
      </c>
      <c r="C197" s="7" t="s">
        <v>1514</v>
      </c>
      <c r="D197" s="8" t="s">
        <v>1196</v>
      </c>
      <c r="E197" s="9" t="s">
        <v>929</v>
      </c>
      <c r="F197" s="207" t="s">
        <v>1798</v>
      </c>
      <c r="G197" s="45"/>
      <c r="H197" s="26"/>
      <c r="I197" s="7"/>
      <c r="J197" s="8"/>
      <c r="K197" s="9"/>
      <c r="L197" s="211"/>
      <c r="M197" s="35"/>
    </row>
    <row r="198" spans="2:13" ht="12.75" thickBot="1">
      <c r="B198" s="6" t="s">
        <v>636</v>
      </c>
      <c r="C198" s="7" t="s">
        <v>484</v>
      </c>
      <c r="D198" s="8" t="s">
        <v>485</v>
      </c>
      <c r="E198" s="9" t="s">
        <v>751</v>
      </c>
      <c r="F198" s="207" t="s">
        <v>1799</v>
      </c>
      <c r="G198" s="45"/>
      <c r="H198" s="26"/>
      <c r="I198" s="7"/>
      <c r="J198" s="8"/>
      <c r="K198" s="9"/>
      <c r="L198" s="211"/>
      <c r="M198" s="35"/>
    </row>
    <row r="199" spans="2:13" ht="12.75" hidden="1">
      <c r="B199" s="6"/>
      <c r="C199" s="7"/>
      <c r="D199" s="20"/>
      <c r="E199" s="9"/>
      <c r="F199" s="207"/>
      <c r="G199" s="45"/>
      <c r="H199" s="26"/>
      <c r="I199" s="7"/>
      <c r="J199" s="8"/>
      <c r="K199" s="9"/>
      <c r="L199" s="211"/>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5</v>
      </c>
      <c r="G215" s="45"/>
      <c r="H215" s="1063"/>
      <c r="I215" s="1064"/>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753</v>
      </c>
      <c r="D217" s="78" t="s">
        <v>1546</v>
      </c>
      <c r="E217" s="79" t="s">
        <v>751</v>
      </c>
      <c r="F217" s="204" t="s">
        <v>1810</v>
      </c>
      <c r="G217" s="45"/>
      <c r="H217" s="94" t="s">
        <v>630</v>
      </c>
      <c r="I217" s="77" t="s">
        <v>1066</v>
      </c>
      <c r="J217" s="78" t="s">
        <v>1573</v>
      </c>
      <c r="K217" s="79" t="s">
        <v>751</v>
      </c>
      <c r="L217" s="208" t="s">
        <v>1806</v>
      </c>
      <c r="M217" s="45"/>
    </row>
    <row r="218" spans="1:13" s="3" customFormat="1">
      <c r="A218" s="45"/>
      <c r="B218" s="81" t="s">
        <v>631</v>
      </c>
      <c r="C218" s="82" t="s">
        <v>1102</v>
      </c>
      <c r="D218" s="83" t="s">
        <v>1567</v>
      </c>
      <c r="E218" s="84" t="s">
        <v>751</v>
      </c>
      <c r="F218" s="205" t="s">
        <v>1811</v>
      </c>
      <c r="G218" s="45"/>
      <c r="H218" s="96" t="s">
        <v>631</v>
      </c>
      <c r="I218" s="82" t="s">
        <v>667</v>
      </c>
      <c r="J218" s="83" t="s">
        <v>537</v>
      </c>
      <c r="K218" s="84" t="s">
        <v>751</v>
      </c>
      <c r="L218" s="209" t="s">
        <v>1807</v>
      </c>
      <c r="M218" s="45"/>
    </row>
    <row r="219" spans="1:13" s="3" customFormat="1">
      <c r="A219" s="45"/>
      <c r="B219" s="86" t="s">
        <v>632</v>
      </c>
      <c r="C219" s="87" t="s">
        <v>687</v>
      </c>
      <c r="D219" s="88" t="s">
        <v>1155</v>
      </c>
      <c r="E219" s="89" t="s">
        <v>751</v>
      </c>
      <c r="F219" s="206" t="s">
        <v>1812</v>
      </c>
      <c r="G219" s="45"/>
      <c r="H219" s="98" t="s">
        <v>632</v>
      </c>
      <c r="I219" s="87" t="s">
        <v>729</v>
      </c>
      <c r="J219" s="88" t="s">
        <v>1177</v>
      </c>
      <c r="K219" s="89" t="s">
        <v>751</v>
      </c>
      <c r="L219" s="210" t="s">
        <v>1808</v>
      </c>
      <c r="M219" s="45"/>
    </row>
    <row r="220" spans="1:13" s="3" customFormat="1">
      <c r="A220" s="45"/>
      <c r="B220" s="6" t="s">
        <v>633</v>
      </c>
      <c r="C220" s="7" t="s">
        <v>1358</v>
      </c>
      <c r="D220" s="8" t="s">
        <v>1813</v>
      </c>
      <c r="E220" s="9" t="s">
        <v>728</v>
      </c>
      <c r="F220" s="207" t="s">
        <v>1814</v>
      </c>
      <c r="G220" s="45"/>
      <c r="H220" s="26" t="s">
        <v>633</v>
      </c>
      <c r="I220" s="7" t="s">
        <v>1145</v>
      </c>
      <c r="J220" s="8" t="s">
        <v>528</v>
      </c>
      <c r="K220" s="9" t="s">
        <v>751</v>
      </c>
      <c r="L220" s="211" t="s">
        <v>1809</v>
      </c>
      <c r="M220" s="45"/>
    </row>
    <row r="221" spans="1:13" s="3" customFormat="1" ht="12.75" thickBot="1">
      <c r="A221" s="45"/>
      <c r="B221" s="6" t="s">
        <v>634</v>
      </c>
      <c r="C221" s="7" t="s">
        <v>696</v>
      </c>
      <c r="D221" s="8" t="s">
        <v>1815</v>
      </c>
      <c r="E221" s="9" t="s">
        <v>728</v>
      </c>
      <c r="F221" s="207" t="s">
        <v>1816</v>
      </c>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2</v>
      </c>
      <c r="G240" s="45"/>
      <c r="H240" s="1089"/>
      <c r="I240" s="1090"/>
      <c r="J240" s="32"/>
      <c r="K240" s="33" t="s">
        <v>645</v>
      </c>
      <c r="L240" s="34">
        <f>COUNTA(J242:J261)</f>
        <v>11</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690</v>
      </c>
      <c r="D242" s="78" t="s">
        <v>1619</v>
      </c>
      <c r="E242" s="79" t="s">
        <v>751</v>
      </c>
      <c r="F242" s="204" t="s">
        <v>1817</v>
      </c>
      <c r="G242" s="45"/>
      <c r="H242" s="94" t="s">
        <v>630</v>
      </c>
      <c r="I242" s="77" t="s">
        <v>729</v>
      </c>
      <c r="J242" s="78" t="s">
        <v>1595</v>
      </c>
      <c r="K242" s="79" t="s">
        <v>751</v>
      </c>
      <c r="L242" s="208" t="s">
        <v>1827</v>
      </c>
      <c r="M242" s="45"/>
    </row>
    <row r="243" spans="1:13" s="3" customFormat="1">
      <c r="A243" s="45"/>
      <c r="B243" s="81" t="s">
        <v>631</v>
      </c>
      <c r="C243" s="82" t="s">
        <v>1818</v>
      </c>
      <c r="D243" s="83" t="s">
        <v>1819</v>
      </c>
      <c r="E243" s="84" t="s">
        <v>728</v>
      </c>
      <c r="F243" s="205" t="s">
        <v>1820</v>
      </c>
      <c r="G243" s="45"/>
      <c r="H243" s="96" t="s">
        <v>631</v>
      </c>
      <c r="I243" s="82" t="s">
        <v>1066</v>
      </c>
      <c r="J243" s="83" t="s">
        <v>825</v>
      </c>
      <c r="K243" s="84" t="s">
        <v>677</v>
      </c>
      <c r="L243" s="209" t="s">
        <v>1828</v>
      </c>
      <c r="M243" s="45"/>
    </row>
    <row r="244" spans="1:13" s="3" customFormat="1">
      <c r="A244" s="45"/>
      <c r="B244" s="86"/>
      <c r="C244" s="87"/>
      <c r="D244" s="88"/>
      <c r="E244" s="89"/>
      <c r="F244" s="206"/>
      <c r="G244" s="45"/>
      <c r="H244" s="98" t="s">
        <v>632</v>
      </c>
      <c r="I244" s="87" t="s">
        <v>1272</v>
      </c>
      <c r="J244" s="88" t="s">
        <v>850</v>
      </c>
      <c r="K244" s="89" t="s">
        <v>881</v>
      </c>
      <c r="L244" s="210" t="s">
        <v>1829</v>
      </c>
      <c r="M244" s="45"/>
    </row>
    <row r="245" spans="1:13" s="3" customFormat="1" ht="12.75">
      <c r="A245" s="45"/>
      <c r="B245" s="6"/>
      <c r="C245" s="7"/>
      <c r="D245" s="20"/>
      <c r="E245" s="9"/>
      <c r="F245" s="207"/>
      <c r="G245" s="45"/>
      <c r="H245" s="26" t="s">
        <v>633</v>
      </c>
      <c r="I245" s="7" t="s">
        <v>729</v>
      </c>
      <c r="J245" s="8" t="s">
        <v>2492</v>
      </c>
      <c r="K245" s="9" t="s">
        <v>751</v>
      </c>
      <c r="L245" s="211" t="s">
        <v>1830</v>
      </c>
      <c r="M245" s="45"/>
    </row>
    <row r="246" spans="1:13" s="3" customFormat="1" ht="12.75">
      <c r="A246" s="45"/>
      <c r="B246" s="6"/>
      <c r="C246" s="7"/>
      <c r="D246" s="20"/>
      <c r="E246" s="9"/>
      <c r="F246" s="207"/>
      <c r="G246" s="45"/>
      <c r="H246" s="26" t="s">
        <v>634</v>
      </c>
      <c r="I246" s="7" t="s">
        <v>859</v>
      </c>
      <c r="J246" s="8" t="s">
        <v>1831</v>
      </c>
      <c r="K246" s="9" t="s">
        <v>728</v>
      </c>
      <c r="L246" s="211" t="s">
        <v>1832</v>
      </c>
      <c r="M246" s="45"/>
    </row>
    <row r="247" spans="1:13" s="3" customFormat="1" ht="12.75">
      <c r="A247" s="45"/>
      <c r="B247" s="6"/>
      <c r="C247" s="7"/>
      <c r="D247" s="20"/>
      <c r="E247" s="9"/>
      <c r="F247" s="179"/>
      <c r="G247" s="45"/>
      <c r="H247" s="26" t="s">
        <v>635</v>
      </c>
      <c r="I247" s="7" t="s">
        <v>980</v>
      </c>
      <c r="J247" s="8" t="s">
        <v>1279</v>
      </c>
      <c r="K247" s="9" t="s">
        <v>751</v>
      </c>
      <c r="L247" s="211" t="s">
        <v>1833</v>
      </c>
      <c r="M247" s="45"/>
    </row>
    <row r="248" spans="1:13" s="3" customFormat="1" ht="12.75">
      <c r="A248" s="45"/>
      <c r="B248" s="6"/>
      <c r="C248" s="7"/>
      <c r="D248" s="20"/>
      <c r="E248" s="9"/>
      <c r="F248" s="179"/>
      <c r="G248" s="45"/>
      <c r="H248" s="26" t="s">
        <v>636</v>
      </c>
      <c r="I248" s="7" t="s">
        <v>742</v>
      </c>
      <c r="J248" s="8" t="s">
        <v>4570</v>
      </c>
      <c r="K248" s="9" t="s">
        <v>728</v>
      </c>
      <c r="L248" s="211" t="s">
        <v>1834</v>
      </c>
      <c r="M248" s="45"/>
    </row>
    <row r="249" spans="1:13" s="3" customFormat="1" ht="12.75">
      <c r="A249" s="45"/>
      <c r="B249" s="6"/>
      <c r="C249" s="7"/>
      <c r="D249" s="20"/>
      <c r="E249" s="9"/>
      <c r="F249" s="179"/>
      <c r="G249" s="45"/>
      <c r="H249" s="26" t="s">
        <v>637</v>
      </c>
      <c r="I249" s="7" t="s">
        <v>742</v>
      </c>
      <c r="J249" s="8" t="s">
        <v>743</v>
      </c>
      <c r="K249" s="9" t="s">
        <v>751</v>
      </c>
      <c r="L249" s="211" t="s">
        <v>1835</v>
      </c>
      <c r="M249" s="45"/>
    </row>
    <row r="250" spans="1:13" s="3" customFormat="1" ht="12.75">
      <c r="A250" s="45"/>
      <c r="B250" s="6"/>
      <c r="C250" s="7"/>
      <c r="D250" s="20"/>
      <c r="E250" s="9"/>
      <c r="F250" s="179"/>
      <c r="G250" s="45"/>
      <c r="H250" s="26" t="s">
        <v>638</v>
      </c>
      <c r="I250" s="7" t="s">
        <v>1271</v>
      </c>
      <c r="J250" s="8" t="s">
        <v>1383</v>
      </c>
      <c r="K250" s="9" t="s">
        <v>728</v>
      </c>
      <c r="L250" s="211" t="s">
        <v>1836</v>
      </c>
      <c r="M250" s="45"/>
    </row>
    <row r="251" spans="1:13" s="3" customFormat="1" ht="12.75">
      <c r="A251" s="45"/>
      <c r="B251" s="6"/>
      <c r="C251" s="7"/>
      <c r="D251" s="20"/>
      <c r="E251" s="9"/>
      <c r="F251" s="179"/>
      <c r="G251" s="45"/>
      <c r="H251" s="26" t="s">
        <v>639</v>
      </c>
      <c r="I251" s="7" t="s">
        <v>671</v>
      </c>
      <c r="J251" s="8" t="s">
        <v>1837</v>
      </c>
      <c r="K251" s="9" t="s">
        <v>751</v>
      </c>
      <c r="L251" s="211" t="s">
        <v>1838</v>
      </c>
      <c r="M251" s="45"/>
    </row>
    <row r="252" spans="1:13" s="3" customFormat="1" ht="13.5" thickBot="1">
      <c r="A252" s="45"/>
      <c r="B252" s="6"/>
      <c r="C252" s="7"/>
      <c r="D252" s="20"/>
      <c r="E252" s="9"/>
      <c r="F252" s="179"/>
      <c r="G252" s="45"/>
      <c r="H252" s="26" t="s">
        <v>640</v>
      </c>
      <c r="I252" s="7" t="s">
        <v>816</v>
      </c>
      <c r="J252" s="8" t="s">
        <v>1345</v>
      </c>
      <c r="K252" s="9" t="s">
        <v>751</v>
      </c>
      <c r="L252" s="211" t="s">
        <v>1839</v>
      </c>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2</v>
      </c>
      <c r="G265" s="45"/>
      <c r="H265" s="1089"/>
      <c r="I265" s="1090"/>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747</v>
      </c>
      <c r="D267" s="78" t="s">
        <v>549</v>
      </c>
      <c r="E267" s="79" t="s">
        <v>663</v>
      </c>
      <c r="F267" s="204" t="s">
        <v>1821</v>
      </c>
      <c r="G267" s="45"/>
      <c r="H267" s="94" t="s">
        <v>630</v>
      </c>
      <c r="I267" s="77" t="s">
        <v>1051</v>
      </c>
      <c r="J267" s="78" t="s">
        <v>1052</v>
      </c>
      <c r="K267" s="79" t="s">
        <v>881</v>
      </c>
      <c r="L267" s="208" t="s">
        <v>1854</v>
      </c>
      <c r="M267" s="45"/>
    </row>
    <row r="268" spans="1:13" s="3" customFormat="1">
      <c r="A268" s="45"/>
      <c r="B268" s="81" t="s">
        <v>631</v>
      </c>
      <c r="C268" s="82" t="s">
        <v>1613</v>
      </c>
      <c r="D268" s="83" t="s">
        <v>1614</v>
      </c>
      <c r="E268" s="84" t="s">
        <v>751</v>
      </c>
      <c r="F268" s="205" t="s">
        <v>1822</v>
      </c>
      <c r="G268" s="45"/>
      <c r="H268" s="96" t="s">
        <v>631</v>
      </c>
      <c r="I268" s="82" t="s">
        <v>699</v>
      </c>
      <c r="J268" s="83" t="s">
        <v>739</v>
      </c>
      <c r="K268" s="84" t="s">
        <v>947</v>
      </c>
      <c r="L268" s="209" t="s">
        <v>1855</v>
      </c>
      <c r="M268" s="45"/>
    </row>
    <row r="269" spans="1:13" s="3" customFormat="1">
      <c r="A269" s="45"/>
      <c r="B269" s="86"/>
      <c r="C269" s="87"/>
      <c r="D269" s="88"/>
      <c r="E269" s="89"/>
      <c r="F269" s="206"/>
      <c r="G269" s="45"/>
      <c r="H269" s="98" t="s">
        <v>632</v>
      </c>
      <c r="I269" s="87" t="s">
        <v>1082</v>
      </c>
      <c r="J269" s="88" t="s">
        <v>316</v>
      </c>
      <c r="K269" s="89" t="s">
        <v>728</v>
      </c>
      <c r="L269" s="210" t="s">
        <v>1856</v>
      </c>
      <c r="M269" s="45"/>
    </row>
    <row r="270" spans="1:13" s="3" customFormat="1" ht="12.75">
      <c r="A270" s="45"/>
      <c r="B270" s="6"/>
      <c r="C270" s="7"/>
      <c r="D270" s="20"/>
      <c r="E270" s="9"/>
      <c r="F270" s="207"/>
      <c r="G270" s="45"/>
      <c r="H270" s="26" t="s">
        <v>633</v>
      </c>
      <c r="I270" s="7" t="s">
        <v>729</v>
      </c>
      <c r="J270" s="8" t="s">
        <v>3971</v>
      </c>
      <c r="K270" s="9" t="s">
        <v>1873</v>
      </c>
      <c r="L270" s="211" t="s">
        <v>1857</v>
      </c>
      <c r="M270" s="45"/>
    </row>
    <row r="271" spans="1:13" s="3" customFormat="1" ht="12.75">
      <c r="A271" s="45"/>
      <c r="B271" s="6"/>
      <c r="C271" s="7"/>
      <c r="D271" s="20"/>
      <c r="E271" s="9"/>
      <c r="F271" s="207"/>
      <c r="G271" s="45"/>
      <c r="H271" s="26" t="s">
        <v>634</v>
      </c>
      <c r="I271" s="7" t="s">
        <v>667</v>
      </c>
      <c r="J271" s="8" t="s">
        <v>1858</v>
      </c>
      <c r="K271" s="9" t="s">
        <v>1592</v>
      </c>
      <c r="L271" s="211" t="s">
        <v>1859</v>
      </c>
      <c r="M271" s="45"/>
    </row>
    <row r="272" spans="1:13" s="3" customFormat="1" ht="12.75">
      <c r="A272" s="45"/>
      <c r="B272" s="6"/>
      <c r="C272" s="7"/>
      <c r="D272" s="20"/>
      <c r="E272" s="9"/>
      <c r="F272" s="207"/>
      <c r="G272" s="45"/>
      <c r="H272" s="26" t="s">
        <v>635</v>
      </c>
      <c r="I272" s="7" t="s">
        <v>699</v>
      </c>
      <c r="J272" s="8" t="s">
        <v>698</v>
      </c>
      <c r="K272" s="9" t="s">
        <v>669</v>
      </c>
      <c r="L272" s="211" t="s">
        <v>1860</v>
      </c>
      <c r="M272" s="45"/>
    </row>
    <row r="273" spans="1:13" s="3" customFormat="1" ht="12.75">
      <c r="A273" s="45"/>
      <c r="B273" s="6"/>
      <c r="C273" s="7"/>
      <c r="D273" s="20"/>
      <c r="E273" s="9"/>
      <c r="F273" s="207"/>
      <c r="G273" s="45"/>
      <c r="H273" s="26" t="s">
        <v>636</v>
      </c>
      <c r="I273" s="7" t="s">
        <v>791</v>
      </c>
      <c r="J273" s="8" t="s">
        <v>2551</v>
      </c>
      <c r="K273" s="9" t="s">
        <v>751</v>
      </c>
      <c r="L273" s="211" t="s">
        <v>1861</v>
      </c>
      <c r="M273" s="45"/>
    </row>
    <row r="274" spans="1:13" s="3" customFormat="1" ht="12.75">
      <c r="A274" s="45"/>
      <c r="B274" s="6"/>
      <c r="C274" s="7"/>
      <c r="D274" s="20"/>
      <c r="E274" s="9"/>
      <c r="F274" s="179"/>
      <c r="G274" s="45"/>
      <c r="H274" s="26" t="s">
        <v>637</v>
      </c>
      <c r="I274" s="7" t="s">
        <v>864</v>
      </c>
      <c r="J274" s="8" t="s">
        <v>1068</v>
      </c>
      <c r="K274" s="9" t="s">
        <v>751</v>
      </c>
      <c r="L274" s="211" t="s">
        <v>1862</v>
      </c>
      <c r="M274" s="45"/>
    </row>
    <row r="275" spans="1:13" s="3" customFormat="1" ht="12.75">
      <c r="A275" s="45"/>
      <c r="B275" s="6"/>
      <c r="C275" s="7"/>
      <c r="D275" s="20"/>
      <c r="E275" s="9"/>
      <c r="F275" s="179"/>
      <c r="G275" s="45"/>
      <c r="H275" s="26" t="s">
        <v>638</v>
      </c>
      <c r="I275" s="7" t="s">
        <v>1589</v>
      </c>
      <c r="J275" s="8" t="s">
        <v>1863</v>
      </c>
      <c r="K275" s="9" t="s">
        <v>612</v>
      </c>
      <c r="L275" s="211" t="s">
        <v>1864</v>
      </c>
      <c r="M275" s="45"/>
    </row>
    <row r="276" spans="1:13" s="3" customFormat="1" ht="12.75">
      <c r="A276" s="45"/>
      <c r="B276" s="6"/>
      <c r="C276" s="7"/>
      <c r="D276" s="20"/>
      <c r="E276" s="9"/>
      <c r="F276" s="179"/>
      <c r="G276" s="45"/>
      <c r="H276" s="26" t="s">
        <v>639</v>
      </c>
      <c r="I276" s="7" t="s">
        <v>788</v>
      </c>
      <c r="J276" s="8" t="s">
        <v>850</v>
      </c>
      <c r="K276" s="9" t="s">
        <v>661</v>
      </c>
      <c r="L276" s="211" t="s">
        <v>1865</v>
      </c>
      <c r="M276" s="45"/>
    </row>
    <row r="277" spans="1:13" s="3" customFormat="1" ht="12.75">
      <c r="A277" s="45"/>
      <c r="B277" s="6"/>
      <c r="C277" s="7"/>
      <c r="D277" s="20"/>
      <c r="E277" s="9"/>
      <c r="F277" s="179"/>
      <c r="G277" s="45"/>
      <c r="H277" s="26" t="s">
        <v>640</v>
      </c>
      <c r="I277" s="7" t="s">
        <v>1759</v>
      </c>
      <c r="J277" s="8" t="s">
        <v>1073</v>
      </c>
      <c r="K277" s="9" t="s">
        <v>1072</v>
      </c>
      <c r="L277" s="211" t="s">
        <v>1866</v>
      </c>
      <c r="M277" s="45"/>
    </row>
    <row r="278" spans="1:13" s="3" customFormat="1" ht="12.75">
      <c r="A278" s="45"/>
      <c r="B278" s="6"/>
      <c r="C278" s="7"/>
      <c r="D278" s="20"/>
      <c r="E278" s="9"/>
      <c r="F278" s="179"/>
      <c r="G278" s="45"/>
      <c r="H278" s="26" t="s">
        <v>641</v>
      </c>
      <c r="I278" s="7" t="s">
        <v>1329</v>
      </c>
      <c r="J278" s="8" t="s">
        <v>1867</v>
      </c>
      <c r="K278" s="9" t="s">
        <v>1868</v>
      </c>
      <c r="L278" s="211" t="s">
        <v>1869</v>
      </c>
      <c r="M278" s="45"/>
    </row>
    <row r="279" spans="1:13" s="3" customFormat="1" ht="12.75">
      <c r="A279" s="45"/>
      <c r="B279" s="6"/>
      <c r="C279" s="7"/>
      <c r="D279" s="20"/>
      <c r="E279" s="9"/>
      <c r="F279" s="179"/>
      <c r="G279" s="45"/>
      <c r="H279" s="26" t="s">
        <v>642</v>
      </c>
      <c r="I279" s="7" t="s">
        <v>1051</v>
      </c>
      <c r="J279" s="8" t="s">
        <v>1870</v>
      </c>
      <c r="K279" s="9" t="s">
        <v>881</v>
      </c>
      <c r="L279" s="211" t="s">
        <v>1871</v>
      </c>
      <c r="M279" s="45"/>
    </row>
    <row r="280" spans="1:13" s="3" customFormat="1" ht="13.5" thickBot="1">
      <c r="A280" s="45"/>
      <c r="B280" s="6"/>
      <c r="C280" s="7"/>
      <c r="D280" s="20"/>
      <c r="E280" s="9"/>
      <c r="F280" s="179"/>
      <c r="G280" s="45"/>
      <c r="H280" s="26" t="s">
        <v>643</v>
      </c>
      <c r="I280" s="7" t="s">
        <v>1051</v>
      </c>
      <c r="J280" s="8" t="s">
        <v>996</v>
      </c>
      <c r="K280" s="9" t="s">
        <v>751</v>
      </c>
      <c r="L280" s="211" t="s">
        <v>1872</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5</v>
      </c>
      <c r="G290" s="45"/>
      <c r="H290" s="1089"/>
      <c r="I290" s="1090"/>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1624</v>
      </c>
      <c r="D292" s="78" t="s">
        <v>1840</v>
      </c>
      <c r="E292" s="79" t="s">
        <v>881</v>
      </c>
      <c r="F292" s="212" t="s">
        <v>1841</v>
      </c>
      <c r="G292" s="45"/>
      <c r="H292" s="94" t="s">
        <v>630</v>
      </c>
      <c r="I292" s="77" t="s">
        <v>664</v>
      </c>
      <c r="J292" s="78" t="s">
        <v>1287</v>
      </c>
      <c r="K292" s="79" t="s">
        <v>2600</v>
      </c>
      <c r="L292" s="208" t="s">
        <v>1846</v>
      </c>
      <c r="M292" s="45"/>
    </row>
    <row r="293" spans="1:13" s="3" customFormat="1">
      <c r="A293" s="45"/>
      <c r="B293" s="92" t="s">
        <v>631</v>
      </c>
      <c r="C293" s="82" t="s">
        <v>585</v>
      </c>
      <c r="D293" s="83" t="s">
        <v>1294</v>
      </c>
      <c r="E293" s="84" t="s">
        <v>751</v>
      </c>
      <c r="F293" s="213" t="s">
        <v>1842</v>
      </c>
      <c r="G293" s="45"/>
      <c r="H293" s="96" t="s">
        <v>631</v>
      </c>
      <c r="I293" s="82" t="s">
        <v>989</v>
      </c>
      <c r="J293" s="83" t="s">
        <v>2581</v>
      </c>
      <c r="K293" s="84" t="s">
        <v>1592</v>
      </c>
      <c r="L293" s="209" t="s">
        <v>1847</v>
      </c>
      <c r="M293" s="45"/>
    </row>
    <row r="294" spans="1:13" s="3" customFormat="1">
      <c r="A294" s="45"/>
      <c r="B294" s="93" t="s">
        <v>632</v>
      </c>
      <c r="C294" s="87" t="s">
        <v>864</v>
      </c>
      <c r="D294" s="88" t="s">
        <v>1298</v>
      </c>
      <c r="E294" s="89" t="s">
        <v>751</v>
      </c>
      <c r="F294" s="214" t="s">
        <v>1843</v>
      </c>
      <c r="G294" s="45"/>
      <c r="H294" s="98" t="s">
        <v>632</v>
      </c>
      <c r="I294" s="87" t="s">
        <v>1077</v>
      </c>
      <c r="J294" s="88" t="s">
        <v>1848</v>
      </c>
      <c r="K294" s="89" t="s">
        <v>728</v>
      </c>
      <c r="L294" s="210" t="s">
        <v>1849</v>
      </c>
      <c r="M294" s="45"/>
    </row>
    <row r="295" spans="1:13" s="3" customFormat="1" ht="12.75">
      <c r="A295" s="45"/>
      <c r="B295" s="61" t="s">
        <v>633</v>
      </c>
      <c r="C295" s="7" t="s">
        <v>1077</v>
      </c>
      <c r="D295" s="20" t="s">
        <v>1580</v>
      </c>
      <c r="E295" s="9" t="s">
        <v>751</v>
      </c>
      <c r="F295" s="215" t="s">
        <v>1844</v>
      </c>
      <c r="G295" s="45"/>
      <c r="H295" s="26" t="s">
        <v>633</v>
      </c>
      <c r="I295" s="7" t="s">
        <v>1077</v>
      </c>
      <c r="J295" s="8" t="s">
        <v>1078</v>
      </c>
      <c r="K295" s="9" t="s">
        <v>751</v>
      </c>
      <c r="L295" s="211" t="s">
        <v>1850</v>
      </c>
      <c r="M295" s="45"/>
    </row>
    <row r="296" spans="1:13" s="3" customFormat="1" ht="12.75">
      <c r="A296" s="45"/>
      <c r="B296" s="61" t="s">
        <v>634</v>
      </c>
      <c r="C296" s="7" t="s">
        <v>733</v>
      </c>
      <c r="D296" s="20" t="s">
        <v>1084</v>
      </c>
      <c r="E296" s="9" t="s">
        <v>934</v>
      </c>
      <c r="F296" s="215" t="s">
        <v>1845</v>
      </c>
      <c r="G296" s="45"/>
      <c r="H296" s="26" t="s">
        <v>634</v>
      </c>
      <c r="I296" s="7" t="s">
        <v>1082</v>
      </c>
      <c r="J296" s="8" t="s">
        <v>1851</v>
      </c>
      <c r="K296" s="9" t="s">
        <v>65</v>
      </c>
      <c r="L296" s="211" t="s">
        <v>1852</v>
      </c>
      <c r="M296" s="45"/>
    </row>
    <row r="297" spans="1:13" s="3" customFormat="1" ht="13.5" thickBot="1">
      <c r="A297" s="45"/>
      <c r="B297" s="61"/>
      <c r="C297" s="7"/>
      <c r="D297" s="20"/>
      <c r="E297" s="9"/>
      <c r="F297" s="215"/>
      <c r="G297" s="45"/>
      <c r="H297" s="26" t="s">
        <v>635</v>
      </c>
      <c r="I297" s="7" t="s">
        <v>699</v>
      </c>
      <c r="J297" s="8" t="s">
        <v>850</v>
      </c>
      <c r="K297" s="9" t="s">
        <v>881</v>
      </c>
      <c r="L297" s="211" t="s">
        <v>1853</v>
      </c>
      <c r="M297" s="45"/>
    </row>
    <row r="298" spans="1:13" s="3" customFormat="1" ht="12.75" hidden="1">
      <c r="A298" s="45"/>
      <c r="B298" s="61"/>
      <c r="C298" s="7"/>
      <c r="D298" s="20"/>
      <c r="E298" s="9"/>
      <c r="F298" s="215"/>
      <c r="G298" s="45"/>
      <c r="H298" s="26"/>
      <c r="I298" s="7"/>
      <c r="J298" s="8"/>
      <c r="K298" s="9"/>
      <c r="L298" s="211"/>
      <c r="M298" s="45"/>
    </row>
    <row r="299" spans="1:13" s="3" customFormat="1" ht="12.75" hidden="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1065" t="s">
        <v>557</v>
      </c>
      <c r="F314" s="1065"/>
      <c r="G314" s="45"/>
      <c r="H314" s="160" t="s">
        <v>2547</v>
      </c>
      <c r="I314" s="160"/>
      <c r="J314" s="160" t="s">
        <v>724</v>
      </c>
      <c r="K314" s="1065" t="s">
        <v>2548</v>
      </c>
      <c r="L314" s="1065"/>
    </row>
    <row r="315" spans="1:13" s="3" customFormat="1" ht="13.5" thickTop="1" thickBot="1">
      <c r="B315" s="1087" t="s">
        <v>556</v>
      </c>
      <c r="C315" s="1088"/>
      <c r="D315" s="35"/>
      <c r="E315" s="35"/>
      <c r="F315" s="35"/>
      <c r="G315" s="45"/>
      <c r="H315" s="1087" t="s">
        <v>2548</v>
      </c>
      <c r="I315" s="1088"/>
      <c r="J315" s="35"/>
      <c r="K315" s="35"/>
      <c r="L315" s="35"/>
    </row>
    <row r="316" spans="1:13" s="3" customFormat="1" ht="16.5" thickTop="1" thickBot="1">
      <c r="B316" s="1089"/>
      <c r="C316" s="1090"/>
      <c r="D316" s="32"/>
      <c r="E316" s="33" t="s">
        <v>645</v>
      </c>
      <c r="F316" s="34">
        <f>COUNTA(D318:D337)</f>
        <v>0</v>
      </c>
      <c r="G316" s="45"/>
      <c r="H316" s="1089"/>
      <c r="I316" s="1090"/>
      <c r="J316" s="32"/>
      <c r="K316" s="33" t="s">
        <v>645</v>
      </c>
      <c r="L316" s="34">
        <f>COUNTA(J318:J337)</f>
        <v>3</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c r="C318" s="77"/>
      <c r="D318" s="78"/>
      <c r="E318" s="79"/>
      <c r="F318" s="208"/>
      <c r="G318" s="45"/>
      <c r="H318" s="94" t="s">
        <v>630</v>
      </c>
      <c r="I318" s="77" t="s">
        <v>729</v>
      </c>
      <c r="J318" s="78" t="s">
        <v>1764</v>
      </c>
      <c r="K318" s="79" t="s">
        <v>1823</v>
      </c>
      <c r="L318" s="208" t="s">
        <v>1824</v>
      </c>
    </row>
    <row r="319" spans="1:13" s="3" customFormat="1">
      <c r="B319" s="96"/>
      <c r="C319" s="82"/>
      <c r="D319" s="83"/>
      <c r="E319" s="84"/>
      <c r="F319" s="209"/>
      <c r="G319" s="45"/>
      <c r="H319" s="96" t="s">
        <v>631</v>
      </c>
      <c r="I319" s="82" t="s">
        <v>706</v>
      </c>
      <c r="J319" s="83" t="s">
        <v>809</v>
      </c>
      <c r="K319" s="84" t="s">
        <v>629</v>
      </c>
      <c r="L319" s="209" t="s">
        <v>1825</v>
      </c>
    </row>
    <row r="320" spans="1:13" s="3" customFormat="1" ht="12.75" thickBot="1">
      <c r="B320" s="98"/>
      <c r="C320" s="87"/>
      <c r="D320" s="88"/>
      <c r="E320" s="89"/>
      <c r="F320" s="189"/>
      <c r="H320" s="98" t="s">
        <v>632</v>
      </c>
      <c r="I320" s="87" t="s">
        <v>738</v>
      </c>
      <c r="J320" s="88" t="s">
        <v>2399</v>
      </c>
      <c r="K320" s="89" t="s">
        <v>629</v>
      </c>
      <c r="L320" s="210" t="s">
        <v>1826</v>
      </c>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H162:I163"/>
    <mergeCell ref="F188:I188"/>
    <mergeCell ref="B117:C117"/>
    <mergeCell ref="E314:F314"/>
    <mergeCell ref="B315:C316"/>
    <mergeCell ref="H214:I215"/>
    <mergeCell ref="B239:C240"/>
    <mergeCell ref="F238:I238"/>
    <mergeCell ref="H239:I240"/>
    <mergeCell ref="B289:C290"/>
    <mergeCell ref="H289:I29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A1:M1"/>
    <mergeCell ref="F4:H5"/>
    <mergeCell ref="F6:H7"/>
    <mergeCell ref="K10:L10"/>
    <mergeCell ref="B10:C10"/>
    <mergeCell ref="F10:I10"/>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K288:L2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1693</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38829</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v>218</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6</v>
      </c>
      <c r="G12" s="45"/>
      <c r="H12" s="1089"/>
      <c r="I12" s="1090"/>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2032</v>
      </c>
      <c r="G14" s="45"/>
      <c r="H14" s="94" t="s">
        <v>630</v>
      </c>
      <c r="I14" s="77" t="s">
        <v>1121</v>
      </c>
      <c r="J14" s="78" t="s">
        <v>1113</v>
      </c>
      <c r="K14" s="79" t="s">
        <v>629</v>
      </c>
      <c r="L14" s="208"/>
      <c r="M14" s="45"/>
    </row>
    <row r="15" spans="1:13" s="3" customFormat="1">
      <c r="A15" s="45"/>
      <c r="B15" s="81" t="s">
        <v>631</v>
      </c>
      <c r="C15" s="82" t="s">
        <v>1403</v>
      </c>
      <c r="D15" s="83" t="s">
        <v>922</v>
      </c>
      <c r="E15" s="84" t="s">
        <v>629</v>
      </c>
      <c r="F15" s="205" t="s">
        <v>2033</v>
      </c>
      <c r="G15" s="45"/>
      <c r="H15" s="96" t="s">
        <v>631</v>
      </c>
      <c r="I15" s="82" t="s">
        <v>1114</v>
      </c>
      <c r="J15" s="83" t="s">
        <v>790</v>
      </c>
      <c r="K15" s="84" t="s">
        <v>661</v>
      </c>
      <c r="L15" s="209"/>
      <c r="M15" s="45"/>
    </row>
    <row r="16" spans="1:13" s="3" customFormat="1">
      <c r="A16" s="45"/>
      <c r="B16" s="86" t="s">
        <v>632</v>
      </c>
      <c r="C16" s="87" t="s">
        <v>692</v>
      </c>
      <c r="D16" s="88" t="s">
        <v>689</v>
      </c>
      <c r="E16" s="89" t="s">
        <v>629</v>
      </c>
      <c r="F16" s="206" t="s">
        <v>1712</v>
      </c>
      <c r="G16" s="45"/>
      <c r="H16" s="98" t="s">
        <v>632</v>
      </c>
      <c r="I16" s="87" t="s">
        <v>740</v>
      </c>
      <c r="J16" s="88" t="s">
        <v>795</v>
      </c>
      <c r="K16" s="89" t="s">
        <v>629</v>
      </c>
      <c r="L16" s="210"/>
      <c r="M16" s="45"/>
    </row>
    <row r="17" spans="1:13" s="3" customFormat="1">
      <c r="A17" s="45"/>
      <c r="B17" s="6" t="s">
        <v>633</v>
      </c>
      <c r="C17" s="7" t="s">
        <v>2311</v>
      </c>
      <c r="D17" s="8" t="s">
        <v>924</v>
      </c>
      <c r="E17" s="9" t="s">
        <v>629</v>
      </c>
      <c r="F17" s="207" t="s">
        <v>2034</v>
      </c>
      <c r="G17" s="45"/>
      <c r="H17" s="26" t="s">
        <v>633</v>
      </c>
      <c r="I17" s="7" t="s">
        <v>667</v>
      </c>
      <c r="J17" s="8" t="s">
        <v>801</v>
      </c>
      <c r="K17" s="9" t="s">
        <v>661</v>
      </c>
      <c r="L17" s="211"/>
      <c r="M17" s="45"/>
    </row>
    <row r="18" spans="1:13" s="3" customFormat="1">
      <c r="A18" s="45"/>
      <c r="B18" s="6" t="s">
        <v>634</v>
      </c>
      <c r="C18" s="7" t="s">
        <v>1695</v>
      </c>
      <c r="D18" s="8" t="s">
        <v>1696</v>
      </c>
      <c r="E18" s="9" t="s">
        <v>661</v>
      </c>
      <c r="F18" s="207" t="s">
        <v>1701</v>
      </c>
      <c r="G18" s="45"/>
      <c r="H18" s="26" t="s">
        <v>634</v>
      </c>
      <c r="I18" s="7" t="s">
        <v>705</v>
      </c>
      <c r="J18" s="8" t="s">
        <v>344</v>
      </c>
      <c r="K18" s="9" t="s">
        <v>666</v>
      </c>
      <c r="L18" s="211"/>
      <c r="M18" s="45"/>
    </row>
    <row r="19" spans="1:13" s="3" customFormat="1">
      <c r="A19" s="45"/>
      <c r="B19" s="6" t="s">
        <v>635</v>
      </c>
      <c r="C19" s="7" t="s">
        <v>976</v>
      </c>
      <c r="D19" s="8" t="s">
        <v>2035</v>
      </c>
      <c r="E19" s="9" t="s">
        <v>629</v>
      </c>
      <c r="F19" s="207" t="s">
        <v>2036</v>
      </c>
      <c r="G19" s="45"/>
      <c r="H19" s="26" t="s">
        <v>635</v>
      </c>
      <c r="I19" s="7" t="s">
        <v>664</v>
      </c>
      <c r="J19" s="8" t="s">
        <v>1704</v>
      </c>
      <c r="K19" s="9" t="s">
        <v>629</v>
      </c>
      <c r="L19" s="211"/>
      <c r="M19" s="45"/>
    </row>
    <row r="20" spans="1:13" s="3" customFormat="1">
      <c r="A20" s="45"/>
      <c r="B20" s="6"/>
      <c r="C20" s="7"/>
      <c r="D20" s="8"/>
      <c r="E20" s="9"/>
      <c r="F20" s="207"/>
      <c r="G20" s="45"/>
      <c r="H20" s="26" t="s">
        <v>636</v>
      </c>
      <c r="I20" s="7" t="s">
        <v>982</v>
      </c>
      <c r="J20" s="8" t="s">
        <v>333</v>
      </c>
      <c r="K20" s="9" t="s">
        <v>2315</v>
      </c>
      <c r="L20" s="211"/>
      <c r="M20" s="45"/>
    </row>
    <row r="21" spans="1:13" s="3" customFormat="1">
      <c r="A21" s="45"/>
      <c r="B21" s="6"/>
      <c r="C21" s="7"/>
      <c r="D21" s="8"/>
      <c r="E21" s="9"/>
      <c r="F21" s="207"/>
      <c r="G21" s="45"/>
      <c r="H21" s="26" t="s">
        <v>637</v>
      </c>
      <c r="I21" s="7" t="s">
        <v>1705</v>
      </c>
      <c r="J21" s="8" t="s">
        <v>1706</v>
      </c>
      <c r="K21" s="9" t="s">
        <v>629</v>
      </c>
      <c r="L21" s="211"/>
      <c r="M21" s="45"/>
    </row>
    <row r="22" spans="1:13" s="3" customFormat="1" ht="12.75">
      <c r="A22" s="45"/>
      <c r="B22" s="6"/>
      <c r="C22" s="7"/>
      <c r="D22" s="20"/>
      <c r="E22" s="9"/>
      <c r="F22" s="207"/>
      <c r="G22" s="45"/>
      <c r="H22" s="26" t="s">
        <v>638</v>
      </c>
      <c r="I22" s="7" t="s">
        <v>2038</v>
      </c>
      <c r="J22" s="8" t="s">
        <v>1706</v>
      </c>
      <c r="K22" s="9" t="s">
        <v>629</v>
      </c>
      <c r="L22" s="211"/>
      <c r="M22" s="45"/>
    </row>
    <row r="23" spans="1:13" s="3" customFormat="1" ht="12.75">
      <c r="A23" s="45"/>
      <c r="B23" s="6"/>
      <c r="C23" s="7"/>
      <c r="D23" s="20"/>
      <c r="E23" s="9"/>
      <c r="F23" s="207"/>
      <c r="G23" s="45"/>
      <c r="H23" s="26" t="s">
        <v>639</v>
      </c>
      <c r="I23" s="7" t="s">
        <v>708</v>
      </c>
      <c r="J23" s="8" t="s">
        <v>2399</v>
      </c>
      <c r="K23" s="9" t="s">
        <v>629</v>
      </c>
      <c r="L23" s="211"/>
      <c r="M23" s="45"/>
    </row>
    <row r="24" spans="1:13" s="3" customFormat="1" ht="12.75">
      <c r="A24" s="45"/>
      <c r="B24" s="6"/>
      <c r="C24" s="7"/>
      <c r="D24" s="20"/>
      <c r="E24" s="9"/>
      <c r="F24" s="207"/>
      <c r="G24" s="45"/>
      <c r="H24" s="26" t="s">
        <v>640</v>
      </c>
      <c r="I24" s="7" t="s">
        <v>2039</v>
      </c>
      <c r="J24" s="8" t="s">
        <v>25</v>
      </c>
      <c r="K24" s="9" t="s">
        <v>629</v>
      </c>
      <c r="L24" s="211"/>
      <c r="M24" s="45"/>
    </row>
    <row r="25" spans="1:13" s="3" customFormat="1" ht="12.75">
      <c r="A25" s="45"/>
      <c r="B25" s="6"/>
      <c r="C25" s="7"/>
      <c r="D25" s="20"/>
      <c r="E25" s="9"/>
      <c r="F25" s="207"/>
      <c r="G25" s="45"/>
      <c r="H25" s="26" t="s">
        <v>641</v>
      </c>
      <c r="I25" s="7" t="s">
        <v>1121</v>
      </c>
      <c r="J25" s="8" t="s">
        <v>23</v>
      </c>
      <c r="K25" s="9" t="s">
        <v>629</v>
      </c>
      <c r="L25" s="211"/>
      <c r="M25" s="45"/>
    </row>
    <row r="26" spans="1:13" s="3" customFormat="1" ht="13.5" thickBot="1">
      <c r="A26" s="45"/>
      <c r="B26" s="6"/>
      <c r="C26" s="7"/>
      <c r="D26" s="20"/>
      <c r="E26" s="9"/>
      <c r="F26" s="207"/>
      <c r="G26" s="45"/>
      <c r="H26" s="26" t="s">
        <v>642</v>
      </c>
      <c r="I26" s="7" t="s">
        <v>796</v>
      </c>
      <c r="J26" s="8" t="s">
        <v>789</v>
      </c>
      <c r="K26" s="9" t="s">
        <v>629</v>
      </c>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15</v>
      </c>
      <c r="G37" s="45"/>
      <c r="H37" s="1089"/>
      <c r="I37" s="1090"/>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2040</v>
      </c>
      <c r="D39" s="78" t="s">
        <v>2041</v>
      </c>
      <c r="E39" s="79" t="s">
        <v>2042</v>
      </c>
      <c r="F39" s="204" t="s">
        <v>2043</v>
      </c>
      <c r="G39" s="45"/>
      <c r="H39" s="94" t="s">
        <v>630</v>
      </c>
      <c r="I39" s="77" t="s">
        <v>705</v>
      </c>
      <c r="J39" s="78" t="s">
        <v>1120</v>
      </c>
      <c r="K39" s="79" t="s">
        <v>751</v>
      </c>
      <c r="L39" s="208" t="s">
        <v>380</v>
      </c>
      <c r="M39" s="45"/>
    </row>
    <row r="40" spans="1:13" s="3" customFormat="1">
      <c r="A40" s="45"/>
      <c r="B40" s="81" t="s">
        <v>631</v>
      </c>
      <c r="C40" s="82" t="s">
        <v>1309</v>
      </c>
      <c r="D40" s="83" t="s">
        <v>2283</v>
      </c>
      <c r="E40" s="84" t="s">
        <v>677</v>
      </c>
      <c r="F40" s="205" t="s">
        <v>38</v>
      </c>
      <c r="G40" s="45"/>
      <c r="H40" s="96" t="s">
        <v>631</v>
      </c>
      <c r="I40" s="82" t="s">
        <v>1420</v>
      </c>
      <c r="J40" s="83" t="s">
        <v>795</v>
      </c>
      <c r="K40" s="84" t="s">
        <v>629</v>
      </c>
      <c r="L40" s="209" t="s">
        <v>365</v>
      </c>
      <c r="M40" s="45"/>
    </row>
    <row r="41" spans="1:13" s="3" customFormat="1">
      <c r="A41" s="45"/>
      <c r="B41" s="86" t="s">
        <v>632</v>
      </c>
      <c r="C41" s="87" t="s">
        <v>759</v>
      </c>
      <c r="D41" s="88" t="s">
        <v>2044</v>
      </c>
      <c r="E41" s="89" t="s">
        <v>751</v>
      </c>
      <c r="F41" s="206" t="s">
        <v>365</v>
      </c>
      <c r="G41" s="45"/>
      <c r="H41" s="98" t="s">
        <v>632</v>
      </c>
      <c r="I41" s="87" t="s">
        <v>980</v>
      </c>
      <c r="J41" s="88" t="s">
        <v>333</v>
      </c>
      <c r="K41" s="89" t="s">
        <v>2315</v>
      </c>
      <c r="L41" s="210" t="s">
        <v>367</v>
      </c>
      <c r="M41" s="45"/>
    </row>
    <row r="42" spans="1:13" s="3" customFormat="1">
      <c r="A42" s="45"/>
      <c r="B42" s="6" t="s">
        <v>633</v>
      </c>
      <c r="C42" s="7" t="s">
        <v>976</v>
      </c>
      <c r="D42" s="8" t="s">
        <v>689</v>
      </c>
      <c r="E42" s="9" t="s">
        <v>629</v>
      </c>
      <c r="F42" s="207" t="s">
        <v>386</v>
      </c>
      <c r="G42" s="45"/>
      <c r="H42" s="26" t="s">
        <v>633</v>
      </c>
      <c r="I42" s="7" t="s">
        <v>796</v>
      </c>
      <c r="J42" s="8" t="s">
        <v>1089</v>
      </c>
      <c r="K42" s="9" t="s">
        <v>629</v>
      </c>
      <c r="L42" s="211" t="s">
        <v>367</v>
      </c>
      <c r="M42" s="45"/>
    </row>
    <row r="43" spans="1:13" s="3" customFormat="1">
      <c r="A43" s="45"/>
      <c r="B43" s="6" t="s">
        <v>634</v>
      </c>
      <c r="C43" s="7" t="s">
        <v>1309</v>
      </c>
      <c r="D43" s="8" t="s">
        <v>18</v>
      </c>
      <c r="E43" s="9" t="s">
        <v>629</v>
      </c>
      <c r="F43" s="207" t="s">
        <v>351</v>
      </c>
      <c r="G43" s="45"/>
      <c r="H43" s="26" t="s">
        <v>634</v>
      </c>
      <c r="I43" s="7" t="s">
        <v>1058</v>
      </c>
      <c r="J43" s="8" t="s">
        <v>2050</v>
      </c>
      <c r="K43" s="9" t="s">
        <v>751</v>
      </c>
      <c r="L43" s="211" t="s">
        <v>44</v>
      </c>
      <c r="M43" s="45"/>
    </row>
    <row r="44" spans="1:13" s="3" customFormat="1">
      <c r="A44" s="45"/>
      <c r="B44" s="6" t="s">
        <v>635</v>
      </c>
      <c r="C44" s="7" t="s">
        <v>1102</v>
      </c>
      <c r="D44" s="8" t="s">
        <v>13</v>
      </c>
      <c r="E44" s="9" t="s">
        <v>751</v>
      </c>
      <c r="F44" s="207" t="s">
        <v>2347</v>
      </c>
      <c r="G44" s="45"/>
      <c r="H44" s="26" t="s">
        <v>635</v>
      </c>
      <c r="I44" s="7" t="s">
        <v>982</v>
      </c>
      <c r="J44" s="8" t="s">
        <v>790</v>
      </c>
      <c r="K44" s="9" t="s">
        <v>677</v>
      </c>
      <c r="L44" s="211" t="s">
        <v>46</v>
      </c>
      <c r="M44" s="45"/>
    </row>
    <row r="45" spans="1:13" s="3" customFormat="1">
      <c r="A45" s="45"/>
      <c r="B45" s="6" t="s">
        <v>636</v>
      </c>
      <c r="C45" s="7" t="s">
        <v>1456</v>
      </c>
      <c r="D45" s="8" t="s">
        <v>2045</v>
      </c>
      <c r="E45" s="9" t="s">
        <v>751</v>
      </c>
      <c r="F45" s="207" t="s">
        <v>44</v>
      </c>
      <c r="G45" s="45"/>
      <c r="H45" s="26" t="s">
        <v>636</v>
      </c>
      <c r="I45" s="7" t="s">
        <v>816</v>
      </c>
      <c r="J45" s="8" t="s">
        <v>1004</v>
      </c>
      <c r="K45" s="9" t="s">
        <v>629</v>
      </c>
      <c r="L45" s="211" t="s">
        <v>371</v>
      </c>
      <c r="M45" s="45"/>
    </row>
    <row r="46" spans="1:13" s="3" customFormat="1">
      <c r="A46" s="45"/>
      <c r="B46" s="6" t="s">
        <v>637</v>
      </c>
      <c r="C46" s="7" t="s">
        <v>1102</v>
      </c>
      <c r="D46" s="8" t="s">
        <v>683</v>
      </c>
      <c r="E46" s="9" t="s">
        <v>657</v>
      </c>
      <c r="F46" s="207" t="s">
        <v>2380</v>
      </c>
      <c r="G46" s="45"/>
      <c r="H46" s="26" t="s">
        <v>637</v>
      </c>
      <c r="I46" s="7" t="s">
        <v>705</v>
      </c>
      <c r="J46" s="8" t="s">
        <v>812</v>
      </c>
      <c r="K46" s="9" t="s">
        <v>629</v>
      </c>
      <c r="L46" s="211" t="s">
        <v>2382</v>
      </c>
      <c r="M46" s="45"/>
    </row>
    <row r="47" spans="1:13" s="3" customFormat="1">
      <c r="A47" s="45"/>
      <c r="B47" s="6" t="s">
        <v>638</v>
      </c>
      <c r="C47" s="7" t="s">
        <v>1306</v>
      </c>
      <c r="D47" s="8" t="s">
        <v>2046</v>
      </c>
      <c r="E47" s="9" t="s">
        <v>751</v>
      </c>
      <c r="F47" s="207" t="s">
        <v>371</v>
      </c>
      <c r="G47" s="45"/>
      <c r="H47" s="26" t="s">
        <v>638</v>
      </c>
      <c r="I47" s="7" t="s">
        <v>1051</v>
      </c>
      <c r="J47" s="8" t="s">
        <v>996</v>
      </c>
      <c r="K47" s="9" t="s">
        <v>661</v>
      </c>
      <c r="L47" s="211" t="s">
        <v>2383</v>
      </c>
      <c r="M47" s="45"/>
    </row>
    <row r="48" spans="1:13" s="3" customFormat="1">
      <c r="A48" s="45"/>
      <c r="B48" s="6" t="s">
        <v>639</v>
      </c>
      <c r="C48" s="7" t="s">
        <v>1461</v>
      </c>
      <c r="D48" s="8" t="s">
        <v>1110</v>
      </c>
      <c r="E48" s="9" t="s">
        <v>629</v>
      </c>
      <c r="F48" s="207" t="s">
        <v>2382</v>
      </c>
      <c r="G48" s="45"/>
      <c r="H48" s="26" t="s">
        <v>639</v>
      </c>
      <c r="I48" s="7" t="s">
        <v>2051</v>
      </c>
      <c r="J48" s="8" t="s">
        <v>2052</v>
      </c>
      <c r="K48" s="9" t="s">
        <v>629</v>
      </c>
      <c r="L48" s="211" t="s">
        <v>358</v>
      </c>
      <c r="M48" s="45"/>
    </row>
    <row r="49" spans="1:13" s="3" customFormat="1">
      <c r="A49" s="45"/>
      <c r="B49" s="6" t="s">
        <v>640</v>
      </c>
      <c r="C49" s="7" t="s">
        <v>690</v>
      </c>
      <c r="D49" s="8" t="s">
        <v>2307</v>
      </c>
      <c r="E49" s="9" t="s">
        <v>751</v>
      </c>
      <c r="F49" s="207" t="s">
        <v>2383</v>
      </c>
      <c r="G49" s="45"/>
      <c r="H49" s="26" t="s">
        <v>640</v>
      </c>
      <c r="I49" s="7" t="s">
        <v>1420</v>
      </c>
      <c r="J49" s="8" t="s">
        <v>25</v>
      </c>
      <c r="K49" s="9" t="s">
        <v>629</v>
      </c>
      <c r="L49" s="211" t="s">
        <v>48</v>
      </c>
      <c r="M49" s="45"/>
    </row>
    <row r="50" spans="1:13" s="3" customFormat="1">
      <c r="A50" s="45"/>
      <c r="B50" s="6" t="s">
        <v>641</v>
      </c>
      <c r="C50" s="7" t="s">
        <v>1309</v>
      </c>
      <c r="D50" s="8" t="s">
        <v>329</v>
      </c>
      <c r="E50" s="9" t="s">
        <v>629</v>
      </c>
      <c r="F50" s="207" t="s">
        <v>358</v>
      </c>
      <c r="G50" s="45"/>
      <c r="H50" s="26" t="s">
        <v>641</v>
      </c>
      <c r="I50" s="7" t="s">
        <v>817</v>
      </c>
      <c r="J50" s="8" t="s">
        <v>2053</v>
      </c>
      <c r="K50" s="9" t="s">
        <v>629</v>
      </c>
      <c r="L50" s="211" t="s">
        <v>51</v>
      </c>
      <c r="M50" s="45"/>
    </row>
    <row r="51" spans="1:13" s="3" customFormat="1">
      <c r="A51" s="45"/>
      <c r="B51" s="6" t="s">
        <v>642</v>
      </c>
      <c r="C51" s="7" t="s">
        <v>1309</v>
      </c>
      <c r="D51" s="8" t="s">
        <v>2284</v>
      </c>
      <c r="E51" s="9" t="s">
        <v>2315</v>
      </c>
      <c r="F51" s="207" t="s">
        <v>48</v>
      </c>
      <c r="G51" s="45"/>
      <c r="H51" s="26" t="s">
        <v>642</v>
      </c>
      <c r="I51" s="7" t="s">
        <v>1121</v>
      </c>
      <c r="J51" s="8" t="s">
        <v>1003</v>
      </c>
      <c r="K51" s="9" t="s">
        <v>657</v>
      </c>
      <c r="L51" s="211" t="s">
        <v>398</v>
      </c>
      <c r="M51" s="45"/>
    </row>
    <row r="52" spans="1:13" s="3" customFormat="1">
      <c r="A52" s="45"/>
      <c r="B52" s="6" t="s">
        <v>643</v>
      </c>
      <c r="C52" s="7" t="s">
        <v>1456</v>
      </c>
      <c r="D52" s="8" t="s">
        <v>2047</v>
      </c>
      <c r="E52" s="9" t="s">
        <v>629</v>
      </c>
      <c r="F52" s="207" t="s">
        <v>2048</v>
      </c>
      <c r="G52" s="45"/>
      <c r="H52" s="26" t="s">
        <v>643</v>
      </c>
      <c r="I52" s="7" t="s">
        <v>842</v>
      </c>
      <c r="J52" s="8" t="s">
        <v>1113</v>
      </c>
      <c r="K52" s="9" t="s">
        <v>629</v>
      </c>
      <c r="L52" s="211" t="s">
        <v>363</v>
      </c>
      <c r="M52" s="45"/>
    </row>
    <row r="53" spans="1:13" s="3" customFormat="1">
      <c r="A53" s="45"/>
      <c r="B53" s="6" t="s">
        <v>646</v>
      </c>
      <c r="C53" s="7" t="s">
        <v>627</v>
      </c>
      <c r="D53" s="8" t="s">
        <v>2049</v>
      </c>
      <c r="E53" s="9" t="s">
        <v>629</v>
      </c>
      <c r="F53" s="207" t="s">
        <v>442</v>
      </c>
      <c r="G53" s="45"/>
      <c r="H53" s="26" t="s">
        <v>646</v>
      </c>
      <c r="I53" s="7" t="s">
        <v>664</v>
      </c>
      <c r="J53" s="8" t="s">
        <v>1506</v>
      </c>
      <c r="K53" s="9" t="s">
        <v>657</v>
      </c>
      <c r="L53" s="211" t="s">
        <v>2329</v>
      </c>
      <c r="M53" s="45"/>
    </row>
    <row r="54" spans="1:13" s="3" customFormat="1" ht="12.75" thickBot="1">
      <c r="A54" s="45"/>
      <c r="B54" s="6"/>
      <c r="C54" s="7"/>
      <c r="D54" s="8"/>
      <c r="E54" s="9"/>
      <c r="F54" s="207"/>
      <c r="G54" s="45"/>
      <c r="H54" s="26" t="s">
        <v>647</v>
      </c>
      <c r="I54" s="7" t="s">
        <v>667</v>
      </c>
      <c r="J54" s="8" t="s">
        <v>339</v>
      </c>
      <c r="K54" s="9" t="s">
        <v>666</v>
      </c>
      <c r="L54" s="211" t="s">
        <v>373</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t="12.75" hidden="1" thickBot="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23</v>
      </c>
      <c r="G74" s="45"/>
      <c r="H74" s="1063"/>
      <c r="I74" s="1064"/>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349</v>
      </c>
      <c r="E76" s="79" t="s">
        <v>751</v>
      </c>
      <c r="F76" s="204" t="s">
        <v>2303</v>
      </c>
      <c r="G76" s="45"/>
      <c r="H76" s="94" t="s">
        <v>630</v>
      </c>
      <c r="I76" s="77" t="s">
        <v>1599</v>
      </c>
      <c r="J76" s="78" t="s">
        <v>2063</v>
      </c>
      <c r="K76" s="79" t="s">
        <v>2173</v>
      </c>
      <c r="L76" s="208" t="s">
        <v>439</v>
      </c>
      <c r="M76" s="45"/>
    </row>
    <row r="77" spans="1:13" s="3" customFormat="1">
      <c r="A77" s="45"/>
      <c r="B77" s="81" t="s">
        <v>631</v>
      </c>
      <c r="C77" s="82" t="s">
        <v>976</v>
      </c>
      <c r="D77" s="83" t="s">
        <v>968</v>
      </c>
      <c r="E77" s="84" t="s">
        <v>657</v>
      </c>
      <c r="F77" s="205" t="s">
        <v>2054</v>
      </c>
      <c r="G77" s="45"/>
      <c r="H77" s="96" t="s">
        <v>631</v>
      </c>
      <c r="I77" s="82" t="s">
        <v>796</v>
      </c>
      <c r="J77" s="83" t="s">
        <v>1730</v>
      </c>
      <c r="K77" s="84" t="s">
        <v>751</v>
      </c>
      <c r="L77" s="209" t="s">
        <v>441</v>
      </c>
      <c r="M77" s="45"/>
    </row>
    <row r="78" spans="1:13" s="3" customFormat="1">
      <c r="A78" s="45"/>
      <c r="B78" s="86" t="s">
        <v>632</v>
      </c>
      <c r="C78" s="87" t="s">
        <v>627</v>
      </c>
      <c r="D78" s="88" t="s">
        <v>2055</v>
      </c>
      <c r="E78" s="89" t="s">
        <v>751</v>
      </c>
      <c r="F78" s="206" t="s">
        <v>378</v>
      </c>
      <c r="G78" s="45"/>
      <c r="H78" s="98" t="s">
        <v>632</v>
      </c>
      <c r="I78" s="87" t="s">
        <v>791</v>
      </c>
      <c r="J78" s="88" t="s">
        <v>2064</v>
      </c>
      <c r="K78" s="89" t="s">
        <v>657</v>
      </c>
      <c r="L78" s="210" t="s">
        <v>442</v>
      </c>
      <c r="M78" s="45"/>
    </row>
    <row r="79" spans="1:13" s="3" customFormat="1">
      <c r="A79" s="45"/>
      <c r="B79" s="6" t="s">
        <v>633</v>
      </c>
      <c r="C79" s="7" t="s">
        <v>348</v>
      </c>
      <c r="D79" s="8" t="s">
        <v>1107</v>
      </c>
      <c r="E79" s="9" t="s">
        <v>657</v>
      </c>
      <c r="F79" s="207" t="s">
        <v>59</v>
      </c>
      <c r="G79" s="45"/>
      <c r="H79" s="26" t="s">
        <v>633</v>
      </c>
      <c r="I79" s="7" t="s">
        <v>810</v>
      </c>
      <c r="J79" s="8" t="s">
        <v>1393</v>
      </c>
      <c r="K79" s="9" t="s">
        <v>929</v>
      </c>
      <c r="L79" s="211" t="s">
        <v>466</v>
      </c>
      <c r="M79" s="45"/>
    </row>
    <row r="80" spans="1:13" s="3" customFormat="1">
      <c r="A80" s="45"/>
      <c r="B80" s="6" t="s">
        <v>634</v>
      </c>
      <c r="C80" s="7" t="s">
        <v>1102</v>
      </c>
      <c r="D80" s="8" t="s">
        <v>2056</v>
      </c>
      <c r="E80" s="9" t="s">
        <v>657</v>
      </c>
      <c r="F80" s="207" t="s">
        <v>38</v>
      </c>
      <c r="G80" s="45"/>
      <c r="H80" s="26" t="s">
        <v>634</v>
      </c>
      <c r="I80" s="7" t="s">
        <v>1184</v>
      </c>
      <c r="J80" s="8" t="s">
        <v>850</v>
      </c>
      <c r="K80" s="9" t="s">
        <v>669</v>
      </c>
      <c r="L80" s="211" t="s">
        <v>404</v>
      </c>
      <c r="M80" s="45"/>
    </row>
    <row r="81" spans="1:13" s="3" customFormat="1">
      <c r="A81" s="45"/>
      <c r="B81" s="6" t="s">
        <v>635</v>
      </c>
      <c r="C81" s="7" t="s">
        <v>627</v>
      </c>
      <c r="D81" s="8" t="s">
        <v>41</v>
      </c>
      <c r="E81" s="9" t="s">
        <v>751</v>
      </c>
      <c r="F81" s="207" t="s">
        <v>87</v>
      </c>
      <c r="G81" s="45"/>
      <c r="H81" s="26" t="s">
        <v>635</v>
      </c>
      <c r="I81" s="7" t="s">
        <v>835</v>
      </c>
      <c r="J81" s="8" t="s">
        <v>825</v>
      </c>
      <c r="K81" s="9" t="s">
        <v>657</v>
      </c>
      <c r="L81" s="211" t="s">
        <v>1744</v>
      </c>
      <c r="M81" s="45"/>
    </row>
    <row r="82" spans="1:13" s="3" customFormat="1">
      <c r="A82" s="45"/>
      <c r="B82" s="6" t="s">
        <v>636</v>
      </c>
      <c r="C82" s="7" t="s">
        <v>696</v>
      </c>
      <c r="D82" s="8" t="s">
        <v>43</v>
      </c>
      <c r="E82" s="9" t="s">
        <v>735</v>
      </c>
      <c r="F82" s="207" t="s">
        <v>380</v>
      </c>
      <c r="G82" s="45"/>
      <c r="H82" s="26" t="s">
        <v>636</v>
      </c>
      <c r="I82" s="7" t="s">
        <v>871</v>
      </c>
      <c r="J82" s="8" t="s">
        <v>2065</v>
      </c>
      <c r="K82" s="9" t="s">
        <v>661</v>
      </c>
      <c r="L82" s="211" t="s">
        <v>446</v>
      </c>
      <c r="M82" s="45"/>
    </row>
    <row r="83" spans="1:13" s="3" customFormat="1">
      <c r="A83" s="45"/>
      <c r="B83" s="6" t="s">
        <v>637</v>
      </c>
      <c r="C83" s="7" t="s">
        <v>694</v>
      </c>
      <c r="D83" s="8" t="s">
        <v>53</v>
      </c>
      <c r="E83" s="9" t="s">
        <v>751</v>
      </c>
      <c r="F83" s="207" t="s">
        <v>365</v>
      </c>
      <c r="G83" s="45"/>
      <c r="H83" s="26" t="s">
        <v>637</v>
      </c>
      <c r="I83" s="7" t="s">
        <v>1420</v>
      </c>
      <c r="J83" s="8" t="s">
        <v>809</v>
      </c>
      <c r="K83" s="9" t="s">
        <v>929</v>
      </c>
      <c r="L83" s="211" t="s">
        <v>447</v>
      </c>
      <c r="M83" s="45"/>
    </row>
    <row r="84" spans="1:13" s="3" customFormat="1">
      <c r="A84" s="45"/>
      <c r="B84" s="6" t="s">
        <v>638</v>
      </c>
      <c r="C84" s="7" t="s">
        <v>688</v>
      </c>
      <c r="D84" s="8" t="s">
        <v>762</v>
      </c>
      <c r="E84" s="9" t="s">
        <v>629</v>
      </c>
      <c r="F84" s="207" t="s">
        <v>39</v>
      </c>
      <c r="G84" s="45"/>
      <c r="H84" s="26" t="s">
        <v>638</v>
      </c>
      <c r="I84" s="7" t="s">
        <v>708</v>
      </c>
      <c r="J84" s="8" t="s">
        <v>1220</v>
      </c>
      <c r="K84" s="9" t="s">
        <v>929</v>
      </c>
      <c r="L84" s="211" t="s">
        <v>157</v>
      </c>
      <c r="M84" s="45"/>
    </row>
    <row r="85" spans="1:13" s="3" customFormat="1">
      <c r="A85" s="45"/>
      <c r="B85" s="6" t="s">
        <v>639</v>
      </c>
      <c r="C85" s="7" t="s">
        <v>1309</v>
      </c>
      <c r="D85" s="8" t="s">
        <v>2057</v>
      </c>
      <c r="E85" s="9" t="s">
        <v>929</v>
      </c>
      <c r="F85" s="207" t="s">
        <v>386</v>
      </c>
      <c r="G85" s="45"/>
      <c r="H85" s="26" t="s">
        <v>639</v>
      </c>
      <c r="I85" s="7" t="s">
        <v>667</v>
      </c>
      <c r="J85" s="8" t="s">
        <v>2066</v>
      </c>
      <c r="K85" s="9" t="s">
        <v>751</v>
      </c>
      <c r="L85" s="211" t="s">
        <v>407</v>
      </c>
      <c r="M85" s="45"/>
    </row>
    <row r="86" spans="1:13" s="3" customFormat="1">
      <c r="A86" s="45"/>
      <c r="B86" s="6" t="s">
        <v>640</v>
      </c>
      <c r="C86" s="7" t="s">
        <v>659</v>
      </c>
      <c r="D86" s="8" t="s">
        <v>2172</v>
      </c>
      <c r="E86" s="9" t="s">
        <v>929</v>
      </c>
      <c r="F86" s="207" t="s">
        <v>351</v>
      </c>
      <c r="G86" s="45"/>
      <c r="H86" s="26" t="s">
        <v>640</v>
      </c>
      <c r="I86" s="7" t="s">
        <v>667</v>
      </c>
      <c r="J86" s="8" t="s">
        <v>340</v>
      </c>
      <c r="K86" s="9" t="s">
        <v>751</v>
      </c>
      <c r="L86" s="211" t="s">
        <v>407</v>
      </c>
      <c r="M86" s="45"/>
    </row>
    <row r="87" spans="1:13" s="3" customFormat="1">
      <c r="A87" s="45"/>
      <c r="B87" s="6" t="s">
        <v>641</v>
      </c>
      <c r="C87" s="7" t="s">
        <v>761</v>
      </c>
      <c r="D87" s="8" t="s">
        <v>746</v>
      </c>
      <c r="E87" s="9" t="s">
        <v>735</v>
      </c>
      <c r="F87" s="207" t="s">
        <v>353</v>
      </c>
      <c r="G87" s="45"/>
      <c r="H87" s="26" t="s">
        <v>641</v>
      </c>
      <c r="I87" s="7" t="s">
        <v>791</v>
      </c>
      <c r="J87" s="8" t="s">
        <v>1734</v>
      </c>
      <c r="K87" s="9" t="s">
        <v>751</v>
      </c>
      <c r="L87" s="211" t="s">
        <v>453</v>
      </c>
      <c r="M87" s="45"/>
    </row>
    <row r="88" spans="1:13" s="3" customFormat="1">
      <c r="A88" s="45"/>
      <c r="B88" s="6" t="s">
        <v>642</v>
      </c>
      <c r="C88" s="7" t="s">
        <v>1099</v>
      </c>
      <c r="D88" s="8" t="s">
        <v>355</v>
      </c>
      <c r="E88" s="9" t="s">
        <v>629</v>
      </c>
      <c r="F88" s="207" t="s">
        <v>2058</v>
      </c>
      <c r="G88" s="45"/>
      <c r="H88" s="26" t="s">
        <v>642</v>
      </c>
      <c r="I88" s="7" t="s">
        <v>810</v>
      </c>
      <c r="J88" s="8" t="s">
        <v>1301</v>
      </c>
      <c r="K88" s="9" t="s">
        <v>629</v>
      </c>
      <c r="L88" s="211" t="s">
        <v>458</v>
      </c>
      <c r="M88" s="45"/>
    </row>
    <row r="89" spans="1:13" s="3" customFormat="1">
      <c r="A89" s="45"/>
      <c r="B89" s="6" t="s">
        <v>643</v>
      </c>
      <c r="C89" s="7" t="s">
        <v>627</v>
      </c>
      <c r="D89" s="8" t="s">
        <v>1008</v>
      </c>
      <c r="E89" s="9" t="s">
        <v>629</v>
      </c>
      <c r="F89" s="207" t="s">
        <v>367</v>
      </c>
      <c r="G89" s="45"/>
      <c r="H89" s="26" t="s">
        <v>643</v>
      </c>
      <c r="I89" s="7" t="s">
        <v>1407</v>
      </c>
      <c r="J89" s="8" t="s">
        <v>1181</v>
      </c>
      <c r="K89" s="9" t="s">
        <v>929</v>
      </c>
      <c r="L89" s="211" t="s">
        <v>459</v>
      </c>
      <c r="M89" s="45"/>
    </row>
    <row r="90" spans="1:13" s="3" customFormat="1">
      <c r="A90" s="45"/>
      <c r="B90" s="6" t="s">
        <v>646</v>
      </c>
      <c r="C90" s="7" t="s">
        <v>973</v>
      </c>
      <c r="D90" s="8" t="s">
        <v>2059</v>
      </c>
      <c r="E90" s="9" t="s">
        <v>629</v>
      </c>
      <c r="F90" s="207" t="s">
        <v>42</v>
      </c>
      <c r="G90" s="45"/>
      <c r="H90" s="26" t="s">
        <v>646</v>
      </c>
      <c r="I90" s="7" t="s">
        <v>1145</v>
      </c>
      <c r="J90" s="8" t="s">
        <v>707</v>
      </c>
      <c r="K90" s="9" t="s">
        <v>657</v>
      </c>
      <c r="L90" s="211" t="s">
        <v>2447</v>
      </c>
      <c r="M90" s="45"/>
    </row>
    <row r="91" spans="1:13" s="3" customFormat="1">
      <c r="A91" s="45"/>
      <c r="B91" s="6" t="s">
        <v>647</v>
      </c>
      <c r="C91" s="7" t="s">
        <v>1358</v>
      </c>
      <c r="D91" s="8" t="s">
        <v>52</v>
      </c>
      <c r="E91" s="9" t="s">
        <v>629</v>
      </c>
      <c r="F91" s="207" t="s">
        <v>354</v>
      </c>
      <c r="G91" s="45"/>
      <c r="H91" s="26" t="s">
        <v>647</v>
      </c>
      <c r="I91" s="7" t="s">
        <v>117</v>
      </c>
      <c r="J91" s="8" t="s">
        <v>118</v>
      </c>
      <c r="K91" s="9" t="s">
        <v>930</v>
      </c>
      <c r="L91" s="211" t="s">
        <v>417</v>
      </c>
      <c r="M91" s="45"/>
    </row>
    <row r="92" spans="1:13" s="3" customFormat="1">
      <c r="A92" s="45"/>
      <c r="B92" s="6" t="s">
        <v>648</v>
      </c>
      <c r="C92" s="7" t="s">
        <v>696</v>
      </c>
      <c r="D92" s="8" t="s">
        <v>2060</v>
      </c>
      <c r="E92" s="9" t="s">
        <v>751</v>
      </c>
      <c r="F92" s="207" t="s">
        <v>368</v>
      </c>
      <c r="G92" s="45"/>
      <c r="H92" s="26" t="s">
        <v>648</v>
      </c>
      <c r="I92" s="7" t="s">
        <v>1420</v>
      </c>
      <c r="J92" s="8" t="s">
        <v>1735</v>
      </c>
      <c r="K92" s="9" t="s">
        <v>751</v>
      </c>
      <c r="L92" s="211" t="s">
        <v>480</v>
      </c>
      <c r="M92" s="45"/>
    </row>
    <row r="93" spans="1:13" s="3" customFormat="1">
      <c r="A93" s="45"/>
      <c r="B93" s="6" t="s">
        <v>649</v>
      </c>
      <c r="C93" s="7" t="s">
        <v>1751</v>
      </c>
      <c r="D93" s="8" t="s">
        <v>839</v>
      </c>
      <c r="E93" s="9" t="s">
        <v>929</v>
      </c>
      <c r="F93" s="207" t="s">
        <v>44</v>
      </c>
      <c r="G93" s="45"/>
      <c r="H93" s="26" t="s">
        <v>649</v>
      </c>
      <c r="I93" s="7" t="s">
        <v>425</v>
      </c>
      <c r="J93" s="8" t="s">
        <v>200</v>
      </c>
      <c r="K93" s="9" t="s">
        <v>929</v>
      </c>
      <c r="L93" s="211" t="s">
        <v>2067</v>
      </c>
      <c r="M93" s="45"/>
    </row>
    <row r="94" spans="1:13" s="3" customFormat="1">
      <c r="A94" s="45"/>
      <c r="B94" s="6" t="s">
        <v>650</v>
      </c>
      <c r="C94" s="7" t="s">
        <v>1194</v>
      </c>
      <c r="D94" s="8" t="s">
        <v>963</v>
      </c>
      <c r="E94" s="9" t="s">
        <v>629</v>
      </c>
      <c r="F94" s="207" t="s">
        <v>46</v>
      </c>
      <c r="G94" s="45"/>
      <c r="H94" s="26" t="s">
        <v>650</v>
      </c>
      <c r="I94" s="7" t="s">
        <v>1233</v>
      </c>
      <c r="J94" s="8" t="s">
        <v>1220</v>
      </c>
      <c r="K94" s="9" t="s">
        <v>930</v>
      </c>
      <c r="L94" s="211" t="s">
        <v>461</v>
      </c>
      <c r="M94" s="45"/>
    </row>
    <row r="95" spans="1:13" s="3" customFormat="1">
      <c r="A95" s="45"/>
      <c r="B95" s="6" t="s">
        <v>651</v>
      </c>
      <c r="C95" s="7" t="s">
        <v>1306</v>
      </c>
      <c r="D95" s="8" t="s">
        <v>2061</v>
      </c>
      <c r="E95" s="9" t="s">
        <v>629</v>
      </c>
      <c r="F95" s="207" t="s">
        <v>2382</v>
      </c>
      <c r="G95" s="45"/>
      <c r="H95" s="26" t="s">
        <v>651</v>
      </c>
      <c r="I95" s="7" t="s">
        <v>709</v>
      </c>
      <c r="J95" s="8" t="s">
        <v>74</v>
      </c>
      <c r="K95" s="9" t="s">
        <v>629</v>
      </c>
      <c r="L95" s="211" t="s">
        <v>420</v>
      </c>
      <c r="M95" s="45"/>
    </row>
    <row r="96" spans="1:13" s="3" customFormat="1">
      <c r="A96" s="45"/>
      <c r="B96" s="6" t="s">
        <v>899</v>
      </c>
      <c r="C96" s="7" t="s">
        <v>1159</v>
      </c>
      <c r="D96" s="8" t="s">
        <v>758</v>
      </c>
      <c r="E96" s="9" t="s">
        <v>629</v>
      </c>
      <c r="F96" s="207" t="s">
        <v>358</v>
      </c>
      <c r="G96" s="45"/>
      <c r="H96" s="26" t="s">
        <v>899</v>
      </c>
      <c r="I96" s="7" t="s">
        <v>664</v>
      </c>
      <c r="J96" s="8" t="s">
        <v>1408</v>
      </c>
      <c r="K96" s="9" t="s">
        <v>629</v>
      </c>
      <c r="L96" s="211" t="s">
        <v>1732</v>
      </c>
      <c r="M96" s="45"/>
    </row>
    <row r="97" spans="1:13" s="3" customFormat="1">
      <c r="A97" s="45"/>
      <c r="B97" s="6" t="s">
        <v>900</v>
      </c>
      <c r="C97" s="7" t="s">
        <v>687</v>
      </c>
      <c r="D97" s="8" t="s">
        <v>2062</v>
      </c>
      <c r="E97" s="9" t="s">
        <v>629</v>
      </c>
      <c r="F97" s="207" t="s">
        <v>48</v>
      </c>
      <c r="G97" s="45"/>
      <c r="H97" s="26" t="s">
        <v>900</v>
      </c>
      <c r="I97" s="7" t="s">
        <v>705</v>
      </c>
      <c r="J97" s="8" t="s">
        <v>1332</v>
      </c>
      <c r="K97" s="9" t="s">
        <v>629</v>
      </c>
      <c r="L97" s="211" t="s">
        <v>471</v>
      </c>
      <c r="M97" s="45"/>
    </row>
    <row r="98" spans="1:13" s="3" customFormat="1">
      <c r="A98" s="45"/>
      <c r="B98" s="6" t="s">
        <v>901</v>
      </c>
      <c r="C98" s="7" t="s">
        <v>831</v>
      </c>
      <c r="D98" s="8" t="s">
        <v>1717</v>
      </c>
      <c r="E98" s="9" t="s">
        <v>629</v>
      </c>
      <c r="F98" s="207" t="s">
        <v>360</v>
      </c>
      <c r="G98" s="45"/>
      <c r="H98" s="26" t="s">
        <v>901</v>
      </c>
      <c r="I98" s="7" t="s">
        <v>796</v>
      </c>
      <c r="J98" s="8" t="s">
        <v>850</v>
      </c>
      <c r="K98" s="9" t="s">
        <v>929</v>
      </c>
      <c r="L98" s="211" t="s">
        <v>424</v>
      </c>
      <c r="M98" s="45"/>
    </row>
    <row r="99" spans="1:13" s="3" customFormat="1">
      <c r="A99" s="45"/>
      <c r="B99" s="6"/>
      <c r="C99" s="7"/>
      <c r="D99" s="8"/>
      <c r="E99" s="9"/>
      <c r="F99" s="207"/>
      <c r="G99" s="45"/>
      <c r="H99" s="26" t="s">
        <v>902</v>
      </c>
      <c r="I99" s="7" t="s">
        <v>1344</v>
      </c>
      <c r="J99" s="8" t="s">
        <v>70</v>
      </c>
      <c r="K99" s="9" t="s">
        <v>929</v>
      </c>
      <c r="L99" s="211" t="s">
        <v>426</v>
      </c>
      <c r="M99" s="45"/>
    </row>
    <row r="100" spans="1:13" s="3" customFormat="1">
      <c r="A100" s="45"/>
      <c r="B100" s="6"/>
      <c r="C100" s="7"/>
      <c r="D100" s="8"/>
      <c r="E100" s="9"/>
      <c r="F100" s="207"/>
      <c r="G100" s="45"/>
      <c r="H100" s="26" t="s">
        <v>903</v>
      </c>
      <c r="I100" s="7" t="s">
        <v>1077</v>
      </c>
      <c r="J100" s="8" t="s">
        <v>850</v>
      </c>
      <c r="K100" s="9" t="s">
        <v>629</v>
      </c>
      <c r="L100" s="211" t="s">
        <v>492</v>
      </c>
      <c r="M100" s="45"/>
    </row>
    <row r="101" spans="1:13" s="3" customFormat="1">
      <c r="A101" s="45"/>
      <c r="B101" s="6"/>
      <c r="C101" s="7"/>
      <c r="D101" s="8"/>
      <c r="E101" s="9"/>
      <c r="F101" s="207"/>
      <c r="G101" s="45"/>
      <c r="H101" s="26" t="s">
        <v>1124</v>
      </c>
      <c r="I101" s="7" t="s">
        <v>1725</v>
      </c>
      <c r="J101" s="8" t="s">
        <v>1557</v>
      </c>
      <c r="K101" s="9" t="s">
        <v>800</v>
      </c>
      <c r="L101" s="211" t="s">
        <v>57</v>
      </c>
      <c r="M101" s="45"/>
    </row>
    <row r="102" spans="1:13" s="3" customFormat="1">
      <c r="A102" s="45"/>
      <c r="B102" s="6"/>
      <c r="C102" s="7"/>
      <c r="D102" s="8"/>
      <c r="E102" s="9"/>
      <c r="F102" s="207"/>
      <c r="G102" s="45"/>
      <c r="H102" s="26" t="s">
        <v>1125</v>
      </c>
      <c r="I102" s="7" t="s">
        <v>2294</v>
      </c>
      <c r="J102" s="8" t="s">
        <v>1332</v>
      </c>
      <c r="K102" s="9" t="s">
        <v>629</v>
      </c>
      <c r="L102" s="211" t="s">
        <v>478</v>
      </c>
      <c r="M102" s="45"/>
    </row>
    <row r="103" spans="1:13" s="3" customFormat="1">
      <c r="A103" s="45"/>
      <c r="B103" s="6"/>
      <c r="C103" s="7"/>
      <c r="D103" s="8"/>
      <c r="E103" s="9"/>
      <c r="F103" s="207"/>
      <c r="G103" s="45"/>
      <c r="H103" s="26" t="s">
        <v>1126</v>
      </c>
      <c r="I103" s="7" t="s">
        <v>982</v>
      </c>
      <c r="J103" s="8" t="s">
        <v>850</v>
      </c>
      <c r="K103" s="9" t="s">
        <v>629</v>
      </c>
      <c r="L103" s="211" t="s">
        <v>433</v>
      </c>
      <c r="M103" s="45"/>
    </row>
    <row r="104" spans="1:13" s="3" customFormat="1" ht="12.75" thickBot="1">
      <c r="A104" s="45"/>
      <c r="B104" s="6"/>
      <c r="C104" s="7"/>
      <c r="D104" s="8"/>
      <c r="E104" s="9"/>
      <c r="F104" s="207"/>
      <c r="G104" s="45"/>
      <c r="H104" s="26" t="s">
        <v>1127</v>
      </c>
      <c r="I104" s="7" t="s">
        <v>1725</v>
      </c>
      <c r="J104" s="8" t="s">
        <v>1113</v>
      </c>
      <c r="K104" s="9" t="s">
        <v>629</v>
      </c>
      <c r="L104" s="211" t="s">
        <v>2068</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20</v>
      </c>
      <c r="G119" s="45"/>
      <c r="H119" s="1063"/>
      <c r="I119" s="1064"/>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438</v>
      </c>
      <c r="G121" s="45"/>
      <c r="H121" s="94" t="s">
        <v>630</v>
      </c>
      <c r="I121" s="77" t="s">
        <v>740</v>
      </c>
      <c r="J121" s="78" t="s">
        <v>1277</v>
      </c>
      <c r="K121" s="79" t="s">
        <v>751</v>
      </c>
      <c r="L121" s="208" t="s">
        <v>1744</v>
      </c>
      <c r="M121" s="45"/>
    </row>
    <row r="122" spans="1:13" s="3" customFormat="1">
      <c r="A122" s="45"/>
      <c r="B122" s="81" t="s">
        <v>631</v>
      </c>
      <c r="C122" s="82" t="s">
        <v>973</v>
      </c>
      <c r="D122" s="83" t="s">
        <v>2305</v>
      </c>
      <c r="E122" s="84" t="s">
        <v>751</v>
      </c>
      <c r="F122" s="205" t="s">
        <v>2069</v>
      </c>
      <c r="G122" s="45"/>
      <c r="H122" s="96" t="s">
        <v>631</v>
      </c>
      <c r="I122" s="82" t="s">
        <v>705</v>
      </c>
      <c r="J122" s="83" t="s">
        <v>1755</v>
      </c>
      <c r="K122" s="84" t="s">
        <v>629</v>
      </c>
      <c r="L122" s="209" t="s">
        <v>453</v>
      </c>
      <c r="M122" s="45"/>
    </row>
    <row r="123" spans="1:13" s="3" customFormat="1">
      <c r="A123" s="45"/>
      <c r="B123" s="86" t="s">
        <v>632</v>
      </c>
      <c r="C123" s="87" t="s">
        <v>627</v>
      </c>
      <c r="D123" s="88" t="s">
        <v>2310</v>
      </c>
      <c r="E123" s="89" t="s">
        <v>751</v>
      </c>
      <c r="F123" s="206" t="s">
        <v>2070</v>
      </c>
      <c r="G123" s="45"/>
      <c r="H123" s="98" t="s">
        <v>632</v>
      </c>
      <c r="I123" s="87" t="s">
        <v>2077</v>
      </c>
      <c r="J123" s="88" t="s">
        <v>2078</v>
      </c>
      <c r="K123" s="89" t="s">
        <v>929</v>
      </c>
      <c r="L123" s="210" t="s">
        <v>458</v>
      </c>
      <c r="M123" s="45"/>
    </row>
    <row r="124" spans="1:13" s="3" customFormat="1">
      <c r="A124" s="45"/>
      <c r="B124" s="6" t="s">
        <v>633</v>
      </c>
      <c r="C124" s="7" t="s">
        <v>1085</v>
      </c>
      <c r="D124" s="8" t="s">
        <v>70</v>
      </c>
      <c r="E124" s="9" t="s">
        <v>929</v>
      </c>
      <c r="F124" s="207" t="s">
        <v>439</v>
      </c>
      <c r="G124" s="45"/>
      <c r="H124" s="26" t="s">
        <v>633</v>
      </c>
      <c r="I124" s="7" t="s">
        <v>671</v>
      </c>
      <c r="J124" s="8" t="s">
        <v>1729</v>
      </c>
      <c r="K124" s="9" t="s">
        <v>751</v>
      </c>
      <c r="L124" s="211" t="s">
        <v>415</v>
      </c>
      <c r="M124" s="45"/>
    </row>
    <row r="125" spans="1:13" s="3" customFormat="1">
      <c r="A125" s="45"/>
      <c r="B125" s="6" t="s">
        <v>634</v>
      </c>
      <c r="C125" s="7" t="s">
        <v>976</v>
      </c>
      <c r="D125" s="8" t="s">
        <v>2362</v>
      </c>
      <c r="E125" s="9" t="s">
        <v>751</v>
      </c>
      <c r="F125" s="207" t="s">
        <v>442</v>
      </c>
      <c r="G125" s="45"/>
      <c r="H125" s="26" t="s">
        <v>634</v>
      </c>
      <c r="I125" s="7" t="s">
        <v>2336</v>
      </c>
      <c r="J125" s="8" t="s">
        <v>2079</v>
      </c>
      <c r="K125" s="9" t="s">
        <v>661</v>
      </c>
      <c r="L125" s="211" t="s">
        <v>417</v>
      </c>
      <c r="M125" s="45"/>
    </row>
    <row r="126" spans="1:13" s="3" customFormat="1">
      <c r="A126" s="45"/>
      <c r="B126" s="6" t="s">
        <v>635</v>
      </c>
      <c r="C126" s="7" t="s">
        <v>687</v>
      </c>
      <c r="D126" s="8" t="s">
        <v>2307</v>
      </c>
      <c r="E126" s="9" t="s">
        <v>751</v>
      </c>
      <c r="F126" s="207" t="s">
        <v>466</v>
      </c>
      <c r="G126" s="45"/>
      <c r="H126" s="26" t="s">
        <v>635</v>
      </c>
      <c r="I126" s="7" t="s">
        <v>857</v>
      </c>
      <c r="J126" s="8" t="s">
        <v>1506</v>
      </c>
      <c r="K126" s="9" t="s">
        <v>657</v>
      </c>
      <c r="L126" s="211" t="s">
        <v>471</v>
      </c>
      <c r="M126" s="45"/>
    </row>
    <row r="127" spans="1:13" s="3" customFormat="1">
      <c r="A127" s="45"/>
      <c r="B127" s="6" t="s">
        <v>636</v>
      </c>
      <c r="C127" s="7" t="s">
        <v>696</v>
      </c>
      <c r="D127" s="8" t="s">
        <v>88</v>
      </c>
      <c r="E127" s="9" t="s">
        <v>751</v>
      </c>
      <c r="F127" s="207" t="s">
        <v>403</v>
      </c>
      <c r="G127" s="45"/>
      <c r="H127" s="26" t="s">
        <v>636</v>
      </c>
      <c r="I127" s="7" t="s">
        <v>664</v>
      </c>
      <c r="J127" s="8" t="s">
        <v>1304</v>
      </c>
      <c r="K127" s="9" t="s">
        <v>1662</v>
      </c>
      <c r="L127" s="211" t="s">
        <v>231</v>
      </c>
      <c r="M127" s="45"/>
    </row>
    <row r="128" spans="1:13" s="3" customFormat="1">
      <c r="A128" s="45"/>
      <c r="B128" s="6" t="s">
        <v>637</v>
      </c>
      <c r="C128" s="7" t="s">
        <v>690</v>
      </c>
      <c r="D128" s="8" t="s">
        <v>809</v>
      </c>
      <c r="E128" s="9" t="s">
        <v>930</v>
      </c>
      <c r="F128" s="207" t="s">
        <v>445</v>
      </c>
      <c r="G128" s="45"/>
      <c r="H128" s="26" t="s">
        <v>637</v>
      </c>
      <c r="I128" s="7" t="s">
        <v>1407</v>
      </c>
      <c r="J128" s="8" t="s">
        <v>2080</v>
      </c>
      <c r="K128" s="9" t="s">
        <v>930</v>
      </c>
      <c r="L128" s="211" t="s">
        <v>465</v>
      </c>
      <c r="M128" s="45"/>
    </row>
    <row r="129" spans="1:13" s="3" customFormat="1">
      <c r="A129" s="45"/>
      <c r="B129" s="6" t="s">
        <v>638</v>
      </c>
      <c r="C129" s="7" t="s">
        <v>757</v>
      </c>
      <c r="D129" s="8" t="s">
        <v>383</v>
      </c>
      <c r="E129" s="9" t="s">
        <v>751</v>
      </c>
      <c r="F129" s="207" t="s">
        <v>446</v>
      </c>
      <c r="G129" s="45"/>
      <c r="H129" s="26" t="s">
        <v>638</v>
      </c>
      <c r="I129" s="7" t="s">
        <v>826</v>
      </c>
      <c r="J129" s="8" t="s">
        <v>2081</v>
      </c>
      <c r="K129" s="9" t="s">
        <v>751</v>
      </c>
      <c r="L129" s="211" t="s">
        <v>424</v>
      </c>
      <c r="M129" s="45"/>
    </row>
    <row r="130" spans="1:13" s="3" customFormat="1">
      <c r="A130" s="45"/>
      <c r="B130" s="6" t="s">
        <v>639</v>
      </c>
      <c r="C130" s="7" t="s">
        <v>1551</v>
      </c>
      <c r="D130" s="8" t="s">
        <v>1338</v>
      </c>
      <c r="E130" s="9" t="s">
        <v>930</v>
      </c>
      <c r="F130" s="207" t="s">
        <v>447</v>
      </c>
      <c r="G130" s="45"/>
      <c r="H130" s="26" t="s">
        <v>639</v>
      </c>
      <c r="I130" s="7" t="s">
        <v>1170</v>
      </c>
      <c r="J130" s="8" t="s">
        <v>31</v>
      </c>
      <c r="K130" s="9" t="s">
        <v>929</v>
      </c>
      <c r="L130" s="211" t="s">
        <v>426</v>
      </c>
      <c r="M130" s="45"/>
    </row>
    <row r="131" spans="1:13" s="3" customFormat="1">
      <c r="A131" s="45"/>
      <c r="B131" s="6" t="s">
        <v>640</v>
      </c>
      <c r="C131" s="7" t="s">
        <v>675</v>
      </c>
      <c r="D131" s="8" t="s">
        <v>103</v>
      </c>
      <c r="E131" s="9" t="s">
        <v>751</v>
      </c>
      <c r="F131" s="207" t="s">
        <v>448</v>
      </c>
      <c r="G131" s="45"/>
      <c r="H131" s="26" t="s">
        <v>640</v>
      </c>
      <c r="I131" s="7" t="s">
        <v>671</v>
      </c>
      <c r="J131" s="8" t="s">
        <v>2082</v>
      </c>
      <c r="K131" s="9" t="s">
        <v>751</v>
      </c>
      <c r="L131" s="211" t="s">
        <v>2479</v>
      </c>
      <c r="M131" s="45"/>
    </row>
    <row r="132" spans="1:13" s="3" customFormat="1">
      <c r="A132" s="45"/>
      <c r="B132" s="6" t="s">
        <v>641</v>
      </c>
      <c r="C132" s="7" t="s">
        <v>100</v>
      </c>
      <c r="D132" s="8" t="s">
        <v>2071</v>
      </c>
      <c r="E132" s="9" t="s">
        <v>929</v>
      </c>
      <c r="F132" s="207" t="s">
        <v>157</v>
      </c>
      <c r="G132" s="45"/>
      <c r="H132" s="26" t="s">
        <v>641</v>
      </c>
      <c r="I132" s="7" t="s">
        <v>708</v>
      </c>
      <c r="J132" s="8" t="s">
        <v>2338</v>
      </c>
      <c r="K132" s="9" t="s">
        <v>657</v>
      </c>
      <c r="L132" s="211" t="s">
        <v>134</v>
      </c>
      <c r="M132" s="45"/>
    </row>
    <row r="133" spans="1:13" s="3" customFormat="1">
      <c r="A133" s="45"/>
      <c r="B133" s="6" t="s">
        <v>642</v>
      </c>
      <c r="C133" s="7" t="s">
        <v>100</v>
      </c>
      <c r="D133" s="8" t="s">
        <v>1393</v>
      </c>
      <c r="E133" s="9" t="s">
        <v>929</v>
      </c>
      <c r="F133" s="207" t="s">
        <v>407</v>
      </c>
      <c r="G133" s="45"/>
      <c r="H133" s="26" t="s">
        <v>642</v>
      </c>
      <c r="I133" s="7" t="s">
        <v>1344</v>
      </c>
      <c r="J133" s="8" t="s">
        <v>1036</v>
      </c>
      <c r="K133" s="9" t="s">
        <v>930</v>
      </c>
      <c r="L133" s="211" t="s">
        <v>215</v>
      </c>
      <c r="M133" s="45"/>
    </row>
    <row r="134" spans="1:13" s="3" customFormat="1">
      <c r="A134" s="45"/>
      <c r="B134" s="6" t="s">
        <v>643</v>
      </c>
      <c r="C134" s="7" t="s">
        <v>1322</v>
      </c>
      <c r="D134" s="8" t="s">
        <v>2072</v>
      </c>
      <c r="E134" s="9" t="s">
        <v>2042</v>
      </c>
      <c r="F134" s="207" t="s">
        <v>459</v>
      </c>
      <c r="G134" s="45"/>
      <c r="H134" s="26" t="s">
        <v>643</v>
      </c>
      <c r="I134" s="7" t="s">
        <v>816</v>
      </c>
      <c r="J134" s="8" t="s">
        <v>2083</v>
      </c>
      <c r="K134" s="9" t="s">
        <v>751</v>
      </c>
      <c r="L134" s="211" t="s">
        <v>57</v>
      </c>
      <c r="M134" s="45"/>
    </row>
    <row r="135" spans="1:13" s="3" customFormat="1">
      <c r="A135" s="45"/>
      <c r="B135" s="6" t="s">
        <v>646</v>
      </c>
      <c r="C135" s="7" t="s">
        <v>627</v>
      </c>
      <c r="D135" s="8" t="s">
        <v>1727</v>
      </c>
      <c r="E135" s="9" t="s">
        <v>751</v>
      </c>
      <c r="F135" s="207" t="s">
        <v>415</v>
      </c>
      <c r="G135" s="45"/>
      <c r="H135" s="26" t="s">
        <v>646</v>
      </c>
      <c r="I135" s="7" t="s">
        <v>729</v>
      </c>
      <c r="J135" s="8" t="s">
        <v>2084</v>
      </c>
      <c r="K135" s="9" t="s">
        <v>751</v>
      </c>
      <c r="L135" s="211" t="s">
        <v>476</v>
      </c>
      <c r="M135" s="45"/>
    </row>
    <row r="136" spans="1:13" s="3" customFormat="1">
      <c r="A136" s="45"/>
      <c r="B136" s="6" t="s">
        <v>647</v>
      </c>
      <c r="C136" s="7" t="s">
        <v>2429</v>
      </c>
      <c r="D136" s="8" t="s">
        <v>2073</v>
      </c>
      <c r="E136" s="9" t="s">
        <v>751</v>
      </c>
      <c r="F136" s="207" t="s">
        <v>420</v>
      </c>
      <c r="G136" s="45"/>
      <c r="H136" s="26" t="s">
        <v>647</v>
      </c>
      <c r="I136" s="7" t="s">
        <v>887</v>
      </c>
      <c r="J136" s="8" t="s">
        <v>820</v>
      </c>
      <c r="K136" s="9" t="s">
        <v>629</v>
      </c>
      <c r="L136" s="211" t="s">
        <v>2085</v>
      </c>
      <c r="M136" s="45"/>
    </row>
    <row r="137" spans="1:13" s="3" customFormat="1">
      <c r="A137" s="45"/>
      <c r="B137" s="6" t="s">
        <v>648</v>
      </c>
      <c r="C137" s="7" t="s">
        <v>1456</v>
      </c>
      <c r="D137" s="8" t="s">
        <v>2074</v>
      </c>
      <c r="E137" s="9" t="s">
        <v>929</v>
      </c>
      <c r="F137" s="207" t="s">
        <v>471</v>
      </c>
      <c r="G137" s="45"/>
      <c r="H137" s="26" t="s">
        <v>648</v>
      </c>
      <c r="I137" s="7" t="s">
        <v>842</v>
      </c>
      <c r="J137" s="8" t="s">
        <v>2086</v>
      </c>
      <c r="K137" s="9" t="s">
        <v>629</v>
      </c>
      <c r="L137" s="211" t="s">
        <v>434</v>
      </c>
      <c r="M137" s="45"/>
    </row>
    <row r="138" spans="1:13" s="3" customFormat="1">
      <c r="A138" s="45"/>
      <c r="B138" s="6" t="s">
        <v>649</v>
      </c>
      <c r="C138" s="7" t="s">
        <v>1102</v>
      </c>
      <c r="D138" s="8" t="s">
        <v>43</v>
      </c>
      <c r="E138" s="9" t="s">
        <v>735</v>
      </c>
      <c r="F138" s="207" t="s">
        <v>465</v>
      </c>
      <c r="G138" s="45"/>
      <c r="H138" s="26" t="s">
        <v>649</v>
      </c>
      <c r="I138" s="7" t="s">
        <v>2294</v>
      </c>
      <c r="J138" s="8" t="s">
        <v>1181</v>
      </c>
      <c r="K138" s="9" t="s">
        <v>929</v>
      </c>
      <c r="L138" s="211" t="s">
        <v>2087</v>
      </c>
      <c r="M138" s="45"/>
    </row>
    <row r="139" spans="1:13" s="3" customFormat="1">
      <c r="A139" s="45"/>
      <c r="B139" s="6" t="s">
        <v>650</v>
      </c>
      <c r="C139" s="7" t="s">
        <v>972</v>
      </c>
      <c r="D139" s="8" t="s">
        <v>2075</v>
      </c>
      <c r="E139" s="9" t="s">
        <v>929</v>
      </c>
      <c r="F139" s="207" t="s">
        <v>428</v>
      </c>
      <c r="G139" s="45"/>
      <c r="H139" s="26" t="s">
        <v>650</v>
      </c>
      <c r="I139" s="7" t="s">
        <v>1114</v>
      </c>
      <c r="J139" s="8" t="s">
        <v>1463</v>
      </c>
      <c r="K139" s="9" t="s">
        <v>629</v>
      </c>
      <c r="L139" s="211" t="s">
        <v>1737</v>
      </c>
      <c r="M139" s="45"/>
    </row>
    <row r="140" spans="1:13" s="3" customFormat="1" ht="12.75" thickBot="1">
      <c r="A140" s="45"/>
      <c r="B140" s="6" t="s">
        <v>651</v>
      </c>
      <c r="C140" s="50" t="s">
        <v>1322</v>
      </c>
      <c r="D140" s="54" t="s">
        <v>2076</v>
      </c>
      <c r="E140" s="9" t="s">
        <v>751</v>
      </c>
      <c r="F140" s="290" t="s">
        <v>137</v>
      </c>
      <c r="G140" s="45"/>
      <c r="H140" s="26"/>
      <c r="I140" s="50"/>
      <c r="J140" s="54"/>
      <c r="K140" s="52"/>
      <c r="L140" s="211"/>
      <c r="M140" s="45"/>
    </row>
    <row r="141" spans="1:13" s="3" customFormat="1" hidden="1">
      <c r="A141" s="45"/>
      <c r="B141" s="6"/>
      <c r="C141" s="50"/>
      <c r="D141" s="54"/>
      <c r="E141" s="52"/>
      <c r="F141" s="290"/>
      <c r="G141" s="45"/>
      <c r="H141" s="26"/>
      <c r="I141" s="50"/>
      <c r="J141" s="54"/>
      <c r="K141" s="52"/>
      <c r="L141" s="291"/>
      <c r="M141" s="45"/>
    </row>
    <row r="142" spans="1:13" s="3" customFormat="1" hidden="1">
      <c r="A142" s="45"/>
      <c r="B142" s="6"/>
      <c r="C142" s="50"/>
      <c r="D142" s="54"/>
      <c r="E142" s="9"/>
      <c r="F142" s="290"/>
      <c r="G142" s="45"/>
      <c r="H142" s="26"/>
      <c r="I142" s="50"/>
      <c r="J142" s="54"/>
      <c r="K142" s="52"/>
      <c r="L142" s="291"/>
      <c r="M142" s="45"/>
    </row>
    <row r="143" spans="1:13" s="3" customFormat="1" hidden="1">
      <c r="A143" s="45"/>
      <c r="B143" s="6"/>
      <c r="C143" s="50"/>
      <c r="D143" s="54"/>
      <c r="E143" s="9"/>
      <c r="F143" s="290"/>
      <c r="G143" s="45"/>
      <c r="H143" s="26"/>
      <c r="I143" s="50"/>
      <c r="J143" s="54"/>
      <c r="K143" s="9"/>
      <c r="L143" s="291"/>
      <c r="M143" s="45"/>
    </row>
    <row r="144" spans="1:13" s="3" customFormat="1" hidden="1">
      <c r="A144" s="45"/>
      <c r="B144" s="6"/>
      <c r="C144" s="50"/>
      <c r="D144" s="54"/>
      <c r="E144" s="9"/>
      <c r="F144" s="290"/>
      <c r="G144" s="45"/>
      <c r="H144" s="26"/>
      <c r="I144" s="50"/>
      <c r="J144" s="54"/>
      <c r="K144" s="9"/>
      <c r="L144" s="291"/>
      <c r="M144" s="45"/>
    </row>
    <row r="145" spans="1:13" s="3" customFormat="1" hidden="1">
      <c r="A145" s="45"/>
      <c r="B145" s="6"/>
      <c r="C145" s="50"/>
      <c r="D145" s="54"/>
      <c r="E145" s="9"/>
      <c r="F145" s="290"/>
      <c r="G145" s="45"/>
      <c r="H145" s="26"/>
      <c r="I145" s="50"/>
      <c r="J145" s="54"/>
      <c r="K145" s="52"/>
      <c r="L145" s="291"/>
      <c r="M145" s="45"/>
    </row>
    <row r="146" spans="1:13" s="3" customFormat="1" hidden="1">
      <c r="A146" s="45"/>
      <c r="B146" s="6"/>
      <c r="C146" s="50"/>
      <c r="D146" s="54"/>
      <c r="E146" s="9"/>
      <c r="F146" s="290"/>
      <c r="G146" s="45"/>
      <c r="H146" s="26"/>
      <c r="I146" s="50"/>
      <c r="J146" s="54"/>
      <c r="K146" s="52"/>
      <c r="L146" s="291"/>
      <c r="M146" s="45"/>
    </row>
    <row r="147" spans="1:13" s="3" customFormat="1" hidden="1">
      <c r="A147" s="45"/>
      <c r="B147" s="6"/>
      <c r="C147" s="50"/>
      <c r="D147" s="54"/>
      <c r="E147" s="52"/>
      <c r="F147" s="290"/>
      <c r="G147" s="45"/>
      <c r="H147" s="26"/>
      <c r="I147" s="50"/>
      <c r="J147" s="54"/>
      <c r="K147" s="52"/>
      <c r="L147" s="291"/>
      <c r="M147" s="45"/>
    </row>
    <row r="148" spans="1:13" s="3" customFormat="1" hidden="1">
      <c r="A148" s="45"/>
      <c r="B148" s="6"/>
      <c r="C148" s="50"/>
      <c r="D148" s="54"/>
      <c r="E148" s="52"/>
      <c r="F148" s="290"/>
      <c r="G148" s="45"/>
      <c r="H148" s="26"/>
      <c r="I148" s="50"/>
      <c r="J148" s="54"/>
      <c r="K148" s="9"/>
      <c r="L148" s="291"/>
      <c r="M148" s="45"/>
    </row>
    <row r="149" spans="1:13" s="3" customFormat="1" ht="12.75" hidden="1" thickBot="1">
      <c r="A149" s="45"/>
      <c r="B149" s="6"/>
      <c r="C149" s="50"/>
      <c r="D149" s="54"/>
      <c r="E149" s="52"/>
      <c r="F149" s="290"/>
      <c r="G149" s="45"/>
      <c r="H149" s="26"/>
      <c r="I149" s="50"/>
      <c r="J149" s="54"/>
      <c r="K149" s="52"/>
      <c r="L149" s="291"/>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10</v>
      </c>
      <c r="G163" s="45"/>
      <c r="H163" s="1063"/>
      <c r="I163" s="1064"/>
      <c r="J163" s="32"/>
      <c r="K163" s="33" t="s">
        <v>645</v>
      </c>
      <c r="L163" s="34">
        <f>COUNTA(J165:J186)</f>
        <v>17</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1356</v>
      </c>
      <c r="D165" s="78" t="s">
        <v>449</v>
      </c>
      <c r="E165" s="79" t="s">
        <v>751</v>
      </c>
      <c r="F165" s="204" t="s">
        <v>461</v>
      </c>
      <c r="G165" s="45"/>
      <c r="H165" s="94" t="s">
        <v>630</v>
      </c>
      <c r="I165" s="77" t="s">
        <v>664</v>
      </c>
      <c r="J165" s="78" t="s">
        <v>2391</v>
      </c>
      <c r="K165" s="79" t="s">
        <v>751</v>
      </c>
      <c r="L165" s="208" t="s">
        <v>2094</v>
      </c>
      <c r="M165" s="45"/>
    </row>
    <row r="166" spans="1:13" s="3" customFormat="1">
      <c r="A166" s="45"/>
      <c r="B166" s="81" t="s">
        <v>631</v>
      </c>
      <c r="C166" s="82" t="s">
        <v>2088</v>
      </c>
      <c r="D166" s="83" t="s">
        <v>2089</v>
      </c>
      <c r="E166" s="84" t="s">
        <v>2042</v>
      </c>
      <c r="F166" s="205" t="s">
        <v>420</v>
      </c>
      <c r="G166" s="45"/>
      <c r="H166" s="96" t="s">
        <v>631</v>
      </c>
      <c r="I166" s="82" t="s">
        <v>729</v>
      </c>
      <c r="J166" s="83" t="s">
        <v>2095</v>
      </c>
      <c r="K166" s="84" t="s">
        <v>751</v>
      </c>
      <c r="L166" s="209" t="s">
        <v>2096</v>
      </c>
      <c r="M166" s="45"/>
    </row>
    <row r="167" spans="1:13" s="3" customFormat="1">
      <c r="A167" s="45"/>
      <c r="B167" s="86" t="s">
        <v>632</v>
      </c>
      <c r="C167" s="87" t="s">
        <v>1317</v>
      </c>
      <c r="D167" s="88" t="s">
        <v>1399</v>
      </c>
      <c r="E167" s="89" t="s">
        <v>751</v>
      </c>
      <c r="F167" s="206" t="s">
        <v>1732</v>
      </c>
      <c r="G167" s="45"/>
      <c r="H167" s="98" t="s">
        <v>632</v>
      </c>
      <c r="I167" s="87" t="s">
        <v>1115</v>
      </c>
      <c r="J167" s="88" t="s">
        <v>114</v>
      </c>
      <c r="K167" s="89" t="s">
        <v>929</v>
      </c>
      <c r="L167" s="210" t="s">
        <v>1781</v>
      </c>
      <c r="M167" s="45"/>
    </row>
    <row r="168" spans="1:13" s="3" customFormat="1">
      <c r="A168" s="45"/>
      <c r="B168" s="6" t="s">
        <v>633</v>
      </c>
      <c r="C168" s="7" t="s">
        <v>1551</v>
      </c>
      <c r="D168" s="8" t="s">
        <v>1171</v>
      </c>
      <c r="E168" s="9" t="s">
        <v>929</v>
      </c>
      <c r="F168" s="207" t="s">
        <v>199</v>
      </c>
      <c r="G168" s="45"/>
      <c r="H168" s="26" t="s">
        <v>633</v>
      </c>
      <c r="I168" s="7" t="s">
        <v>783</v>
      </c>
      <c r="J168" s="8" t="s">
        <v>1326</v>
      </c>
      <c r="K168" s="9" t="s">
        <v>661</v>
      </c>
      <c r="L168" s="211" t="s">
        <v>2097</v>
      </c>
      <c r="M168" s="45"/>
    </row>
    <row r="169" spans="1:13" s="3" customFormat="1">
      <c r="A169" s="45"/>
      <c r="B169" s="6" t="s">
        <v>634</v>
      </c>
      <c r="C169" s="7" t="s">
        <v>2090</v>
      </c>
      <c r="D169" s="8" t="s">
        <v>2091</v>
      </c>
      <c r="E169" s="9" t="s">
        <v>751</v>
      </c>
      <c r="F169" s="207" t="s">
        <v>2479</v>
      </c>
      <c r="G169" s="45"/>
      <c r="H169" s="26" t="s">
        <v>634</v>
      </c>
      <c r="I169" s="7" t="s">
        <v>1114</v>
      </c>
      <c r="J169" s="8" t="s">
        <v>210</v>
      </c>
      <c r="K169" s="9" t="s">
        <v>751</v>
      </c>
      <c r="L169" s="211" t="s">
        <v>2098</v>
      </c>
      <c r="M169" s="45"/>
    </row>
    <row r="170" spans="1:13" s="3" customFormat="1">
      <c r="A170" s="45"/>
      <c r="B170" s="6" t="s">
        <v>635</v>
      </c>
      <c r="C170" s="7" t="s">
        <v>690</v>
      </c>
      <c r="D170" s="8" t="s">
        <v>992</v>
      </c>
      <c r="E170" s="9" t="s">
        <v>929</v>
      </c>
      <c r="F170" s="207" t="s">
        <v>483</v>
      </c>
      <c r="G170" s="45"/>
      <c r="H170" s="26" t="s">
        <v>635</v>
      </c>
      <c r="I170" s="7" t="s">
        <v>783</v>
      </c>
      <c r="J170" s="8" t="s">
        <v>2391</v>
      </c>
      <c r="K170" s="9" t="s">
        <v>751</v>
      </c>
      <c r="L170" s="211" t="s">
        <v>2099</v>
      </c>
      <c r="M170" s="45"/>
    </row>
    <row r="171" spans="1:13" s="3" customFormat="1">
      <c r="A171" s="45"/>
      <c r="B171" s="6" t="s">
        <v>636</v>
      </c>
      <c r="C171" s="7" t="s">
        <v>1093</v>
      </c>
      <c r="D171" s="8" t="s">
        <v>1196</v>
      </c>
      <c r="E171" s="9" t="s">
        <v>929</v>
      </c>
      <c r="F171" s="207" t="s">
        <v>428</v>
      </c>
      <c r="G171" s="45"/>
      <c r="H171" s="26" t="s">
        <v>636</v>
      </c>
      <c r="I171" s="7" t="s">
        <v>664</v>
      </c>
      <c r="J171" s="8" t="s">
        <v>2100</v>
      </c>
      <c r="K171" s="9" t="s">
        <v>663</v>
      </c>
      <c r="L171" s="211" t="s">
        <v>2101</v>
      </c>
      <c r="M171" s="45"/>
    </row>
    <row r="172" spans="1:13" s="3" customFormat="1">
      <c r="A172" s="45"/>
      <c r="B172" s="6" t="s">
        <v>637</v>
      </c>
      <c r="C172" s="7" t="s">
        <v>397</v>
      </c>
      <c r="D172" s="8" t="s">
        <v>1196</v>
      </c>
      <c r="E172" s="9" t="s">
        <v>929</v>
      </c>
      <c r="F172" s="207" t="s">
        <v>215</v>
      </c>
      <c r="G172" s="45"/>
      <c r="H172" s="26" t="s">
        <v>637</v>
      </c>
      <c r="I172" s="7" t="s">
        <v>1114</v>
      </c>
      <c r="J172" s="8" t="s">
        <v>1493</v>
      </c>
      <c r="K172" s="9" t="s">
        <v>751</v>
      </c>
      <c r="L172" s="211" t="s">
        <v>2102</v>
      </c>
      <c r="M172" s="45"/>
    </row>
    <row r="173" spans="1:13" s="3" customFormat="1">
      <c r="A173" s="45"/>
      <c r="B173" s="6" t="s">
        <v>638</v>
      </c>
      <c r="C173" s="7" t="s">
        <v>2092</v>
      </c>
      <c r="D173" s="8" t="s">
        <v>2093</v>
      </c>
      <c r="E173" s="9" t="s">
        <v>929</v>
      </c>
      <c r="F173" s="207" t="s">
        <v>476</v>
      </c>
      <c r="G173" s="45"/>
      <c r="H173" s="26" t="s">
        <v>638</v>
      </c>
      <c r="I173" s="7" t="s">
        <v>729</v>
      </c>
      <c r="J173" s="8" t="s">
        <v>703</v>
      </c>
      <c r="K173" s="9" t="s">
        <v>661</v>
      </c>
      <c r="L173" s="211" t="s">
        <v>2103</v>
      </c>
      <c r="M173" s="45"/>
    </row>
    <row r="174" spans="1:13" s="3" customFormat="1">
      <c r="A174" s="45"/>
      <c r="B174" s="6" t="s">
        <v>639</v>
      </c>
      <c r="C174" s="7" t="s">
        <v>694</v>
      </c>
      <c r="D174" s="8" t="s">
        <v>758</v>
      </c>
      <c r="E174" s="9" t="s">
        <v>800</v>
      </c>
      <c r="F174" s="207" t="s">
        <v>437</v>
      </c>
      <c r="G174" s="45"/>
      <c r="H174" s="26" t="s">
        <v>639</v>
      </c>
      <c r="I174" s="7" t="s">
        <v>671</v>
      </c>
      <c r="J174" s="8" t="s">
        <v>1497</v>
      </c>
      <c r="K174" s="9" t="s">
        <v>751</v>
      </c>
      <c r="L174" s="211" t="s">
        <v>2104</v>
      </c>
      <c r="M174" s="45"/>
    </row>
    <row r="175" spans="1:13" s="3" customFormat="1">
      <c r="A175" s="45"/>
      <c r="B175" s="6"/>
      <c r="C175" s="7"/>
      <c r="D175" s="8"/>
      <c r="E175" s="9"/>
      <c r="F175" s="207"/>
      <c r="G175" s="45"/>
      <c r="H175" s="26" t="s">
        <v>640</v>
      </c>
      <c r="I175" s="7" t="s">
        <v>671</v>
      </c>
      <c r="J175" s="8" t="s">
        <v>811</v>
      </c>
      <c r="K175" s="9" t="s">
        <v>661</v>
      </c>
      <c r="L175" s="211" t="s">
        <v>2105</v>
      </c>
      <c r="M175" s="45"/>
    </row>
    <row r="176" spans="1:13" s="3" customFormat="1" ht="12" customHeight="1">
      <c r="A176" s="45"/>
      <c r="B176" s="6"/>
      <c r="C176" s="7"/>
      <c r="D176" s="8"/>
      <c r="E176" s="9"/>
      <c r="F176" s="207"/>
      <c r="G176" s="45"/>
      <c r="H176" s="26" t="s">
        <v>641</v>
      </c>
      <c r="I176" s="7" t="s">
        <v>1500</v>
      </c>
      <c r="J176" s="8" t="s">
        <v>1704</v>
      </c>
      <c r="K176" s="9" t="s">
        <v>929</v>
      </c>
      <c r="L176" s="211" t="s">
        <v>2106</v>
      </c>
      <c r="M176" s="45"/>
    </row>
    <row r="177" spans="1:13" s="3" customFormat="1">
      <c r="A177" s="45"/>
      <c r="B177" s="6"/>
      <c r="C177" s="7"/>
      <c r="D177" s="8"/>
      <c r="E177" s="9"/>
      <c r="F177" s="207"/>
      <c r="G177" s="45"/>
      <c r="H177" s="26" t="s">
        <v>642</v>
      </c>
      <c r="I177" s="7" t="s">
        <v>667</v>
      </c>
      <c r="J177" s="8" t="s">
        <v>1411</v>
      </c>
      <c r="K177" s="9" t="s">
        <v>629</v>
      </c>
      <c r="L177" s="211" t="s">
        <v>2107</v>
      </c>
      <c r="M177" s="45"/>
    </row>
    <row r="178" spans="1:13" s="3" customFormat="1">
      <c r="A178" s="45"/>
      <c r="B178" s="6"/>
      <c r="C178" s="7"/>
      <c r="D178" s="8"/>
      <c r="E178" s="9"/>
      <c r="F178" s="207"/>
      <c r="G178" s="45"/>
      <c r="H178" s="26" t="s">
        <v>643</v>
      </c>
      <c r="I178" s="7" t="s">
        <v>2037</v>
      </c>
      <c r="J178" s="8" t="s">
        <v>1068</v>
      </c>
      <c r="K178" s="9" t="s">
        <v>751</v>
      </c>
      <c r="L178" s="211" t="s">
        <v>2108</v>
      </c>
      <c r="M178" s="45"/>
    </row>
    <row r="179" spans="1:13" s="3" customFormat="1">
      <c r="A179" s="45"/>
      <c r="B179" s="6"/>
      <c r="C179" s="7"/>
      <c r="D179" s="8"/>
      <c r="E179" s="9"/>
      <c r="F179" s="207"/>
      <c r="G179" s="45"/>
      <c r="H179" s="26" t="s">
        <v>646</v>
      </c>
      <c r="I179" s="7" t="s">
        <v>667</v>
      </c>
      <c r="J179" s="8" t="s">
        <v>1118</v>
      </c>
      <c r="K179" s="9" t="s">
        <v>629</v>
      </c>
      <c r="L179" s="211" t="s">
        <v>2109</v>
      </c>
      <c r="M179" s="45"/>
    </row>
    <row r="180" spans="1:13" s="3" customFormat="1" ht="12.75">
      <c r="A180" s="45"/>
      <c r="B180" s="6"/>
      <c r="C180" s="7"/>
      <c r="D180" s="302"/>
      <c r="E180" s="9"/>
      <c r="F180" s="207"/>
      <c r="G180" s="45"/>
      <c r="H180" s="26" t="s">
        <v>647</v>
      </c>
      <c r="I180" s="7" t="s">
        <v>864</v>
      </c>
      <c r="J180" s="8" t="s">
        <v>1068</v>
      </c>
      <c r="K180" s="9" t="s">
        <v>751</v>
      </c>
      <c r="L180" s="211" t="s">
        <v>2110</v>
      </c>
      <c r="M180" s="45"/>
    </row>
    <row r="181" spans="1:13" s="3" customFormat="1" ht="13.5" thickBot="1">
      <c r="A181" s="45"/>
      <c r="B181" s="6"/>
      <c r="C181" s="7"/>
      <c r="D181" s="302"/>
      <c r="E181" s="9"/>
      <c r="F181" s="207"/>
      <c r="G181" s="45"/>
      <c r="H181" s="26" t="s">
        <v>648</v>
      </c>
      <c r="I181" s="7" t="s">
        <v>477</v>
      </c>
      <c r="J181" s="8" t="s">
        <v>1263</v>
      </c>
      <c r="K181" s="9" t="s">
        <v>751</v>
      </c>
      <c r="L181" s="211" t="s">
        <v>2111</v>
      </c>
      <c r="M181" s="45"/>
    </row>
    <row r="182" spans="1:13" s="3" customFormat="1" ht="12.75" hidden="1">
      <c r="A182" s="45"/>
      <c r="B182" s="6"/>
      <c r="C182" s="7"/>
      <c r="D182" s="302"/>
      <c r="E182" s="9"/>
      <c r="F182" s="207"/>
      <c r="G182" s="45"/>
      <c r="H182" s="26"/>
      <c r="I182" s="7"/>
      <c r="J182" s="7"/>
      <c r="K182" s="9"/>
      <c r="L182" s="211"/>
      <c r="M182" s="45"/>
    </row>
    <row r="183" spans="1:13" s="3" customFormat="1" ht="12.75" hidden="1">
      <c r="A183" s="45"/>
      <c r="B183" s="6"/>
      <c r="C183" s="7"/>
      <c r="D183" s="302"/>
      <c r="E183" s="9"/>
      <c r="F183" s="207"/>
      <c r="G183" s="45"/>
      <c r="H183" s="26"/>
      <c r="I183" s="7"/>
      <c r="J183" s="7"/>
      <c r="K183" s="9"/>
      <c r="L183" s="211"/>
      <c r="M183" s="45"/>
    </row>
    <row r="184" spans="1:13" s="3" customFormat="1" ht="13.5" hidden="1" thickBot="1">
      <c r="A184" s="45"/>
      <c r="B184" s="6"/>
      <c r="C184" s="7"/>
      <c r="D184" s="302"/>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5</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3</v>
      </c>
      <c r="G190" s="45"/>
      <c r="H190" s="1063"/>
      <c r="I190" s="1064"/>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694</v>
      </c>
      <c r="D192" s="78" t="s">
        <v>1477</v>
      </c>
      <c r="E192" s="79" t="s">
        <v>751</v>
      </c>
      <c r="F192" s="204" t="s">
        <v>1798</v>
      </c>
      <c r="G192" s="45"/>
      <c r="H192" s="94" t="s">
        <v>630</v>
      </c>
      <c r="I192" s="77" t="s">
        <v>708</v>
      </c>
      <c r="J192" s="78" t="s">
        <v>1776</v>
      </c>
      <c r="K192" s="79" t="s">
        <v>1591</v>
      </c>
      <c r="L192" s="208" t="s">
        <v>2114</v>
      </c>
      <c r="M192" s="35"/>
    </row>
    <row r="193" spans="2:13">
      <c r="B193" s="81" t="s">
        <v>631</v>
      </c>
      <c r="C193" s="82" t="s">
        <v>484</v>
      </c>
      <c r="D193" s="83" t="s">
        <v>485</v>
      </c>
      <c r="E193" s="84" t="s">
        <v>751</v>
      </c>
      <c r="F193" s="205" t="s">
        <v>2112</v>
      </c>
      <c r="G193" s="45"/>
      <c r="H193" s="96" t="s">
        <v>631</v>
      </c>
      <c r="I193" s="82" t="s">
        <v>742</v>
      </c>
      <c r="J193" s="83" t="s">
        <v>2063</v>
      </c>
      <c r="K193" s="84" t="s">
        <v>2173</v>
      </c>
      <c r="L193" s="209" t="s">
        <v>2115</v>
      </c>
      <c r="M193" s="35"/>
    </row>
    <row r="194" spans="2:13">
      <c r="B194" s="86" t="s">
        <v>632</v>
      </c>
      <c r="C194" s="87" t="s">
        <v>976</v>
      </c>
      <c r="D194" s="88" t="s">
        <v>1070</v>
      </c>
      <c r="E194" s="89" t="s">
        <v>2042</v>
      </c>
      <c r="F194" s="206" t="s">
        <v>2113</v>
      </c>
      <c r="G194" s="45"/>
      <c r="H194" s="98" t="s">
        <v>632</v>
      </c>
      <c r="I194" s="87" t="s">
        <v>816</v>
      </c>
      <c r="J194" s="88" t="s">
        <v>182</v>
      </c>
      <c r="K194" s="89" t="s">
        <v>751</v>
      </c>
      <c r="L194" s="210" t="s">
        <v>2116</v>
      </c>
      <c r="M194" s="35"/>
    </row>
    <row r="195" spans="2:13" ht="12.75">
      <c r="B195" s="6"/>
      <c r="C195" s="7"/>
      <c r="D195" s="20"/>
      <c r="E195" s="9"/>
      <c r="F195" s="207"/>
      <c r="G195" s="45"/>
      <c r="H195" s="26" t="s">
        <v>633</v>
      </c>
      <c r="I195" s="7" t="s">
        <v>667</v>
      </c>
      <c r="J195" s="8" t="s">
        <v>1304</v>
      </c>
      <c r="K195" s="9" t="s">
        <v>1662</v>
      </c>
      <c r="L195" s="211" t="s">
        <v>527</v>
      </c>
      <c r="M195" s="35"/>
    </row>
    <row r="196" spans="2:13" ht="12.75">
      <c r="B196" s="6"/>
      <c r="C196" s="7"/>
      <c r="D196" s="20"/>
      <c r="E196" s="9"/>
      <c r="F196" s="207"/>
      <c r="G196" s="45"/>
      <c r="H196" s="26" t="s">
        <v>634</v>
      </c>
      <c r="I196" s="7" t="s">
        <v>667</v>
      </c>
      <c r="J196" s="8" t="s">
        <v>2674</v>
      </c>
      <c r="K196" s="9" t="s">
        <v>751</v>
      </c>
      <c r="L196" s="211" t="s">
        <v>2117</v>
      </c>
      <c r="M196" s="35"/>
    </row>
    <row r="197" spans="2:13" ht="12.75">
      <c r="B197" s="6"/>
      <c r="C197" s="7"/>
      <c r="D197" s="20"/>
      <c r="E197" s="9"/>
      <c r="F197" s="207"/>
      <c r="G197" s="45"/>
      <c r="H197" s="26" t="s">
        <v>635</v>
      </c>
      <c r="I197" s="7" t="s">
        <v>740</v>
      </c>
      <c r="J197" s="8" t="s">
        <v>179</v>
      </c>
      <c r="K197" s="9" t="s">
        <v>661</v>
      </c>
      <c r="L197" s="211" t="s">
        <v>2118</v>
      </c>
      <c r="M197" s="35"/>
    </row>
    <row r="198" spans="2:13" ht="12.75">
      <c r="B198" s="6"/>
      <c r="C198" s="7"/>
      <c r="D198" s="20"/>
      <c r="E198" s="9"/>
      <c r="F198" s="207"/>
      <c r="G198" s="45"/>
      <c r="H198" s="26" t="s">
        <v>636</v>
      </c>
      <c r="I198" s="7" t="s">
        <v>667</v>
      </c>
      <c r="J198" s="8" t="s">
        <v>302</v>
      </c>
      <c r="K198" s="9" t="s">
        <v>751</v>
      </c>
      <c r="L198" s="211" t="s">
        <v>2119</v>
      </c>
      <c r="M198" s="35"/>
    </row>
    <row r="199" spans="2:13" ht="13.5" thickBot="1">
      <c r="B199" s="6"/>
      <c r="C199" s="7"/>
      <c r="D199" s="20"/>
      <c r="E199" s="9"/>
      <c r="F199" s="207"/>
      <c r="G199" s="45"/>
      <c r="H199" s="26" t="s">
        <v>637</v>
      </c>
      <c r="I199" s="7" t="s">
        <v>699</v>
      </c>
      <c r="J199" s="8" t="s">
        <v>2492</v>
      </c>
      <c r="K199" s="9" t="s">
        <v>751</v>
      </c>
      <c r="L199" s="211" t="s">
        <v>529</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2</v>
      </c>
      <c r="G215" s="45"/>
      <c r="H215" s="1063"/>
      <c r="I215" s="1064"/>
      <c r="J215" s="32"/>
      <c r="K215" s="33" t="s">
        <v>645</v>
      </c>
      <c r="L215" s="34">
        <f>COUNTA(J217:J236)</f>
        <v>3</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1547</v>
      </c>
      <c r="D217" s="78" t="s">
        <v>1548</v>
      </c>
      <c r="E217" s="79" t="s">
        <v>751</v>
      </c>
      <c r="F217" s="204" t="s">
        <v>2126</v>
      </c>
      <c r="G217" s="45"/>
      <c r="H217" s="94" t="s">
        <v>630</v>
      </c>
      <c r="I217" s="77" t="s">
        <v>708</v>
      </c>
      <c r="J217" s="78" t="s">
        <v>2120</v>
      </c>
      <c r="K217" s="79" t="s">
        <v>2458</v>
      </c>
      <c r="L217" s="208" t="s">
        <v>2121</v>
      </c>
      <c r="M217" s="45"/>
    </row>
    <row r="218" spans="1:13" s="3" customFormat="1">
      <c r="A218" s="45"/>
      <c r="B218" s="81" t="s">
        <v>631</v>
      </c>
      <c r="C218" s="82" t="s">
        <v>976</v>
      </c>
      <c r="D218" s="83" t="s">
        <v>1070</v>
      </c>
      <c r="E218" s="84" t="s">
        <v>2042</v>
      </c>
      <c r="F218" s="205" t="s">
        <v>2127</v>
      </c>
      <c r="G218" s="45"/>
      <c r="H218" s="96" t="s">
        <v>631</v>
      </c>
      <c r="I218" s="82" t="s">
        <v>729</v>
      </c>
      <c r="J218" s="83" t="s">
        <v>2492</v>
      </c>
      <c r="K218" s="84" t="s">
        <v>751</v>
      </c>
      <c r="L218" s="209" t="s">
        <v>2122</v>
      </c>
      <c r="M218" s="45"/>
    </row>
    <row r="219" spans="1:13" s="3" customFormat="1" ht="12.75" thickBot="1">
      <c r="A219" s="45"/>
      <c r="B219" s="86"/>
      <c r="C219" s="87"/>
      <c r="D219" s="88"/>
      <c r="E219" s="89"/>
      <c r="F219" s="206"/>
      <c r="G219" s="45"/>
      <c r="H219" s="98" t="s">
        <v>632</v>
      </c>
      <c r="I219" s="87" t="s">
        <v>667</v>
      </c>
      <c r="J219" s="88" t="s">
        <v>2123</v>
      </c>
      <c r="K219" s="89" t="s">
        <v>2124</v>
      </c>
      <c r="L219" s="210" t="s">
        <v>2125</v>
      </c>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2</v>
      </c>
      <c r="G240" s="45"/>
      <c r="H240" s="1089"/>
      <c r="I240" s="1090"/>
      <c r="J240" s="32"/>
      <c r="K240" s="33" t="s">
        <v>645</v>
      </c>
      <c r="L240" s="34">
        <f>COUNTA(J242:J261)</f>
        <v>7</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2128</v>
      </c>
      <c r="G242" s="45"/>
      <c r="H242" s="94" t="s">
        <v>630</v>
      </c>
      <c r="I242" s="77" t="s">
        <v>1066</v>
      </c>
      <c r="J242" s="78" t="s">
        <v>825</v>
      </c>
      <c r="K242" s="79" t="s">
        <v>677</v>
      </c>
      <c r="L242" s="208" t="s">
        <v>2134</v>
      </c>
      <c r="M242" s="45"/>
    </row>
    <row r="243" spans="1:13" s="3" customFormat="1">
      <c r="A243" s="45"/>
      <c r="B243" s="81" t="s">
        <v>631</v>
      </c>
      <c r="C243" s="82" t="s">
        <v>1102</v>
      </c>
      <c r="D243" s="83" t="s">
        <v>1567</v>
      </c>
      <c r="E243" s="84" t="s">
        <v>751</v>
      </c>
      <c r="F243" s="205" t="s">
        <v>2129</v>
      </c>
      <c r="G243" s="45"/>
      <c r="H243" s="96" t="s">
        <v>631</v>
      </c>
      <c r="I243" s="82" t="s">
        <v>1066</v>
      </c>
      <c r="J243" s="83" t="s">
        <v>1573</v>
      </c>
      <c r="K243" s="84" t="s">
        <v>751</v>
      </c>
      <c r="L243" s="209" t="s">
        <v>2135</v>
      </c>
      <c r="M243" s="45"/>
    </row>
    <row r="244" spans="1:13" s="3" customFormat="1">
      <c r="A244" s="45"/>
      <c r="B244" s="86"/>
      <c r="C244" s="87"/>
      <c r="D244" s="88"/>
      <c r="E244" s="89"/>
      <c r="F244" s="206"/>
      <c r="G244" s="45"/>
      <c r="H244" s="98" t="s">
        <v>632</v>
      </c>
      <c r="I244" s="87" t="s">
        <v>980</v>
      </c>
      <c r="J244" s="88" t="s">
        <v>1279</v>
      </c>
      <c r="K244" s="89" t="s">
        <v>751</v>
      </c>
      <c r="L244" s="210" t="s">
        <v>2136</v>
      </c>
      <c r="M244" s="45"/>
    </row>
    <row r="245" spans="1:13" s="3" customFormat="1" ht="12.75">
      <c r="A245" s="45"/>
      <c r="B245" s="6"/>
      <c r="C245" s="7"/>
      <c r="D245" s="20"/>
      <c r="E245" s="9"/>
      <c r="F245" s="207"/>
      <c r="G245" s="45"/>
      <c r="H245" s="26" t="s">
        <v>633</v>
      </c>
      <c r="I245" s="7" t="s">
        <v>742</v>
      </c>
      <c r="J245" s="8" t="s">
        <v>743</v>
      </c>
      <c r="K245" s="9" t="s">
        <v>751</v>
      </c>
      <c r="L245" s="211" t="s">
        <v>2137</v>
      </c>
      <c r="M245" s="45"/>
    </row>
    <row r="246" spans="1:13" s="3" customFormat="1" ht="12.75">
      <c r="A246" s="45"/>
      <c r="B246" s="6"/>
      <c r="C246" s="7"/>
      <c r="D246" s="20"/>
      <c r="E246" s="9"/>
      <c r="F246" s="207"/>
      <c r="G246" s="45"/>
      <c r="H246" s="26" t="s">
        <v>634</v>
      </c>
      <c r="I246" s="7" t="s">
        <v>1176</v>
      </c>
      <c r="J246" s="8" t="s">
        <v>1575</v>
      </c>
      <c r="K246" s="9" t="s">
        <v>677</v>
      </c>
      <c r="L246" s="211" t="s">
        <v>573</v>
      </c>
      <c r="M246" s="45"/>
    </row>
    <row r="247" spans="1:13" s="3" customFormat="1" ht="12.75">
      <c r="A247" s="45"/>
      <c r="B247" s="6"/>
      <c r="C247" s="7"/>
      <c r="D247" s="20"/>
      <c r="E247" s="9"/>
      <c r="F247" s="179"/>
      <c r="G247" s="45"/>
      <c r="H247" s="26" t="s">
        <v>635</v>
      </c>
      <c r="I247" s="7" t="s">
        <v>667</v>
      </c>
      <c r="J247" s="8" t="s">
        <v>2138</v>
      </c>
      <c r="K247" s="9" t="s">
        <v>751</v>
      </c>
      <c r="L247" s="211" t="s">
        <v>2139</v>
      </c>
      <c r="M247" s="45"/>
    </row>
    <row r="248" spans="1:13" s="3" customFormat="1" ht="13.5" thickBot="1">
      <c r="A248" s="45"/>
      <c r="B248" s="6"/>
      <c r="C248" s="7"/>
      <c r="D248" s="20"/>
      <c r="E248" s="9"/>
      <c r="F248" s="179"/>
      <c r="G248" s="45"/>
      <c r="H248" s="26" t="s">
        <v>636</v>
      </c>
      <c r="I248" s="7" t="s">
        <v>729</v>
      </c>
      <c r="J248" s="8" t="s">
        <v>2140</v>
      </c>
      <c r="K248" s="9" t="s">
        <v>2171</v>
      </c>
      <c r="L248" s="211" t="s">
        <v>2141</v>
      </c>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3</v>
      </c>
      <c r="G265" s="45"/>
      <c r="H265" s="1089"/>
      <c r="I265" s="1090"/>
      <c r="J265" s="32"/>
      <c r="K265" s="33" t="s">
        <v>645</v>
      </c>
      <c r="L265" s="34">
        <f>COUNTA(J267:J286)</f>
        <v>8</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828</v>
      </c>
      <c r="D267" s="78" t="s">
        <v>2130</v>
      </c>
      <c r="E267" s="79" t="s">
        <v>1592</v>
      </c>
      <c r="F267" s="204" t="s">
        <v>2131</v>
      </c>
      <c r="G267" s="45"/>
      <c r="H267" s="94" t="s">
        <v>630</v>
      </c>
      <c r="I267" s="77" t="s">
        <v>826</v>
      </c>
      <c r="J267" s="78" t="s">
        <v>1596</v>
      </c>
      <c r="K267" s="79" t="s">
        <v>1592</v>
      </c>
      <c r="L267" s="208" t="s">
        <v>2142</v>
      </c>
      <c r="M267" s="45"/>
    </row>
    <row r="268" spans="1:13" s="3" customFormat="1">
      <c r="A268" s="45"/>
      <c r="B268" s="81" t="s">
        <v>631</v>
      </c>
      <c r="C268" s="82" t="s">
        <v>747</v>
      </c>
      <c r="D268" s="83" t="s">
        <v>549</v>
      </c>
      <c r="E268" s="84" t="s">
        <v>663</v>
      </c>
      <c r="F268" s="205" t="s">
        <v>2132</v>
      </c>
      <c r="G268" s="45"/>
      <c r="H268" s="96" t="s">
        <v>631</v>
      </c>
      <c r="I268" s="82" t="s">
        <v>980</v>
      </c>
      <c r="J268" s="83" t="s">
        <v>2065</v>
      </c>
      <c r="K268" s="84" t="s">
        <v>661</v>
      </c>
      <c r="L268" s="209" t="s">
        <v>2143</v>
      </c>
      <c r="M268" s="45"/>
    </row>
    <row r="269" spans="1:13" s="3" customFormat="1">
      <c r="A269" s="45"/>
      <c r="B269" s="86" t="s">
        <v>632</v>
      </c>
      <c r="C269" s="87" t="s">
        <v>1613</v>
      </c>
      <c r="D269" s="88" t="s">
        <v>1614</v>
      </c>
      <c r="E269" s="89" t="s">
        <v>751</v>
      </c>
      <c r="F269" s="206" t="s">
        <v>2133</v>
      </c>
      <c r="G269" s="45"/>
      <c r="H269" s="98" t="s">
        <v>632</v>
      </c>
      <c r="I269" s="87" t="s">
        <v>699</v>
      </c>
      <c r="J269" s="88" t="s">
        <v>698</v>
      </c>
      <c r="K269" s="89" t="s">
        <v>669</v>
      </c>
      <c r="L269" s="210" t="s">
        <v>2144</v>
      </c>
      <c r="M269" s="45"/>
    </row>
    <row r="270" spans="1:13" s="3" customFormat="1" ht="12.75">
      <c r="A270" s="45"/>
      <c r="B270" s="6"/>
      <c r="C270" s="7"/>
      <c r="D270" s="20"/>
      <c r="E270" s="9"/>
      <c r="F270" s="207"/>
      <c r="G270" s="45"/>
      <c r="H270" s="26" t="s">
        <v>633</v>
      </c>
      <c r="I270" s="7" t="s">
        <v>729</v>
      </c>
      <c r="J270" s="8" t="s">
        <v>2145</v>
      </c>
      <c r="K270" s="9" t="s">
        <v>2042</v>
      </c>
      <c r="L270" s="211" t="s">
        <v>2146</v>
      </c>
      <c r="M270" s="45"/>
    </row>
    <row r="271" spans="1:13" s="3" customFormat="1" ht="12.75">
      <c r="A271" s="45"/>
      <c r="B271" s="6"/>
      <c r="C271" s="7"/>
      <c r="D271" s="20"/>
      <c r="E271" s="9"/>
      <c r="F271" s="207"/>
      <c r="G271" s="45"/>
      <c r="H271" s="26" t="s">
        <v>634</v>
      </c>
      <c r="I271" s="7" t="s">
        <v>788</v>
      </c>
      <c r="J271" s="8" t="s">
        <v>795</v>
      </c>
      <c r="K271" s="9" t="s">
        <v>677</v>
      </c>
      <c r="L271" s="211" t="s">
        <v>2147</v>
      </c>
      <c r="M271" s="45"/>
    </row>
    <row r="272" spans="1:13" s="3" customFormat="1" ht="12.75">
      <c r="A272" s="45"/>
      <c r="B272" s="6"/>
      <c r="C272" s="7"/>
      <c r="D272" s="20"/>
      <c r="E272" s="9"/>
      <c r="F272" s="207"/>
      <c r="G272" s="45"/>
      <c r="H272" s="26" t="s">
        <v>635</v>
      </c>
      <c r="I272" s="7" t="s">
        <v>709</v>
      </c>
      <c r="J272" s="8" t="s">
        <v>2148</v>
      </c>
      <c r="K272" s="9" t="s">
        <v>2124</v>
      </c>
      <c r="L272" s="211" t="s">
        <v>2149</v>
      </c>
      <c r="M272" s="45"/>
    </row>
    <row r="273" spans="1:13" s="3" customFormat="1" ht="12.75">
      <c r="A273" s="45"/>
      <c r="B273" s="6"/>
      <c r="C273" s="7"/>
      <c r="D273" s="20"/>
      <c r="E273" s="9"/>
      <c r="F273" s="207"/>
      <c r="G273" s="45"/>
      <c r="H273" s="26" t="s">
        <v>636</v>
      </c>
      <c r="I273" s="7" t="s">
        <v>864</v>
      </c>
      <c r="J273" s="8" t="s">
        <v>1068</v>
      </c>
      <c r="K273" s="9" t="s">
        <v>751</v>
      </c>
      <c r="L273" s="211" t="s">
        <v>2150</v>
      </c>
      <c r="M273" s="45"/>
    </row>
    <row r="274" spans="1:13" s="3" customFormat="1" ht="13.5" thickBot="1">
      <c r="A274" s="45"/>
      <c r="B274" s="6"/>
      <c r="C274" s="7"/>
      <c r="D274" s="20"/>
      <c r="E274" s="9"/>
      <c r="F274" s="179"/>
      <c r="G274" s="45"/>
      <c r="H274" s="26" t="s">
        <v>637</v>
      </c>
      <c r="I274" s="7" t="s">
        <v>1589</v>
      </c>
      <c r="J274" s="8" t="s">
        <v>1575</v>
      </c>
      <c r="K274" s="9" t="s">
        <v>612</v>
      </c>
      <c r="L274" s="211" t="s">
        <v>2151</v>
      </c>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8</v>
      </c>
      <c r="G290" s="45"/>
      <c r="H290" s="1089"/>
      <c r="I290" s="1090"/>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2161</v>
      </c>
      <c r="G292" s="45"/>
      <c r="H292" s="94" t="s">
        <v>630</v>
      </c>
      <c r="I292" s="77" t="s">
        <v>1082</v>
      </c>
      <c r="J292" s="78" t="s">
        <v>316</v>
      </c>
      <c r="K292" s="79" t="s">
        <v>728</v>
      </c>
      <c r="L292" s="208" t="s">
        <v>2152</v>
      </c>
      <c r="M292" s="45"/>
    </row>
    <row r="293" spans="1:13" s="3" customFormat="1">
      <c r="A293" s="45"/>
      <c r="B293" s="92" t="s">
        <v>631</v>
      </c>
      <c r="C293" s="82" t="s">
        <v>667</v>
      </c>
      <c r="D293" s="83" t="s">
        <v>891</v>
      </c>
      <c r="E293" s="84" t="s">
        <v>1592</v>
      </c>
      <c r="F293" s="213" t="s">
        <v>2162</v>
      </c>
      <c r="G293" s="45"/>
      <c r="H293" s="96" t="s">
        <v>631</v>
      </c>
      <c r="I293" s="82" t="s">
        <v>989</v>
      </c>
      <c r="J293" s="83" t="s">
        <v>2581</v>
      </c>
      <c r="K293" s="84" t="s">
        <v>1592</v>
      </c>
      <c r="L293" s="209" t="s">
        <v>2153</v>
      </c>
      <c r="M293" s="45"/>
    </row>
    <row r="294" spans="1:13" s="3" customFormat="1">
      <c r="A294" s="45"/>
      <c r="B294" s="93" t="s">
        <v>632</v>
      </c>
      <c r="C294" s="87" t="s">
        <v>889</v>
      </c>
      <c r="D294" s="88" t="s">
        <v>890</v>
      </c>
      <c r="E294" s="89" t="s">
        <v>666</v>
      </c>
      <c r="F294" s="214" t="s">
        <v>2163</v>
      </c>
      <c r="G294" s="45"/>
      <c r="H294" s="98" t="s">
        <v>632</v>
      </c>
      <c r="I294" s="87" t="s">
        <v>1051</v>
      </c>
      <c r="J294" s="88" t="s">
        <v>2154</v>
      </c>
      <c r="K294" s="89" t="s">
        <v>666</v>
      </c>
      <c r="L294" s="210" t="s">
        <v>2155</v>
      </c>
      <c r="M294" s="45"/>
    </row>
    <row r="295" spans="1:13" s="3" customFormat="1">
      <c r="A295" s="45"/>
      <c r="B295" s="61" t="s">
        <v>633</v>
      </c>
      <c r="C295" s="7" t="s">
        <v>585</v>
      </c>
      <c r="D295" s="8" t="s">
        <v>1294</v>
      </c>
      <c r="E295" s="9" t="s">
        <v>751</v>
      </c>
      <c r="F295" s="215" t="s">
        <v>2164</v>
      </c>
      <c r="G295" s="45"/>
      <c r="H295" s="26" t="s">
        <v>633</v>
      </c>
      <c r="I295" s="7" t="s">
        <v>664</v>
      </c>
      <c r="J295" s="8" t="s">
        <v>1287</v>
      </c>
      <c r="K295" s="9" t="s">
        <v>2600</v>
      </c>
      <c r="L295" s="211" t="s">
        <v>2156</v>
      </c>
      <c r="M295" s="45"/>
    </row>
    <row r="296" spans="1:13" s="3" customFormat="1">
      <c r="A296" s="45"/>
      <c r="B296" s="61" t="s">
        <v>634</v>
      </c>
      <c r="C296" s="7" t="s">
        <v>1624</v>
      </c>
      <c r="D296" s="8" t="s">
        <v>1840</v>
      </c>
      <c r="E296" s="9" t="s">
        <v>881</v>
      </c>
      <c r="F296" s="215" t="s">
        <v>2165</v>
      </c>
      <c r="G296" s="45"/>
      <c r="H296" s="26" t="s">
        <v>634</v>
      </c>
      <c r="I296" s="7" t="s">
        <v>2157</v>
      </c>
      <c r="J296" s="8" t="s">
        <v>2158</v>
      </c>
      <c r="K296" s="9" t="s">
        <v>2600</v>
      </c>
      <c r="L296" s="211" t="s">
        <v>2159</v>
      </c>
      <c r="M296" s="45"/>
    </row>
    <row r="297" spans="1:13" s="3" customFormat="1">
      <c r="A297" s="45"/>
      <c r="B297" s="61" t="s">
        <v>635</v>
      </c>
      <c r="C297" s="7" t="s">
        <v>742</v>
      </c>
      <c r="D297" s="8" t="s">
        <v>2166</v>
      </c>
      <c r="E297" s="9" t="s">
        <v>933</v>
      </c>
      <c r="F297" s="215" t="s">
        <v>2167</v>
      </c>
      <c r="G297" s="45"/>
      <c r="H297" s="26" t="s">
        <v>635</v>
      </c>
      <c r="I297" s="7" t="s">
        <v>1082</v>
      </c>
      <c r="J297" s="8" t="s">
        <v>1851</v>
      </c>
      <c r="K297" s="9" t="s">
        <v>883</v>
      </c>
      <c r="L297" s="211" t="s">
        <v>2160</v>
      </c>
      <c r="M297" s="45"/>
    </row>
    <row r="298" spans="1:13" s="3" customFormat="1">
      <c r="A298" s="45"/>
      <c r="B298" s="61" t="s">
        <v>636</v>
      </c>
      <c r="C298" s="7" t="s">
        <v>1420</v>
      </c>
      <c r="D298" s="8" t="s">
        <v>2168</v>
      </c>
      <c r="E298" s="9" t="s">
        <v>629</v>
      </c>
      <c r="F298" s="215" t="s">
        <v>2169</v>
      </c>
      <c r="G298" s="45"/>
      <c r="H298" s="26"/>
      <c r="I298" s="7"/>
      <c r="J298" s="8"/>
      <c r="K298" s="9"/>
      <c r="L298" s="211"/>
      <c r="M298" s="45"/>
    </row>
    <row r="299" spans="1:13" s="3" customFormat="1" ht="12.75" thickBot="1">
      <c r="A299" s="45"/>
      <c r="B299" s="61" t="s">
        <v>637</v>
      </c>
      <c r="C299" s="7" t="s">
        <v>1077</v>
      </c>
      <c r="D299" s="8" t="s">
        <v>1580</v>
      </c>
      <c r="E299" s="9" t="s">
        <v>751</v>
      </c>
      <c r="F299" s="215" t="s">
        <v>2170</v>
      </c>
      <c r="G299" s="45"/>
      <c r="H299" s="26"/>
      <c r="I299" s="7"/>
      <c r="J299" s="8"/>
      <c r="K299" s="9"/>
      <c r="L299" s="211"/>
      <c r="M299" s="45"/>
    </row>
    <row r="300" spans="1:13" s="3" customFormat="1" ht="12.75" hidden="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B312" s="47"/>
      <c r="C312" s="47"/>
      <c r="D312" s="47"/>
      <c r="E312" s="47"/>
      <c r="F312" s="47"/>
      <c r="H312" s="47"/>
      <c r="I312" s="47"/>
      <c r="J312" s="47"/>
      <c r="K312" s="47"/>
      <c r="L312" s="47"/>
    </row>
    <row r="313" spans="1:13" s="3" customFormat="1" hidden="1">
      <c r="G313" s="45"/>
    </row>
    <row r="314" spans="1:13" s="3" customFormat="1" ht="20.25" hidden="1">
      <c r="B314" s="160" t="s">
        <v>555</v>
      </c>
      <c r="C314" s="160"/>
      <c r="D314" s="160" t="s">
        <v>554</v>
      </c>
      <c r="E314" s="1065" t="s">
        <v>557</v>
      </c>
      <c r="F314" s="1065"/>
      <c r="G314" s="45"/>
      <c r="H314" s="160" t="s">
        <v>2547</v>
      </c>
      <c r="I314" s="160"/>
      <c r="J314" s="160" t="s">
        <v>724</v>
      </c>
      <c r="K314" s="1065" t="s">
        <v>2548</v>
      </c>
      <c r="L314" s="1065"/>
    </row>
    <row r="315" spans="1:13" s="3" customFormat="1" ht="12.75" hidden="1" thickTop="1">
      <c r="B315" s="1087" t="s">
        <v>556</v>
      </c>
      <c r="C315" s="1088"/>
      <c r="D315" s="35"/>
      <c r="E315" s="35"/>
      <c r="F315" s="35"/>
      <c r="G315" s="45"/>
      <c r="H315" s="1087" t="s">
        <v>2548</v>
      </c>
      <c r="I315" s="1088"/>
      <c r="J315" s="35"/>
      <c r="K315" s="35"/>
      <c r="L315" s="35"/>
    </row>
    <row r="316" spans="1:13" s="3" customFormat="1" ht="16.5" hidden="1" thickTop="1" thickBot="1">
      <c r="B316" s="1089"/>
      <c r="C316" s="1090"/>
      <c r="D316" s="32"/>
      <c r="E316" s="33" t="s">
        <v>645</v>
      </c>
      <c r="F316" s="34">
        <f>COUNTA(D318:D337)</f>
        <v>0</v>
      </c>
      <c r="G316" s="45"/>
      <c r="H316" s="1089"/>
      <c r="I316" s="1090"/>
      <c r="J316" s="32"/>
      <c r="K316" s="33" t="s">
        <v>645</v>
      </c>
      <c r="L316" s="34">
        <f>COUNTA(J318:J337)</f>
        <v>0</v>
      </c>
    </row>
    <row r="317" spans="1:13" s="3" customFormat="1" hidden="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hidden="1">
      <c r="B318" s="94"/>
      <c r="C318" s="77"/>
      <c r="D318" s="78"/>
      <c r="E318" s="79"/>
      <c r="F318" s="208"/>
      <c r="G318" s="45"/>
      <c r="H318" s="94"/>
      <c r="I318" s="77"/>
      <c r="J318" s="78"/>
      <c r="K318" s="79"/>
      <c r="L318" s="208"/>
    </row>
    <row r="319" spans="1:13" s="3" customFormat="1" hidden="1">
      <c r="B319" s="96"/>
      <c r="C319" s="82"/>
      <c r="D319" s="83"/>
      <c r="E319" s="84"/>
      <c r="F319" s="209"/>
      <c r="G319" s="45"/>
      <c r="H319" s="96"/>
      <c r="I319" s="82"/>
      <c r="J319" s="83"/>
      <c r="K319" s="84"/>
      <c r="L319" s="209"/>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B315:C316"/>
    <mergeCell ref="H315:I316"/>
    <mergeCell ref="K288:L288"/>
    <mergeCell ref="E288:F288"/>
    <mergeCell ref="F263:I263"/>
    <mergeCell ref="H264:I265"/>
    <mergeCell ref="E314:F314"/>
    <mergeCell ref="K314:L314"/>
    <mergeCell ref="B289:C290"/>
    <mergeCell ref="H289:I290"/>
    <mergeCell ref="B264:C265"/>
    <mergeCell ref="F238:I238"/>
    <mergeCell ref="H239:I240"/>
    <mergeCell ref="B188:C188"/>
    <mergeCell ref="B162:C163"/>
    <mergeCell ref="H162:I163"/>
    <mergeCell ref="B213:C213"/>
    <mergeCell ref="F213:I213"/>
    <mergeCell ref="B214:C215"/>
    <mergeCell ref="H214:I215"/>
    <mergeCell ref="B239:C240"/>
    <mergeCell ref="K72:L72"/>
    <mergeCell ref="B73:C74"/>
    <mergeCell ref="H73:I74"/>
    <mergeCell ref="B72:C72"/>
    <mergeCell ref="K117:L117"/>
    <mergeCell ref="B117:C117"/>
    <mergeCell ref="K161:L161"/>
    <mergeCell ref="F188:I188"/>
    <mergeCell ref="K213:L213"/>
    <mergeCell ref="B161:C161"/>
    <mergeCell ref="B189:C190"/>
    <mergeCell ref="H189:I190"/>
    <mergeCell ref="F161:I161"/>
    <mergeCell ref="K188:L188"/>
    <mergeCell ref="H118:I119"/>
    <mergeCell ref="F117:I117"/>
    <mergeCell ref="B118:C119"/>
    <mergeCell ref="F35:I35"/>
    <mergeCell ref="B11:C12"/>
    <mergeCell ref="B35:C35"/>
    <mergeCell ref="B36:C37"/>
    <mergeCell ref="H36:I37"/>
    <mergeCell ref="F72:I72"/>
    <mergeCell ref="K35:L35"/>
    <mergeCell ref="F10:I10"/>
    <mergeCell ref="H11:I12"/>
    <mergeCell ref="A1:M1"/>
    <mergeCell ref="F4:G5"/>
    <mergeCell ref="F6:G7"/>
    <mergeCell ref="B10:C10"/>
    <mergeCell ref="K10:L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1655</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39186</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v>257</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8</v>
      </c>
      <c r="G12" s="45"/>
      <c r="H12" s="1089"/>
      <c r="I12" s="1090"/>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2615</v>
      </c>
      <c r="G14" s="45"/>
      <c r="H14" s="94" t="s">
        <v>630</v>
      </c>
      <c r="I14" s="77" t="s">
        <v>982</v>
      </c>
      <c r="J14" s="78" t="s">
        <v>333</v>
      </c>
      <c r="K14" s="79" t="s">
        <v>2315</v>
      </c>
      <c r="L14" s="208" t="s">
        <v>2782</v>
      </c>
      <c r="M14" s="45"/>
    </row>
    <row r="15" spans="1:13" s="3" customFormat="1">
      <c r="A15" s="45"/>
      <c r="B15" s="81" t="s">
        <v>631</v>
      </c>
      <c r="C15" s="82" t="s">
        <v>761</v>
      </c>
      <c r="D15" s="83" t="s">
        <v>683</v>
      </c>
      <c r="E15" s="84" t="s">
        <v>663</v>
      </c>
      <c r="F15" s="205" t="s">
        <v>10</v>
      </c>
      <c r="G15" s="45"/>
      <c r="H15" s="96" t="s">
        <v>631</v>
      </c>
      <c r="I15" s="82" t="s">
        <v>740</v>
      </c>
      <c r="J15" s="83" t="s">
        <v>795</v>
      </c>
      <c r="K15" s="84" t="s">
        <v>629</v>
      </c>
      <c r="L15" s="209" t="s">
        <v>1697</v>
      </c>
      <c r="M15" s="45"/>
    </row>
    <row r="16" spans="1:13" s="3" customFormat="1">
      <c r="A16" s="45"/>
      <c r="B16" s="86" t="s">
        <v>632</v>
      </c>
      <c r="C16" s="87" t="s">
        <v>692</v>
      </c>
      <c r="D16" s="88" t="s">
        <v>689</v>
      </c>
      <c r="E16" s="89" t="s">
        <v>629</v>
      </c>
      <c r="F16" s="206" t="s">
        <v>2616</v>
      </c>
      <c r="G16" s="45"/>
      <c r="H16" s="98" t="s">
        <v>632</v>
      </c>
      <c r="I16" s="87" t="s">
        <v>667</v>
      </c>
      <c r="J16" s="88" t="s">
        <v>801</v>
      </c>
      <c r="K16" s="89" t="s">
        <v>661</v>
      </c>
      <c r="L16" s="210" t="s">
        <v>334</v>
      </c>
      <c r="M16" s="45"/>
    </row>
    <row r="17" spans="1:13" s="3" customFormat="1">
      <c r="A17" s="45"/>
      <c r="B17" s="6" t="s">
        <v>633</v>
      </c>
      <c r="C17" s="7" t="s">
        <v>976</v>
      </c>
      <c r="D17" s="8" t="s">
        <v>2035</v>
      </c>
      <c r="E17" s="9" t="s">
        <v>629</v>
      </c>
      <c r="F17" s="207" t="s">
        <v>2617</v>
      </c>
      <c r="G17" s="45"/>
      <c r="H17" s="26" t="s">
        <v>633</v>
      </c>
      <c r="I17" s="7" t="s">
        <v>729</v>
      </c>
      <c r="J17" s="8" t="s">
        <v>2621</v>
      </c>
      <c r="K17" s="9" t="s">
        <v>661</v>
      </c>
      <c r="L17" s="211" t="s">
        <v>2783</v>
      </c>
      <c r="M17" s="45"/>
    </row>
    <row r="18" spans="1:13" s="3" customFormat="1">
      <c r="A18" s="45"/>
      <c r="B18" s="6" t="s">
        <v>634</v>
      </c>
      <c r="C18" s="7" t="s">
        <v>2311</v>
      </c>
      <c r="D18" s="8" t="s">
        <v>924</v>
      </c>
      <c r="E18" s="9" t="s">
        <v>629</v>
      </c>
      <c r="F18" s="207" t="s">
        <v>2618</v>
      </c>
      <c r="G18" s="45"/>
      <c r="H18" s="26" t="s">
        <v>634</v>
      </c>
      <c r="I18" s="7" t="s">
        <v>2039</v>
      </c>
      <c r="J18" s="8" t="s">
        <v>25</v>
      </c>
      <c r="K18" s="9" t="s">
        <v>629</v>
      </c>
      <c r="L18" s="211" t="s">
        <v>24</v>
      </c>
      <c r="M18" s="45"/>
    </row>
    <row r="19" spans="1:13" s="3" customFormat="1">
      <c r="A19" s="45"/>
      <c r="B19" s="6" t="s">
        <v>635</v>
      </c>
      <c r="C19" s="7" t="s">
        <v>2612</v>
      </c>
      <c r="D19" s="8" t="s">
        <v>2613</v>
      </c>
      <c r="E19" s="9" t="s">
        <v>37</v>
      </c>
      <c r="F19" s="207" t="s">
        <v>2619</v>
      </c>
      <c r="G19" s="45"/>
      <c r="H19" s="26" t="s">
        <v>635</v>
      </c>
      <c r="I19" s="7" t="s">
        <v>729</v>
      </c>
      <c r="J19" s="8" t="s">
        <v>811</v>
      </c>
      <c r="K19" s="9" t="s">
        <v>629</v>
      </c>
      <c r="L19" s="211" t="s">
        <v>1710</v>
      </c>
      <c r="M19" s="45"/>
    </row>
    <row r="20" spans="1:13" s="3" customFormat="1">
      <c r="A20" s="45"/>
      <c r="B20" s="6" t="s">
        <v>636</v>
      </c>
      <c r="C20" s="7" t="s">
        <v>696</v>
      </c>
      <c r="D20" s="8" t="s">
        <v>2614</v>
      </c>
      <c r="E20" s="9" t="s">
        <v>629</v>
      </c>
      <c r="F20" s="207" t="s">
        <v>2620</v>
      </c>
      <c r="G20" s="45"/>
      <c r="H20" s="26" t="s">
        <v>636</v>
      </c>
      <c r="I20" s="7" t="s">
        <v>2622</v>
      </c>
      <c r="J20" s="8" t="s">
        <v>2623</v>
      </c>
      <c r="K20" s="9" t="s">
        <v>629</v>
      </c>
      <c r="L20" s="211" t="s">
        <v>2784</v>
      </c>
      <c r="M20" s="45"/>
    </row>
    <row r="21" spans="1:13" s="3" customFormat="1">
      <c r="A21" s="45"/>
      <c r="B21" s="6" t="s">
        <v>637</v>
      </c>
      <c r="C21" s="7" t="s">
        <v>967</v>
      </c>
      <c r="D21" s="8" t="s">
        <v>1607</v>
      </c>
      <c r="E21" s="9" t="s">
        <v>751</v>
      </c>
      <c r="F21" s="207" t="s">
        <v>363</v>
      </c>
      <c r="G21" s="45"/>
      <c r="H21" s="26" t="s">
        <v>637</v>
      </c>
      <c r="I21" s="7" t="s">
        <v>705</v>
      </c>
      <c r="J21" s="8" t="s">
        <v>2624</v>
      </c>
      <c r="K21" s="9" t="s">
        <v>629</v>
      </c>
      <c r="L21" s="211" t="s">
        <v>341</v>
      </c>
      <c r="M21" s="45"/>
    </row>
    <row r="22" spans="1:13" s="3" customFormat="1" ht="12.75">
      <c r="A22" s="45"/>
      <c r="B22" s="6"/>
      <c r="C22" s="7"/>
      <c r="D22" s="20"/>
      <c r="E22" s="9"/>
      <c r="F22" s="207"/>
      <c r="G22" s="45"/>
      <c r="H22" s="26" t="s">
        <v>638</v>
      </c>
      <c r="I22" s="7" t="s">
        <v>664</v>
      </c>
      <c r="J22" s="8" t="s">
        <v>2625</v>
      </c>
      <c r="K22" s="9" t="s">
        <v>629</v>
      </c>
      <c r="L22" s="211" t="s">
        <v>2785</v>
      </c>
      <c r="M22" s="45"/>
    </row>
    <row r="23" spans="1:13" s="3" customFormat="1" ht="12.75">
      <c r="A23" s="45"/>
      <c r="B23" s="6"/>
      <c r="C23" s="7"/>
      <c r="D23" s="20"/>
      <c r="E23" s="9"/>
      <c r="F23" s="207"/>
      <c r="G23" s="45"/>
      <c r="H23" s="26" t="s">
        <v>639</v>
      </c>
      <c r="I23" s="7" t="s">
        <v>1344</v>
      </c>
      <c r="J23" s="8" t="s">
        <v>1301</v>
      </c>
      <c r="K23" s="9" t="s">
        <v>629</v>
      </c>
      <c r="L23" s="211" t="s">
        <v>27</v>
      </c>
      <c r="M23" s="45"/>
    </row>
    <row r="24" spans="1:13" s="3" customFormat="1" ht="12.75">
      <c r="A24" s="45"/>
      <c r="B24" s="6"/>
      <c r="C24" s="7"/>
      <c r="D24" s="20"/>
      <c r="E24" s="9"/>
      <c r="F24" s="207"/>
      <c r="G24" s="45"/>
      <c r="H24" s="26" t="s">
        <v>640</v>
      </c>
      <c r="I24" s="7" t="s">
        <v>1114</v>
      </c>
      <c r="J24" s="8" t="s">
        <v>2626</v>
      </c>
      <c r="K24" s="9" t="s">
        <v>629</v>
      </c>
      <c r="L24" s="211" t="s">
        <v>2299</v>
      </c>
      <c r="M24" s="45"/>
    </row>
    <row r="25" spans="1:13" s="3" customFormat="1" ht="13.5" thickBot="1">
      <c r="A25" s="45"/>
      <c r="B25" s="6"/>
      <c r="C25" s="7"/>
      <c r="D25" s="20"/>
      <c r="E25" s="9"/>
      <c r="F25" s="207"/>
      <c r="G25" s="45"/>
      <c r="H25" s="26" t="s">
        <v>641</v>
      </c>
      <c r="I25" s="7" t="s">
        <v>1121</v>
      </c>
      <c r="J25" s="8" t="s">
        <v>23</v>
      </c>
      <c r="K25" s="9" t="s">
        <v>629</v>
      </c>
      <c r="L25" s="211" t="s">
        <v>2786</v>
      </c>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20</v>
      </c>
      <c r="G37" s="45"/>
      <c r="H37" s="1089"/>
      <c r="I37" s="1090"/>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759</v>
      </c>
      <c r="D39" s="78" t="s">
        <v>2044</v>
      </c>
      <c r="E39" s="79" t="s">
        <v>751</v>
      </c>
      <c r="F39" s="204" t="s">
        <v>2054</v>
      </c>
      <c r="G39" s="45"/>
      <c r="H39" s="94" t="s">
        <v>630</v>
      </c>
      <c r="I39" s="77" t="s">
        <v>783</v>
      </c>
      <c r="J39" s="78" t="s">
        <v>670</v>
      </c>
      <c r="K39" s="79" t="s">
        <v>735</v>
      </c>
      <c r="L39" s="208" t="s">
        <v>2633</v>
      </c>
      <c r="M39" s="45"/>
    </row>
    <row r="40" spans="1:13" s="3" customFormat="1">
      <c r="A40" s="45"/>
      <c r="B40" s="81" t="s">
        <v>631</v>
      </c>
      <c r="C40" s="82" t="s">
        <v>627</v>
      </c>
      <c r="D40" s="83" t="s">
        <v>2627</v>
      </c>
      <c r="E40" s="84" t="s">
        <v>751</v>
      </c>
      <c r="F40" s="205" t="s">
        <v>2043</v>
      </c>
      <c r="G40" s="45"/>
      <c r="H40" s="96" t="s">
        <v>631</v>
      </c>
      <c r="I40" s="82" t="s">
        <v>798</v>
      </c>
      <c r="J40" s="83" t="s">
        <v>1332</v>
      </c>
      <c r="K40" s="84" t="s">
        <v>663</v>
      </c>
      <c r="L40" s="209" t="s">
        <v>379</v>
      </c>
      <c r="M40" s="45"/>
    </row>
    <row r="41" spans="1:13" s="3" customFormat="1">
      <c r="A41" s="45"/>
      <c r="B41" s="86" t="s">
        <v>632</v>
      </c>
      <c r="C41" s="87" t="s">
        <v>1102</v>
      </c>
      <c r="D41" s="88" t="s">
        <v>13</v>
      </c>
      <c r="E41" s="89" t="s">
        <v>751</v>
      </c>
      <c r="F41" s="206" t="s">
        <v>38</v>
      </c>
      <c r="G41" s="45"/>
      <c r="H41" s="98" t="s">
        <v>632</v>
      </c>
      <c r="I41" s="87" t="s">
        <v>1725</v>
      </c>
      <c r="J41" s="88" t="s">
        <v>726</v>
      </c>
      <c r="K41" s="89" t="s">
        <v>661</v>
      </c>
      <c r="L41" s="210" t="s">
        <v>2043</v>
      </c>
      <c r="M41" s="45"/>
    </row>
    <row r="42" spans="1:13" s="3" customFormat="1">
      <c r="A42" s="45"/>
      <c r="B42" s="6" t="s">
        <v>633</v>
      </c>
      <c r="C42" s="7" t="s">
        <v>2311</v>
      </c>
      <c r="D42" s="8" t="s">
        <v>2045</v>
      </c>
      <c r="E42" s="9" t="s">
        <v>751</v>
      </c>
      <c r="F42" s="207" t="s">
        <v>87</v>
      </c>
      <c r="G42" s="45"/>
      <c r="H42" s="26" t="s">
        <v>633</v>
      </c>
      <c r="I42" s="7" t="s">
        <v>982</v>
      </c>
      <c r="J42" s="8" t="s">
        <v>23</v>
      </c>
      <c r="K42" s="9" t="s">
        <v>629</v>
      </c>
      <c r="L42" s="211" t="s">
        <v>380</v>
      </c>
      <c r="M42" s="45"/>
    </row>
    <row r="43" spans="1:13" s="3" customFormat="1">
      <c r="A43" s="45"/>
      <c r="B43" s="6" t="s">
        <v>634</v>
      </c>
      <c r="C43" s="7" t="s">
        <v>680</v>
      </c>
      <c r="D43" s="8" t="s">
        <v>2628</v>
      </c>
      <c r="E43" s="9" t="s">
        <v>751</v>
      </c>
      <c r="F43" s="207" t="s">
        <v>39</v>
      </c>
      <c r="G43" s="45"/>
      <c r="H43" s="26" t="s">
        <v>634</v>
      </c>
      <c r="I43" s="7" t="s">
        <v>1114</v>
      </c>
      <c r="J43" s="8" t="s">
        <v>790</v>
      </c>
      <c r="K43" s="9" t="s">
        <v>661</v>
      </c>
      <c r="L43" s="211" t="s">
        <v>94</v>
      </c>
      <c r="M43" s="45"/>
    </row>
    <row r="44" spans="1:13" s="3" customFormat="1">
      <c r="A44" s="45"/>
      <c r="B44" s="6" t="s">
        <v>635</v>
      </c>
      <c r="C44" s="7" t="s">
        <v>2629</v>
      </c>
      <c r="D44" s="8" t="s">
        <v>2630</v>
      </c>
      <c r="E44" s="9" t="s">
        <v>751</v>
      </c>
      <c r="F44" s="207" t="s">
        <v>2376</v>
      </c>
      <c r="G44" s="45"/>
      <c r="H44" s="26" t="s">
        <v>635</v>
      </c>
      <c r="I44" s="7" t="s">
        <v>982</v>
      </c>
      <c r="J44" s="8" t="s">
        <v>790</v>
      </c>
      <c r="K44" s="9" t="s">
        <v>677</v>
      </c>
      <c r="L44" s="211" t="s">
        <v>2634</v>
      </c>
      <c r="M44" s="45"/>
    </row>
    <row r="45" spans="1:13" s="3" customFormat="1">
      <c r="A45" s="45"/>
      <c r="B45" s="6" t="s">
        <v>636</v>
      </c>
      <c r="C45" s="7" t="s">
        <v>1102</v>
      </c>
      <c r="D45" s="8" t="s">
        <v>924</v>
      </c>
      <c r="E45" s="9" t="s">
        <v>800</v>
      </c>
      <c r="F45" s="207" t="s">
        <v>354</v>
      </c>
      <c r="G45" s="45"/>
      <c r="H45" s="26" t="s">
        <v>636</v>
      </c>
      <c r="I45" s="7" t="s">
        <v>1420</v>
      </c>
      <c r="J45" s="8" t="s">
        <v>670</v>
      </c>
      <c r="K45" s="9" t="s">
        <v>735</v>
      </c>
      <c r="L45" s="211" t="s">
        <v>351</v>
      </c>
      <c r="M45" s="45"/>
    </row>
    <row r="46" spans="1:13" s="3" customFormat="1">
      <c r="A46" s="45"/>
      <c r="B46" s="6" t="s">
        <v>637</v>
      </c>
      <c r="C46" s="7" t="s">
        <v>690</v>
      </c>
      <c r="D46" s="8" t="s">
        <v>2307</v>
      </c>
      <c r="E46" s="9" t="s">
        <v>751</v>
      </c>
      <c r="F46" s="207" t="s">
        <v>2347</v>
      </c>
      <c r="G46" s="45"/>
      <c r="H46" s="26" t="s">
        <v>637</v>
      </c>
      <c r="I46" s="7" t="s">
        <v>701</v>
      </c>
      <c r="J46" s="8" t="s">
        <v>1393</v>
      </c>
      <c r="K46" s="9" t="s">
        <v>929</v>
      </c>
      <c r="L46" s="211" t="s">
        <v>353</v>
      </c>
      <c r="M46" s="45"/>
    </row>
    <row r="47" spans="1:13" s="3" customFormat="1">
      <c r="A47" s="45"/>
      <c r="B47" s="6" t="s">
        <v>638</v>
      </c>
      <c r="C47" s="7" t="s">
        <v>1309</v>
      </c>
      <c r="D47" s="8" t="s">
        <v>2284</v>
      </c>
      <c r="E47" s="9" t="s">
        <v>2315</v>
      </c>
      <c r="F47" s="207" t="s">
        <v>2380</v>
      </c>
      <c r="G47" s="45"/>
      <c r="H47" s="26" t="s">
        <v>638</v>
      </c>
      <c r="I47" s="7" t="s">
        <v>980</v>
      </c>
      <c r="J47" s="8" t="s">
        <v>333</v>
      </c>
      <c r="K47" s="9" t="s">
        <v>2315</v>
      </c>
      <c r="L47" s="211" t="s">
        <v>367</v>
      </c>
      <c r="M47" s="45"/>
    </row>
    <row r="48" spans="1:13" s="3" customFormat="1">
      <c r="A48" s="45"/>
      <c r="B48" s="6" t="s">
        <v>639</v>
      </c>
      <c r="C48" s="7" t="s">
        <v>1405</v>
      </c>
      <c r="D48" s="8" t="s">
        <v>2787</v>
      </c>
      <c r="E48" s="9" t="s">
        <v>629</v>
      </c>
      <c r="F48" s="207" t="s">
        <v>371</v>
      </c>
      <c r="G48" s="45"/>
      <c r="H48" s="26" t="s">
        <v>639</v>
      </c>
      <c r="I48" s="7" t="s">
        <v>667</v>
      </c>
      <c r="J48" s="8" t="s">
        <v>342</v>
      </c>
      <c r="K48" s="9" t="s">
        <v>946</v>
      </c>
      <c r="L48" s="211" t="s">
        <v>368</v>
      </c>
      <c r="M48" s="45"/>
    </row>
    <row r="49" spans="1:13" s="3" customFormat="1">
      <c r="A49" s="45"/>
      <c r="B49" s="6" t="s">
        <v>640</v>
      </c>
      <c r="C49" s="7" t="s">
        <v>687</v>
      </c>
      <c r="D49" s="8" t="s">
        <v>2613</v>
      </c>
      <c r="E49" s="9" t="s">
        <v>751</v>
      </c>
      <c r="F49" s="207" t="s">
        <v>2382</v>
      </c>
      <c r="G49" s="45"/>
      <c r="H49" s="26" t="s">
        <v>640</v>
      </c>
      <c r="I49" s="7" t="s">
        <v>1058</v>
      </c>
      <c r="J49" s="8" t="s">
        <v>2050</v>
      </c>
      <c r="K49" s="9" t="s">
        <v>37</v>
      </c>
      <c r="L49" s="211" t="s">
        <v>2347</v>
      </c>
      <c r="M49" s="45"/>
    </row>
    <row r="50" spans="1:13" s="3" customFormat="1">
      <c r="A50" s="45"/>
      <c r="B50" s="6" t="s">
        <v>641</v>
      </c>
      <c r="C50" s="7" t="s">
        <v>1309</v>
      </c>
      <c r="D50" s="8" t="s">
        <v>329</v>
      </c>
      <c r="E50" s="9" t="s">
        <v>629</v>
      </c>
      <c r="F50" s="207" t="s">
        <v>2383</v>
      </c>
      <c r="G50" s="45"/>
      <c r="H50" s="26" t="s">
        <v>641</v>
      </c>
      <c r="I50" s="7" t="s">
        <v>2051</v>
      </c>
      <c r="J50" s="8" t="s">
        <v>2052</v>
      </c>
      <c r="K50" s="9" t="s">
        <v>629</v>
      </c>
      <c r="L50" s="211" t="s">
        <v>44</v>
      </c>
      <c r="M50" s="45"/>
    </row>
    <row r="51" spans="1:13" s="3" customFormat="1">
      <c r="A51" s="45"/>
      <c r="B51" s="6" t="s">
        <v>642</v>
      </c>
      <c r="C51" s="7" t="s">
        <v>2311</v>
      </c>
      <c r="D51" s="8" t="s">
        <v>2047</v>
      </c>
      <c r="E51" s="9" t="s">
        <v>629</v>
      </c>
      <c r="F51" s="207" t="s">
        <v>358</v>
      </c>
      <c r="G51" s="45"/>
      <c r="H51" s="26" t="s">
        <v>642</v>
      </c>
      <c r="I51" s="7" t="s">
        <v>1051</v>
      </c>
      <c r="J51" s="8" t="s">
        <v>996</v>
      </c>
      <c r="K51" s="9" t="s">
        <v>37</v>
      </c>
      <c r="L51" s="211" t="s">
        <v>2635</v>
      </c>
      <c r="M51" s="45"/>
    </row>
    <row r="52" spans="1:13" s="3" customFormat="1">
      <c r="A52" s="45"/>
      <c r="B52" s="6" t="s">
        <v>643</v>
      </c>
      <c r="C52" s="7" t="s">
        <v>1102</v>
      </c>
      <c r="D52" s="8" t="s">
        <v>1318</v>
      </c>
      <c r="E52" s="9" t="s">
        <v>629</v>
      </c>
      <c r="F52" s="207" t="s">
        <v>2351</v>
      </c>
      <c r="G52" s="45"/>
      <c r="H52" s="26" t="s">
        <v>643</v>
      </c>
      <c r="I52" s="7" t="s">
        <v>664</v>
      </c>
      <c r="J52" s="8" t="s">
        <v>1506</v>
      </c>
      <c r="K52" s="9" t="s">
        <v>657</v>
      </c>
      <c r="L52" s="211" t="s">
        <v>46</v>
      </c>
      <c r="M52" s="45"/>
    </row>
    <row r="53" spans="1:13" s="3" customFormat="1">
      <c r="A53" s="45"/>
      <c r="B53" s="6" t="s">
        <v>646</v>
      </c>
      <c r="C53" s="7" t="s">
        <v>2631</v>
      </c>
      <c r="D53" s="8" t="s">
        <v>2787</v>
      </c>
      <c r="E53" s="9" t="s">
        <v>629</v>
      </c>
      <c r="F53" s="207" t="s">
        <v>50</v>
      </c>
      <c r="G53" s="45"/>
      <c r="H53" s="26" t="s">
        <v>646</v>
      </c>
      <c r="I53" s="7" t="s">
        <v>1122</v>
      </c>
      <c r="J53" s="8" t="s">
        <v>2636</v>
      </c>
      <c r="K53" s="9" t="s">
        <v>629</v>
      </c>
      <c r="L53" s="211" t="s">
        <v>371</v>
      </c>
      <c r="M53" s="45"/>
    </row>
    <row r="54" spans="1:13" s="3" customFormat="1">
      <c r="A54" s="45"/>
      <c r="B54" s="6" t="s">
        <v>647</v>
      </c>
      <c r="C54" s="7" t="s">
        <v>976</v>
      </c>
      <c r="D54" s="8" t="s">
        <v>2283</v>
      </c>
      <c r="E54" s="9" t="s">
        <v>629</v>
      </c>
      <c r="F54" s="207" t="s">
        <v>51</v>
      </c>
      <c r="G54" s="45"/>
      <c r="H54" s="26" t="s">
        <v>647</v>
      </c>
      <c r="I54" s="7" t="s">
        <v>783</v>
      </c>
      <c r="J54" s="8" t="s">
        <v>2637</v>
      </c>
      <c r="K54" s="9" t="s">
        <v>629</v>
      </c>
      <c r="L54" s="211" t="s">
        <v>2638</v>
      </c>
      <c r="M54" s="45"/>
    </row>
    <row r="55" spans="1:13" s="3" customFormat="1">
      <c r="A55" s="45"/>
      <c r="B55" s="6" t="s">
        <v>648</v>
      </c>
      <c r="C55" s="7" t="s">
        <v>1511</v>
      </c>
      <c r="D55" s="8" t="s">
        <v>924</v>
      </c>
      <c r="E55" s="9" t="s">
        <v>629</v>
      </c>
      <c r="F55" s="207" t="s">
        <v>361</v>
      </c>
      <c r="G55" s="45"/>
      <c r="H55" s="26" t="s">
        <v>648</v>
      </c>
      <c r="I55" s="7" t="s">
        <v>671</v>
      </c>
      <c r="J55" s="8" t="s">
        <v>1279</v>
      </c>
      <c r="K55" s="9" t="s">
        <v>37</v>
      </c>
      <c r="L55" s="211" t="s">
        <v>2383</v>
      </c>
      <c r="M55" s="45"/>
    </row>
    <row r="56" spans="1:13" s="3" customFormat="1">
      <c r="A56" s="45"/>
      <c r="B56" s="6" t="s">
        <v>649</v>
      </c>
      <c r="C56" s="7" t="s">
        <v>397</v>
      </c>
      <c r="D56" s="8" t="s">
        <v>922</v>
      </c>
      <c r="E56" s="9" t="s">
        <v>629</v>
      </c>
      <c r="F56" s="207" t="s">
        <v>2329</v>
      </c>
      <c r="G56" s="45"/>
      <c r="H56" s="26" t="s">
        <v>649</v>
      </c>
      <c r="I56" s="7" t="s">
        <v>1121</v>
      </c>
      <c r="J56" s="8" t="s">
        <v>1113</v>
      </c>
      <c r="K56" s="9" t="s">
        <v>629</v>
      </c>
      <c r="L56" s="211" t="s">
        <v>48</v>
      </c>
      <c r="M56" s="45"/>
    </row>
    <row r="57" spans="1:13" s="3" customFormat="1">
      <c r="A57" s="45"/>
      <c r="B57" s="6" t="s">
        <v>650</v>
      </c>
      <c r="C57" s="7" t="s">
        <v>3962</v>
      </c>
      <c r="D57" s="8" t="s">
        <v>956</v>
      </c>
      <c r="E57" s="9" t="s">
        <v>929</v>
      </c>
      <c r="F57" s="207" t="s">
        <v>1724</v>
      </c>
      <c r="G57" s="45"/>
      <c r="H57" s="26" t="s">
        <v>650</v>
      </c>
      <c r="I57" s="7" t="s">
        <v>2639</v>
      </c>
      <c r="J57" s="8" t="s">
        <v>992</v>
      </c>
      <c r="K57" s="9" t="s">
        <v>929</v>
      </c>
      <c r="L57" s="211" t="s">
        <v>2327</v>
      </c>
      <c r="M57" s="45"/>
    </row>
    <row r="58" spans="1:13" s="3" customFormat="1">
      <c r="A58" s="45"/>
      <c r="B58" s="6" t="s">
        <v>651</v>
      </c>
      <c r="C58" s="7" t="s">
        <v>627</v>
      </c>
      <c r="D58" s="8" t="s">
        <v>686</v>
      </c>
      <c r="E58" s="9" t="s">
        <v>629</v>
      </c>
      <c r="F58" s="179" t="s">
        <v>2632</v>
      </c>
      <c r="G58" s="45"/>
      <c r="H58" s="26" t="s">
        <v>651</v>
      </c>
      <c r="I58" s="7" t="s">
        <v>791</v>
      </c>
      <c r="J58" s="8" t="s">
        <v>2640</v>
      </c>
      <c r="K58" s="9" t="s">
        <v>629</v>
      </c>
      <c r="L58" s="190" t="s">
        <v>398</v>
      </c>
      <c r="M58" s="45"/>
    </row>
    <row r="59" spans="1:13" s="3" customFormat="1">
      <c r="A59" s="45"/>
      <c r="B59" s="6"/>
      <c r="C59" s="7"/>
      <c r="D59" s="8"/>
      <c r="E59" s="9"/>
      <c r="F59" s="179"/>
      <c r="G59" s="45"/>
      <c r="H59" s="26" t="s">
        <v>899</v>
      </c>
      <c r="I59" s="7" t="s">
        <v>664</v>
      </c>
      <c r="J59" s="8" t="s">
        <v>1704</v>
      </c>
      <c r="K59" s="9" t="s">
        <v>629</v>
      </c>
      <c r="L59" s="190" t="s">
        <v>2359</v>
      </c>
      <c r="M59" s="45"/>
    </row>
    <row r="60" spans="1:13" s="3" customFormat="1" ht="12.75" thickBot="1">
      <c r="A60" s="45"/>
      <c r="B60" s="6"/>
      <c r="C60" s="7"/>
      <c r="D60" s="8"/>
      <c r="E60" s="9"/>
      <c r="F60" s="179"/>
      <c r="G60" s="45"/>
      <c r="H60" s="26" t="s">
        <v>900</v>
      </c>
      <c r="I60" s="7" t="s">
        <v>796</v>
      </c>
      <c r="J60" s="8" t="s">
        <v>2625</v>
      </c>
      <c r="K60" s="9" t="s">
        <v>629</v>
      </c>
      <c r="L60" s="190" t="s">
        <v>2641</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20</v>
      </c>
      <c r="G74" s="45"/>
      <c r="H74" s="1063"/>
      <c r="I74" s="1064"/>
      <c r="J74" s="32"/>
      <c r="K74" s="33" t="s">
        <v>645</v>
      </c>
      <c r="L74" s="34">
        <f>COUNTA(J76:J115)</f>
        <v>27</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2040</v>
      </c>
      <c r="D76" s="78" t="s">
        <v>2041</v>
      </c>
      <c r="E76" s="79" t="s">
        <v>2042</v>
      </c>
      <c r="F76" s="204" t="s">
        <v>375</v>
      </c>
      <c r="G76" s="45"/>
      <c r="H76" s="94" t="s">
        <v>630</v>
      </c>
      <c r="I76" s="77" t="s">
        <v>810</v>
      </c>
      <c r="J76" s="78" t="s">
        <v>1171</v>
      </c>
      <c r="K76" s="79" t="s">
        <v>929</v>
      </c>
      <c r="L76" s="208" t="s">
        <v>55</v>
      </c>
      <c r="M76" s="45"/>
    </row>
    <row r="77" spans="1:13" s="3" customFormat="1">
      <c r="A77" s="45"/>
      <c r="B77" s="81" t="s">
        <v>631</v>
      </c>
      <c r="C77" s="82" t="s">
        <v>352</v>
      </c>
      <c r="D77" s="83" t="s">
        <v>1107</v>
      </c>
      <c r="E77" s="84" t="s">
        <v>657</v>
      </c>
      <c r="F77" s="205" t="s">
        <v>377</v>
      </c>
      <c r="G77" s="45"/>
      <c r="H77" s="96" t="s">
        <v>631</v>
      </c>
      <c r="I77" s="82" t="s">
        <v>1184</v>
      </c>
      <c r="J77" s="83" t="s">
        <v>850</v>
      </c>
      <c r="K77" s="84" t="s">
        <v>669</v>
      </c>
      <c r="L77" s="209" t="s">
        <v>439</v>
      </c>
      <c r="M77" s="45"/>
    </row>
    <row r="78" spans="1:13" s="3" customFormat="1">
      <c r="A78" s="45"/>
      <c r="B78" s="86" t="s">
        <v>632</v>
      </c>
      <c r="C78" s="87" t="s">
        <v>1309</v>
      </c>
      <c r="D78" s="88" t="s">
        <v>2283</v>
      </c>
      <c r="E78" s="89" t="s">
        <v>677</v>
      </c>
      <c r="F78" s="206" t="s">
        <v>59</v>
      </c>
      <c r="G78" s="45"/>
      <c r="H78" s="98" t="s">
        <v>632</v>
      </c>
      <c r="I78" s="87" t="s">
        <v>667</v>
      </c>
      <c r="J78" s="88" t="s">
        <v>2066</v>
      </c>
      <c r="K78" s="89" t="s">
        <v>751</v>
      </c>
      <c r="L78" s="210" t="s">
        <v>441</v>
      </c>
      <c r="M78" s="45"/>
    </row>
    <row r="79" spans="1:13" s="3" customFormat="1">
      <c r="A79" s="45"/>
      <c r="B79" s="6" t="s">
        <v>633</v>
      </c>
      <c r="C79" s="7" t="s">
        <v>627</v>
      </c>
      <c r="D79" s="8" t="s">
        <v>2642</v>
      </c>
      <c r="E79" s="9" t="s">
        <v>751</v>
      </c>
      <c r="F79" s="207" t="s">
        <v>2633</v>
      </c>
      <c r="G79" s="45"/>
      <c r="H79" s="26" t="s">
        <v>633</v>
      </c>
      <c r="I79" s="7" t="s">
        <v>705</v>
      </c>
      <c r="J79" s="8" t="s">
        <v>2296</v>
      </c>
      <c r="K79" s="9" t="s">
        <v>657</v>
      </c>
      <c r="L79" s="211" t="s">
        <v>442</v>
      </c>
      <c r="M79" s="45"/>
    </row>
    <row r="80" spans="1:13" s="3" customFormat="1">
      <c r="A80" s="45"/>
      <c r="B80" s="6" t="s">
        <v>634</v>
      </c>
      <c r="C80" s="7" t="s">
        <v>696</v>
      </c>
      <c r="D80" s="8" t="s">
        <v>2060</v>
      </c>
      <c r="E80" s="9" t="s">
        <v>751</v>
      </c>
      <c r="F80" s="207" t="s">
        <v>2043</v>
      </c>
      <c r="G80" s="45"/>
      <c r="H80" s="26" t="s">
        <v>634</v>
      </c>
      <c r="I80" s="7" t="s">
        <v>835</v>
      </c>
      <c r="J80" s="8" t="s">
        <v>825</v>
      </c>
      <c r="K80" s="9" t="s">
        <v>657</v>
      </c>
      <c r="L80" s="211" t="s">
        <v>466</v>
      </c>
      <c r="M80" s="45"/>
    </row>
    <row r="81" spans="1:13" s="3" customFormat="1">
      <c r="A81" s="45"/>
      <c r="B81" s="6" t="s">
        <v>635</v>
      </c>
      <c r="C81" s="7" t="s">
        <v>761</v>
      </c>
      <c r="D81" s="8" t="s">
        <v>2282</v>
      </c>
      <c r="E81" s="9" t="s">
        <v>661</v>
      </c>
      <c r="F81" s="207" t="s">
        <v>38</v>
      </c>
      <c r="G81" s="45"/>
      <c r="H81" s="26" t="s">
        <v>635</v>
      </c>
      <c r="I81" s="7" t="s">
        <v>871</v>
      </c>
      <c r="J81" s="8" t="s">
        <v>2065</v>
      </c>
      <c r="K81" s="9" t="s">
        <v>661</v>
      </c>
      <c r="L81" s="211" t="s">
        <v>445</v>
      </c>
      <c r="M81" s="45"/>
    </row>
    <row r="82" spans="1:13" s="3" customFormat="1">
      <c r="A82" s="45"/>
      <c r="B82" s="6" t="s">
        <v>636</v>
      </c>
      <c r="C82" s="7" t="s">
        <v>976</v>
      </c>
      <c r="D82" s="8" t="s">
        <v>2642</v>
      </c>
      <c r="E82" s="9" t="s">
        <v>751</v>
      </c>
      <c r="F82" s="207" t="s">
        <v>87</v>
      </c>
      <c r="G82" s="45"/>
      <c r="H82" s="26" t="s">
        <v>636</v>
      </c>
      <c r="I82" s="7" t="s">
        <v>1114</v>
      </c>
      <c r="J82" s="8" t="s">
        <v>2651</v>
      </c>
      <c r="K82" s="9" t="s">
        <v>928</v>
      </c>
      <c r="L82" s="211" t="s">
        <v>1744</v>
      </c>
      <c r="M82" s="45"/>
    </row>
    <row r="83" spans="1:13" s="3" customFormat="1">
      <c r="A83" s="45"/>
      <c r="B83" s="6" t="s">
        <v>637</v>
      </c>
      <c r="C83" s="7" t="s">
        <v>1208</v>
      </c>
      <c r="D83" s="8" t="s">
        <v>1018</v>
      </c>
      <c r="E83" s="9" t="s">
        <v>929</v>
      </c>
      <c r="F83" s="207" t="s">
        <v>380</v>
      </c>
      <c r="G83" s="45"/>
      <c r="H83" s="26" t="s">
        <v>637</v>
      </c>
      <c r="I83" s="7" t="s">
        <v>709</v>
      </c>
      <c r="J83" s="8" t="s">
        <v>74</v>
      </c>
      <c r="K83" s="9" t="s">
        <v>629</v>
      </c>
      <c r="L83" s="211" t="s">
        <v>446</v>
      </c>
      <c r="M83" s="45"/>
    </row>
    <row r="84" spans="1:13" s="3" customFormat="1">
      <c r="A84" s="45"/>
      <c r="B84" s="6" t="s">
        <v>638</v>
      </c>
      <c r="C84" s="7" t="s">
        <v>627</v>
      </c>
      <c r="D84" s="8" t="s">
        <v>2643</v>
      </c>
      <c r="E84" s="9" t="s">
        <v>751</v>
      </c>
      <c r="F84" s="207" t="s">
        <v>365</v>
      </c>
      <c r="G84" s="45"/>
      <c r="H84" s="26" t="s">
        <v>638</v>
      </c>
      <c r="I84" s="7" t="s">
        <v>740</v>
      </c>
      <c r="J84" s="8" t="s">
        <v>2652</v>
      </c>
      <c r="K84" s="9" t="s">
        <v>751</v>
      </c>
      <c r="L84" s="211" t="s">
        <v>2653</v>
      </c>
      <c r="M84" s="45"/>
    </row>
    <row r="85" spans="1:13" s="3" customFormat="1">
      <c r="A85" s="45"/>
      <c r="B85" s="6" t="s">
        <v>639</v>
      </c>
      <c r="C85" s="7" t="s">
        <v>1306</v>
      </c>
      <c r="D85" s="8" t="s">
        <v>2644</v>
      </c>
      <c r="E85" s="9" t="s">
        <v>629</v>
      </c>
      <c r="F85" s="207" t="s">
        <v>39</v>
      </c>
      <c r="G85" s="45"/>
      <c r="H85" s="26" t="s">
        <v>639</v>
      </c>
      <c r="I85" s="7" t="s">
        <v>796</v>
      </c>
      <c r="J85" s="8" t="s">
        <v>2654</v>
      </c>
      <c r="K85" s="9" t="s">
        <v>929</v>
      </c>
      <c r="L85" s="211" t="s">
        <v>408</v>
      </c>
      <c r="M85" s="45"/>
    </row>
    <row r="86" spans="1:13" s="3" customFormat="1">
      <c r="A86" s="45"/>
      <c r="B86" s="6" t="s">
        <v>640</v>
      </c>
      <c r="C86" s="7" t="s">
        <v>659</v>
      </c>
      <c r="D86" s="8" t="s">
        <v>870</v>
      </c>
      <c r="E86" s="9" t="s">
        <v>929</v>
      </c>
      <c r="F86" s="207" t="s">
        <v>2645</v>
      </c>
      <c r="G86" s="45"/>
      <c r="H86" s="26" t="s">
        <v>640</v>
      </c>
      <c r="I86" s="7" t="s">
        <v>1235</v>
      </c>
      <c r="J86" s="8" t="s">
        <v>1228</v>
      </c>
      <c r="K86" s="9" t="s">
        <v>929</v>
      </c>
      <c r="L86" s="211" t="s">
        <v>455</v>
      </c>
      <c r="M86" s="45"/>
    </row>
    <row r="87" spans="1:13" s="3" customFormat="1">
      <c r="A87" s="45"/>
      <c r="B87" s="6" t="s">
        <v>641</v>
      </c>
      <c r="C87" s="7" t="s">
        <v>1096</v>
      </c>
      <c r="D87" s="8" t="s">
        <v>2646</v>
      </c>
      <c r="E87" s="9" t="s">
        <v>751</v>
      </c>
      <c r="F87" s="207" t="s">
        <v>62</v>
      </c>
      <c r="G87" s="45"/>
      <c r="H87" s="26" t="s">
        <v>641</v>
      </c>
      <c r="I87" s="7" t="s">
        <v>1420</v>
      </c>
      <c r="J87" s="8" t="s">
        <v>795</v>
      </c>
      <c r="K87" s="9" t="s">
        <v>629</v>
      </c>
      <c r="L87" s="211" t="s">
        <v>410</v>
      </c>
      <c r="M87" s="45"/>
    </row>
    <row r="88" spans="1:13" s="3" customFormat="1">
      <c r="A88" s="45"/>
      <c r="B88" s="6" t="s">
        <v>642</v>
      </c>
      <c r="C88" s="7" t="s">
        <v>1208</v>
      </c>
      <c r="D88" s="8" t="s">
        <v>2647</v>
      </c>
      <c r="E88" s="9" t="s">
        <v>929</v>
      </c>
      <c r="F88" s="207" t="s">
        <v>94</v>
      </c>
      <c r="G88" s="45"/>
      <c r="H88" s="26" t="s">
        <v>642</v>
      </c>
      <c r="I88" s="7" t="s">
        <v>664</v>
      </c>
      <c r="J88" s="8" t="s">
        <v>1408</v>
      </c>
      <c r="K88" s="9" t="s">
        <v>629</v>
      </c>
      <c r="L88" s="211" t="s">
        <v>458</v>
      </c>
      <c r="M88" s="45"/>
    </row>
    <row r="89" spans="1:13" s="3" customFormat="1">
      <c r="A89" s="45"/>
      <c r="B89" s="6" t="s">
        <v>643</v>
      </c>
      <c r="C89" s="7" t="s">
        <v>627</v>
      </c>
      <c r="D89" s="8" t="s">
        <v>1205</v>
      </c>
      <c r="E89" s="9" t="s">
        <v>629</v>
      </c>
      <c r="F89" s="207" t="s">
        <v>386</v>
      </c>
      <c r="G89" s="45"/>
      <c r="H89" s="26" t="s">
        <v>643</v>
      </c>
      <c r="I89" s="7" t="s">
        <v>1241</v>
      </c>
      <c r="J89" s="8" t="s">
        <v>1163</v>
      </c>
      <c r="K89" s="9" t="s">
        <v>929</v>
      </c>
      <c r="L89" s="211" t="s">
        <v>459</v>
      </c>
      <c r="M89" s="45"/>
    </row>
    <row r="90" spans="1:13" s="3" customFormat="1">
      <c r="A90" s="45"/>
      <c r="B90" s="6" t="s">
        <v>646</v>
      </c>
      <c r="C90" s="7" t="s">
        <v>1461</v>
      </c>
      <c r="D90" s="8" t="s">
        <v>1110</v>
      </c>
      <c r="E90" s="9" t="s">
        <v>629</v>
      </c>
      <c r="F90" s="207" t="s">
        <v>351</v>
      </c>
      <c r="G90" s="45"/>
      <c r="H90" s="26" t="s">
        <v>646</v>
      </c>
      <c r="I90" s="7" t="s">
        <v>1344</v>
      </c>
      <c r="J90" s="8" t="s">
        <v>70</v>
      </c>
      <c r="K90" s="9" t="s">
        <v>929</v>
      </c>
      <c r="L90" s="211" t="s">
        <v>420</v>
      </c>
      <c r="M90" s="45"/>
    </row>
    <row r="91" spans="1:13" s="3" customFormat="1">
      <c r="A91" s="45"/>
      <c r="B91" s="6" t="s">
        <v>647</v>
      </c>
      <c r="C91" s="7" t="s">
        <v>1751</v>
      </c>
      <c r="D91" s="8" t="s">
        <v>869</v>
      </c>
      <c r="E91" s="9" t="s">
        <v>929</v>
      </c>
      <c r="F91" s="207" t="s">
        <v>353</v>
      </c>
      <c r="G91" s="45"/>
      <c r="H91" s="26" t="s">
        <v>647</v>
      </c>
      <c r="I91" s="7" t="s">
        <v>871</v>
      </c>
      <c r="J91" s="8" t="s">
        <v>850</v>
      </c>
      <c r="K91" s="9" t="s">
        <v>929</v>
      </c>
      <c r="L91" s="211" t="s">
        <v>470</v>
      </c>
      <c r="M91" s="45"/>
    </row>
    <row r="92" spans="1:13" s="3" customFormat="1">
      <c r="A92" s="45"/>
      <c r="B92" s="6" t="s">
        <v>648</v>
      </c>
      <c r="C92" s="7" t="s">
        <v>678</v>
      </c>
      <c r="D92" s="8" t="s">
        <v>850</v>
      </c>
      <c r="E92" s="9" t="s">
        <v>929</v>
      </c>
      <c r="F92" s="207" t="s">
        <v>367</v>
      </c>
      <c r="G92" s="45"/>
      <c r="H92" s="26" t="s">
        <v>648</v>
      </c>
      <c r="I92" s="7" t="s">
        <v>961</v>
      </c>
      <c r="J92" s="8" t="s">
        <v>2492</v>
      </c>
      <c r="K92" s="9" t="s">
        <v>751</v>
      </c>
      <c r="L92" s="211" t="s">
        <v>471</v>
      </c>
      <c r="M92" s="45"/>
    </row>
    <row r="93" spans="1:13" s="3" customFormat="1">
      <c r="A93" s="45"/>
      <c r="B93" s="6" t="s">
        <v>649</v>
      </c>
      <c r="C93" s="7" t="s">
        <v>1751</v>
      </c>
      <c r="D93" s="8" t="s">
        <v>2648</v>
      </c>
      <c r="E93" s="9" t="s">
        <v>929</v>
      </c>
      <c r="F93" s="207" t="s">
        <v>66</v>
      </c>
      <c r="G93" s="45"/>
      <c r="H93" s="26" t="s">
        <v>649</v>
      </c>
      <c r="I93" s="7" t="s">
        <v>1178</v>
      </c>
      <c r="J93" s="8" t="s">
        <v>2655</v>
      </c>
      <c r="K93" s="9" t="s">
        <v>929</v>
      </c>
      <c r="L93" s="211" t="s">
        <v>199</v>
      </c>
      <c r="M93" s="45"/>
    </row>
    <row r="94" spans="1:13" s="3" customFormat="1">
      <c r="A94" s="45"/>
      <c r="B94" s="6" t="s">
        <v>650</v>
      </c>
      <c r="C94" s="7" t="s">
        <v>1164</v>
      </c>
      <c r="D94" s="8" t="s">
        <v>1196</v>
      </c>
      <c r="E94" s="9" t="s">
        <v>929</v>
      </c>
      <c r="F94" s="207" t="s">
        <v>2382</v>
      </c>
      <c r="G94" s="45"/>
      <c r="H94" s="26" t="s">
        <v>650</v>
      </c>
      <c r="I94" s="7" t="s">
        <v>816</v>
      </c>
      <c r="J94" s="8" t="s">
        <v>2656</v>
      </c>
      <c r="K94" s="9" t="s">
        <v>751</v>
      </c>
      <c r="L94" s="211" t="s">
        <v>424</v>
      </c>
      <c r="M94" s="45"/>
    </row>
    <row r="95" spans="1:13" s="3" customFormat="1">
      <c r="A95" s="45"/>
      <c r="B95" s="6" t="s">
        <v>651</v>
      </c>
      <c r="C95" s="7" t="s">
        <v>2649</v>
      </c>
      <c r="D95" s="8" t="s">
        <v>2650</v>
      </c>
      <c r="E95" s="9" t="s">
        <v>929</v>
      </c>
      <c r="F95" s="207" t="s">
        <v>50</v>
      </c>
      <c r="G95" s="45"/>
      <c r="H95" s="26" t="s">
        <v>651</v>
      </c>
      <c r="I95" s="7" t="s">
        <v>705</v>
      </c>
      <c r="J95" s="8" t="s">
        <v>812</v>
      </c>
      <c r="K95" s="9" t="s">
        <v>629</v>
      </c>
      <c r="L95" s="211" t="s">
        <v>1756</v>
      </c>
      <c r="M95" s="45"/>
    </row>
    <row r="96" spans="1:13" s="3" customFormat="1">
      <c r="A96" s="45"/>
      <c r="B96" s="6"/>
      <c r="C96" s="7"/>
      <c r="D96" s="8"/>
      <c r="E96" s="9"/>
      <c r="F96" s="207"/>
      <c r="G96" s="45"/>
      <c r="H96" s="26" t="s">
        <v>899</v>
      </c>
      <c r="I96" s="7" t="s">
        <v>1264</v>
      </c>
      <c r="J96" s="8" t="s">
        <v>1163</v>
      </c>
      <c r="K96" s="9" t="s">
        <v>929</v>
      </c>
      <c r="L96" s="211" t="s">
        <v>201</v>
      </c>
      <c r="M96" s="45"/>
    </row>
    <row r="97" spans="1:13" s="3" customFormat="1">
      <c r="A97" s="45"/>
      <c r="B97" s="6"/>
      <c r="C97" s="7"/>
      <c r="D97" s="8"/>
      <c r="E97" s="9"/>
      <c r="F97" s="207"/>
      <c r="G97" s="45"/>
      <c r="H97" s="26" t="s">
        <v>900</v>
      </c>
      <c r="I97" s="7" t="s">
        <v>816</v>
      </c>
      <c r="J97" s="8" t="s">
        <v>1004</v>
      </c>
      <c r="K97" s="9" t="s">
        <v>629</v>
      </c>
      <c r="L97" s="211" t="s">
        <v>426</v>
      </c>
      <c r="M97" s="45"/>
    </row>
    <row r="98" spans="1:13" s="3" customFormat="1">
      <c r="A98" s="45"/>
      <c r="B98" s="6"/>
      <c r="C98" s="7"/>
      <c r="D98" s="8"/>
      <c r="E98" s="9"/>
      <c r="F98" s="207"/>
      <c r="G98" s="45"/>
      <c r="H98" s="26" t="s">
        <v>901</v>
      </c>
      <c r="I98" s="7" t="s">
        <v>1331</v>
      </c>
      <c r="J98" s="8" t="s">
        <v>992</v>
      </c>
      <c r="K98" s="9" t="s">
        <v>929</v>
      </c>
      <c r="L98" s="211" t="s">
        <v>2657</v>
      </c>
      <c r="M98" s="45"/>
    </row>
    <row r="99" spans="1:13" s="3" customFormat="1">
      <c r="A99" s="45"/>
      <c r="B99" s="6"/>
      <c r="C99" s="7"/>
      <c r="D99" s="8"/>
      <c r="E99" s="9"/>
      <c r="F99" s="207"/>
      <c r="G99" s="45"/>
      <c r="H99" s="26" t="s">
        <v>902</v>
      </c>
      <c r="I99" s="7" t="s">
        <v>871</v>
      </c>
      <c r="J99" s="8" t="s">
        <v>2658</v>
      </c>
      <c r="K99" s="9" t="s">
        <v>929</v>
      </c>
      <c r="L99" s="211" t="s">
        <v>137</v>
      </c>
      <c r="M99" s="45"/>
    </row>
    <row r="100" spans="1:13" s="3" customFormat="1">
      <c r="A100" s="45"/>
      <c r="B100" s="6"/>
      <c r="C100" s="7"/>
      <c r="D100" s="8"/>
      <c r="E100" s="9"/>
      <c r="F100" s="207"/>
      <c r="G100" s="45"/>
      <c r="H100" s="26" t="s">
        <v>903</v>
      </c>
      <c r="I100" s="7" t="s">
        <v>1420</v>
      </c>
      <c r="J100" s="8" t="s">
        <v>25</v>
      </c>
      <c r="K100" s="9" t="s">
        <v>629</v>
      </c>
      <c r="L100" s="211" t="s">
        <v>490</v>
      </c>
      <c r="M100" s="45"/>
    </row>
    <row r="101" spans="1:13" s="3" customFormat="1">
      <c r="A101" s="45"/>
      <c r="B101" s="6"/>
      <c r="C101" s="7"/>
      <c r="D101" s="8"/>
      <c r="E101" s="9"/>
      <c r="F101" s="207"/>
      <c r="G101" s="45"/>
      <c r="H101" s="26" t="s">
        <v>1124</v>
      </c>
      <c r="I101" s="7" t="s">
        <v>2294</v>
      </c>
      <c r="J101" s="8" t="s">
        <v>1332</v>
      </c>
      <c r="K101" s="9" t="s">
        <v>629</v>
      </c>
      <c r="L101" s="211" t="s">
        <v>2659</v>
      </c>
      <c r="M101" s="45"/>
    </row>
    <row r="102" spans="1:13" s="3" customFormat="1" ht="12.75" thickBot="1">
      <c r="A102" s="45"/>
      <c r="B102" s="6"/>
      <c r="C102" s="7"/>
      <c r="D102" s="8"/>
      <c r="E102" s="9"/>
      <c r="F102" s="207"/>
      <c r="G102" s="45"/>
      <c r="H102" s="26" t="s">
        <v>1125</v>
      </c>
      <c r="I102" s="7" t="s">
        <v>1725</v>
      </c>
      <c r="J102" s="8" t="s">
        <v>1113</v>
      </c>
      <c r="K102" s="9" t="s">
        <v>629</v>
      </c>
      <c r="L102" s="211" t="s">
        <v>2660</v>
      </c>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20</v>
      </c>
      <c r="G119" s="45"/>
      <c r="H119" s="1063"/>
      <c r="I119" s="1064"/>
      <c r="J119" s="32"/>
      <c r="K119" s="33" t="s">
        <v>645</v>
      </c>
      <c r="L119" s="34">
        <f>COUNTA(J121:J159)</f>
        <v>31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627</v>
      </c>
      <c r="D121" s="78" t="s">
        <v>2310</v>
      </c>
      <c r="E121" s="79" t="s">
        <v>751</v>
      </c>
      <c r="F121" s="204" t="s">
        <v>2069</v>
      </c>
      <c r="G121" s="45"/>
      <c r="H121" s="94" t="s">
        <v>630</v>
      </c>
      <c r="I121" s="77" t="s">
        <v>667</v>
      </c>
      <c r="J121" s="78" t="s">
        <v>2669</v>
      </c>
      <c r="K121" s="79" t="s">
        <v>657</v>
      </c>
      <c r="L121" s="208" t="s">
        <v>447</v>
      </c>
      <c r="M121" s="45"/>
    </row>
    <row r="122" spans="1:13" s="3" customFormat="1">
      <c r="A122" s="45"/>
      <c r="B122" s="81" t="s">
        <v>631</v>
      </c>
      <c r="C122" s="82" t="s">
        <v>1317</v>
      </c>
      <c r="D122" s="83" t="s">
        <v>2643</v>
      </c>
      <c r="E122" s="84" t="s">
        <v>751</v>
      </c>
      <c r="F122" s="205" t="s">
        <v>400</v>
      </c>
      <c r="G122" s="45"/>
      <c r="H122" s="96" t="s">
        <v>631</v>
      </c>
      <c r="I122" s="82" t="s">
        <v>671</v>
      </c>
      <c r="J122" s="83" t="s">
        <v>1729</v>
      </c>
      <c r="K122" s="84" t="s">
        <v>751</v>
      </c>
      <c r="L122" s="209" t="s">
        <v>448</v>
      </c>
      <c r="M122" s="45"/>
    </row>
    <row r="123" spans="1:13" s="3" customFormat="1">
      <c r="A123" s="45"/>
      <c r="B123" s="86" t="s">
        <v>632</v>
      </c>
      <c r="C123" s="87" t="s">
        <v>2311</v>
      </c>
      <c r="D123" s="88" t="s">
        <v>975</v>
      </c>
      <c r="E123" s="89" t="s">
        <v>657</v>
      </c>
      <c r="F123" s="206" t="s">
        <v>2070</v>
      </c>
      <c r="G123" s="45"/>
      <c r="H123" s="98" t="s">
        <v>632</v>
      </c>
      <c r="I123" s="87" t="s">
        <v>1505</v>
      </c>
      <c r="J123" s="88" t="s">
        <v>2670</v>
      </c>
      <c r="K123" s="89" t="s">
        <v>657</v>
      </c>
      <c r="L123" s="210" t="s">
        <v>458</v>
      </c>
      <c r="M123" s="45"/>
    </row>
    <row r="124" spans="1:13" s="3" customFormat="1">
      <c r="A124" s="45"/>
      <c r="B124" s="6" t="s">
        <v>633</v>
      </c>
      <c r="C124" s="7" t="s">
        <v>1511</v>
      </c>
      <c r="D124" s="8" t="s">
        <v>2661</v>
      </c>
      <c r="E124" s="9" t="s">
        <v>751</v>
      </c>
      <c r="F124" s="207" t="s">
        <v>441</v>
      </c>
      <c r="G124" s="45"/>
      <c r="H124" s="26" t="s">
        <v>633</v>
      </c>
      <c r="I124" s="7" t="s">
        <v>671</v>
      </c>
      <c r="J124" s="8" t="s">
        <v>1299</v>
      </c>
      <c r="K124" s="9" t="s">
        <v>657</v>
      </c>
      <c r="L124" s="211" t="s">
        <v>2447</v>
      </c>
      <c r="M124" s="45"/>
    </row>
    <row r="125" spans="1:13" s="3" customFormat="1">
      <c r="A125" s="45"/>
      <c r="B125" s="6" t="s">
        <v>634</v>
      </c>
      <c r="C125" s="7" t="s">
        <v>100</v>
      </c>
      <c r="D125" s="8" t="s">
        <v>2071</v>
      </c>
      <c r="E125" s="9" t="s">
        <v>929</v>
      </c>
      <c r="F125" s="207" t="s">
        <v>402</v>
      </c>
      <c r="G125" s="45"/>
      <c r="H125" s="26" t="s">
        <v>634</v>
      </c>
      <c r="I125" s="7" t="s">
        <v>826</v>
      </c>
      <c r="J125" s="8" t="s">
        <v>2671</v>
      </c>
      <c r="K125" s="9" t="s">
        <v>751</v>
      </c>
      <c r="L125" s="211" t="s">
        <v>461</v>
      </c>
      <c r="M125" s="45"/>
    </row>
    <row r="126" spans="1:13" s="3" customFormat="1">
      <c r="A126" s="45"/>
      <c r="B126" s="6" t="s">
        <v>635</v>
      </c>
      <c r="C126" s="7" t="s">
        <v>696</v>
      </c>
      <c r="D126" s="8" t="s">
        <v>43</v>
      </c>
      <c r="E126" s="9" t="s">
        <v>735</v>
      </c>
      <c r="F126" s="207" t="s">
        <v>1744</v>
      </c>
      <c r="G126" s="45"/>
      <c r="H126" s="26" t="s">
        <v>635</v>
      </c>
      <c r="I126" s="7" t="s">
        <v>708</v>
      </c>
      <c r="J126" s="8" t="s">
        <v>1220</v>
      </c>
      <c r="K126" s="9" t="s">
        <v>929</v>
      </c>
      <c r="L126" s="211" t="s">
        <v>131</v>
      </c>
      <c r="M126" s="45"/>
    </row>
    <row r="127" spans="1:13" s="3" customFormat="1">
      <c r="A127" s="45"/>
      <c r="B127" s="6" t="s">
        <v>636</v>
      </c>
      <c r="C127" s="7" t="s">
        <v>690</v>
      </c>
      <c r="D127" s="8" t="s">
        <v>2662</v>
      </c>
      <c r="E127" s="9" t="s">
        <v>929</v>
      </c>
      <c r="F127" s="207" t="s">
        <v>467</v>
      </c>
      <c r="G127" s="45"/>
      <c r="H127" s="26" t="s">
        <v>636</v>
      </c>
      <c r="I127" s="7" t="s">
        <v>791</v>
      </c>
      <c r="J127" s="8" t="s">
        <v>836</v>
      </c>
      <c r="K127" s="9" t="s">
        <v>657</v>
      </c>
      <c r="L127" s="211" t="s">
        <v>2672</v>
      </c>
      <c r="M127" s="45"/>
    </row>
    <row r="128" spans="1:13" s="3" customFormat="1">
      <c r="A128" s="45"/>
      <c r="B128" s="6" t="s">
        <v>637</v>
      </c>
      <c r="C128" s="7" t="s">
        <v>1309</v>
      </c>
      <c r="D128" s="8" t="s">
        <v>2663</v>
      </c>
      <c r="E128" s="9" t="s">
        <v>929</v>
      </c>
      <c r="F128" s="207" t="s">
        <v>448</v>
      </c>
      <c r="G128" s="45"/>
      <c r="H128" s="26" t="s">
        <v>637</v>
      </c>
      <c r="I128" s="7" t="s">
        <v>810</v>
      </c>
      <c r="J128" s="8" t="s">
        <v>1393</v>
      </c>
      <c r="K128" s="9" t="s">
        <v>929</v>
      </c>
      <c r="L128" s="211" t="s">
        <v>2673</v>
      </c>
      <c r="M128" s="45"/>
    </row>
    <row r="129" spans="1:13" s="3" customFormat="1">
      <c r="A129" s="45"/>
      <c r="B129" s="6" t="s">
        <v>638</v>
      </c>
      <c r="C129" s="7" t="s">
        <v>973</v>
      </c>
      <c r="D129" s="8" t="s">
        <v>2059</v>
      </c>
      <c r="E129" s="9" t="s">
        <v>629</v>
      </c>
      <c r="F129" s="207" t="s">
        <v>407</v>
      </c>
      <c r="G129" s="45"/>
      <c r="H129" s="26" t="s">
        <v>638</v>
      </c>
      <c r="I129" s="7" t="s">
        <v>708</v>
      </c>
      <c r="J129" s="8" t="s">
        <v>2674</v>
      </c>
      <c r="K129" s="9" t="s">
        <v>751</v>
      </c>
      <c r="L129" s="211" t="s">
        <v>465</v>
      </c>
      <c r="M129" s="45"/>
    </row>
    <row r="130" spans="1:13" s="3" customFormat="1">
      <c r="A130" s="45"/>
      <c r="B130" s="6" t="s">
        <v>639</v>
      </c>
      <c r="C130" s="7" t="s">
        <v>397</v>
      </c>
      <c r="D130" s="8" t="s">
        <v>875</v>
      </c>
      <c r="E130" s="9" t="s">
        <v>929</v>
      </c>
      <c r="F130" s="207" t="s">
        <v>458</v>
      </c>
      <c r="G130" s="45"/>
      <c r="H130" s="26" t="s">
        <v>639</v>
      </c>
      <c r="I130" s="7" t="s">
        <v>847</v>
      </c>
      <c r="J130" s="8" t="s">
        <v>2675</v>
      </c>
      <c r="K130" s="9" t="s">
        <v>929</v>
      </c>
      <c r="L130" s="211" t="s">
        <v>199</v>
      </c>
      <c r="M130" s="45"/>
    </row>
    <row r="131" spans="1:13" s="3" customFormat="1">
      <c r="A131" s="45"/>
      <c r="B131" s="6" t="s">
        <v>640</v>
      </c>
      <c r="C131" s="7" t="s">
        <v>348</v>
      </c>
      <c r="D131" s="8" t="s">
        <v>349</v>
      </c>
      <c r="E131" s="9" t="s">
        <v>751</v>
      </c>
      <c r="F131" s="207" t="s">
        <v>125</v>
      </c>
      <c r="G131" s="45"/>
      <c r="H131" s="26" t="s">
        <v>640</v>
      </c>
      <c r="I131" s="7" t="s">
        <v>709</v>
      </c>
      <c r="J131" s="8" t="s">
        <v>2676</v>
      </c>
      <c r="K131" s="9" t="s">
        <v>1594</v>
      </c>
      <c r="L131" s="211" t="s">
        <v>424</v>
      </c>
      <c r="M131" s="45"/>
    </row>
    <row r="132" spans="1:13" s="3" customFormat="1">
      <c r="A132" s="45"/>
      <c r="B132" s="6" t="s">
        <v>641</v>
      </c>
      <c r="C132" s="7" t="s">
        <v>1322</v>
      </c>
      <c r="D132" s="8" t="s">
        <v>2072</v>
      </c>
      <c r="E132" s="9" t="s">
        <v>2042</v>
      </c>
      <c r="F132" s="207" t="s">
        <v>459</v>
      </c>
      <c r="G132" s="45"/>
      <c r="H132" s="26" t="s">
        <v>641</v>
      </c>
      <c r="I132" s="7" t="s">
        <v>2677</v>
      </c>
      <c r="J132" s="8" t="s">
        <v>2678</v>
      </c>
      <c r="K132" s="9" t="s">
        <v>929</v>
      </c>
      <c r="L132" s="211" t="s">
        <v>1756</v>
      </c>
      <c r="M132" s="45"/>
    </row>
    <row r="133" spans="1:13" s="3" customFormat="1">
      <c r="A133" s="45"/>
      <c r="B133" s="6" t="s">
        <v>642</v>
      </c>
      <c r="C133" s="7" t="s">
        <v>1358</v>
      </c>
      <c r="D133" s="8" t="s">
        <v>52</v>
      </c>
      <c r="E133" s="9" t="s">
        <v>629</v>
      </c>
      <c r="F133" s="207" t="s">
        <v>2664</v>
      </c>
      <c r="G133" s="45"/>
      <c r="H133" s="26" t="s">
        <v>642</v>
      </c>
      <c r="I133" s="7" t="s">
        <v>2679</v>
      </c>
      <c r="J133" s="8" t="s">
        <v>1228</v>
      </c>
      <c r="K133" s="9" t="s">
        <v>929</v>
      </c>
      <c r="L133" s="211" t="s">
        <v>2680</v>
      </c>
      <c r="M133" s="45"/>
    </row>
    <row r="134" spans="1:13" s="3" customFormat="1">
      <c r="A134" s="45"/>
      <c r="B134" s="6" t="s">
        <v>643</v>
      </c>
      <c r="C134" s="7" t="s">
        <v>1194</v>
      </c>
      <c r="D134" s="8" t="s">
        <v>1222</v>
      </c>
      <c r="E134" s="9" t="s">
        <v>929</v>
      </c>
      <c r="F134" s="207" t="s">
        <v>416</v>
      </c>
      <c r="G134" s="45"/>
      <c r="H134" s="26" t="s">
        <v>643</v>
      </c>
      <c r="I134" s="7" t="s">
        <v>796</v>
      </c>
      <c r="J134" s="8" t="s">
        <v>807</v>
      </c>
      <c r="K134" s="9" t="s">
        <v>657</v>
      </c>
      <c r="L134" s="211" t="s">
        <v>201</v>
      </c>
      <c r="M134" s="45"/>
    </row>
    <row r="135" spans="1:13" s="3" customFormat="1">
      <c r="A135" s="45"/>
      <c r="B135" s="6" t="s">
        <v>646</v>
      </c>
      <c r="C135" s="7" t="s">
        <v>694</v>
      </c>
      <c r="D135" s="8" t="s">
        <v>53</v>
      </c>
      <c r="E135" s="9" t="s">
        <v>751</v>
      </c>
      <c r="F135" s="207" t="s">
        <v>417</v>
      </c>
      <c r="G135" s="45"/>
      <c r="H135" s="26" t="s">
        <v>646</v>
      </c>
      <c r="I135" s="7" t="s">
        <v>1407</v>
      </c>
      <c r="J135" s="8" t="s">
        <v>1181</v>
      </c>
      <c r="K135" s="9" t="s">
        <v>929</v>
      </c>
      <c r="L135" s="211" t="s">
        <v>2681</v>
      </c>
      <c r="M135" s="45"/>
    </row>
    <row r="136" spans="1:13" s="3" customFormat="1">
      <c r="A136" s="45"/>
      <c r="B136" s="6" t="s">
        <v>647</v>
      </c>
      <c r="C136" s="7" t="s">
        <v>688</v>
      </c>
      <c r="D136" s="8" t="s">
        <v>762</v>
      </c>
      <c r="E136" s="9" t="s">
        <v>629</v>
      </c>
      <c r="F136" s="207" t="s">
        <v>420</v>
      </c>
      <c r="G136" s="45"/>
      <c r="H136" s="26" t="s">
        <v>647</v>
      </c>
      <c r="I136" s="7" t="s">
        <v>708</v>
      </c>
      <c r="J136" s="8" t="s">
        <v>344</v>
      </c>
      <c r="K136" s="9" t="s">
        <v>666</v>
      </c>
      <c r="L136" s="211" t="s">
        <v>2682</v>
      </c>
      <c r="M136" s="45"/>
    </row>
    <row r="137" spans="1:13" s="3" customFormat="1">
      <c r="A137" s="45"/>
      <c r="B137" s="6" t="s">
        <v>648</v>
      </c>
      <c r="C137" s="7" t="s">
        <v>627</v>
      </c>
      <c r="D137" s="8" t="s">
        <v>822</v>
      </c>
      <c r="E137" s="9" t="s">
        <v>629</v>
      </c>
      <c r="F137" s="207" t="s">
        <v>193</v>
      </c>
      <c r="G137" s="45"/>
      <c r="H137" s="26" t="s">
        <v>648</v>
      </c>
      <c r="I137" s="7" t="s">
        <v>847</v>
      </c>
      <c r="J137" s="8" t="s">
        <v>1181</v>
      </c>
      <c r="K137" s="9" t="s">
        <v>929</v>
      </c>
      <c r="L137" s="211" t="s">
        <v>2683</v>
      </c>
      <c r="M137" s="45"/>
    </row>
    <row r="138" spans="1:13" s="3" customFormat="1">
      <c r="A138" s="45"/>
      <c r="B138" s="6" t="s">
        <v>649</v>
      </c>
      <c r="C138" s="7" t="s">
        <v>2665</v>
      </c>
      <c r="D138" s="8" t="s">
        <v>2666</v>
      </c>
      <c r="E138" s="9" t="s">
        <v>929</v>
      </c>
      <c r="F138" s="207" t="s">
        <v>131</v>
      </c>
      <c r="G138" s="45"/>
      <c r="H138" s="26" t="s">
        <v>649</v>
      </c>
      <c r="I138" s="7" t="s">
        <v>2684</v>
      </c>
      <c r="J138" s="8" t="s">
        <v>2685</v>
      </c>
      <c r="K138" s="9" t="s">
        <v>657</v>
      </c>
      <c r="L138" s="211" t="s">
        <v>1736</v>
      </c>
      <c r="M138" s="45"/>
    </row>
    <row r="139" spans="1:13" s="3" customFormat="1">
      <c r="A139" s="45"/>
      <c r="B139" s="6" t="s">
        <v>650</v>
      </c>
      <c r="C139" s="7" t="s">
        <v>1306</v>
      </c>
      <c r="D139" s="8" t="s">
        <v>2061</v>
      </c>
      <c r="E139" s="9" t="s">
        <v>629</v>
      </c>
      <c r="F139" s="207" t="s">
        <v>2667</v>
      </c>
      <c r="G139" s="45"/>
      <c r="H139" s="26" t="s">
        <v>650</v>
      </c>
      <c r="I139" s="7" t="s">
        <v>791</v>
      </c>
      <c r="J139" s="8" t="s">
        <v>1734</v>
      </c>
      <c r="K139" s="9" t="s">
        <v>751</v>
      </c>
      <c r="L139" s="211" t="s">
        <v>2686</v>
      </c>
      <c r="M139" s="45"/>
    </row>
    <row r="140" spans="1:13" s="3" customFormat="1">
      <c r="A140" s="45"/>
      <c r="B140" s="6" t="s">
        <v>651</v>
      </c>
      <c r="C140" s="50" t="s">
        <v>687</v>
      </c>
      <c r="D140" s="54" t="s">
        <v>2062</v>
      </c>
      <c r="E140" s="9" t="s">
        <v>629</v>
      </c>
      <c r="F140" s="290" t="s">
        <v>2668</v>
      </c>
      <c r="G140" s="45"/>
      <c r="H140" s="26" t="s">
        <v>651</v>
      </c>
      <c r="I140" s="50" t="s">
        <v>1114</v>
      </c>
      <c r="J140" s="54" t="s">
        <v>812</v>
      </c>
      <c r="K140" s="52" t="s">
        <v>657</v>
      </c>
      <c r="L140" s="211" t="s">
        <v>2657</v>
      </c>
      <c r="M140" s="45"/>
    </row>
    <row r="141" spans="1:13" s="3" customFormat="1">
      <c r="A141" s="45"/>
      <c r="B141" s="6"/>
      <c r="C141" s="50"/>
      <c r="D141" s="54"/>
      <c r="E141" s="52"/>
      <c r="F141" s="290"/>
      <c r="G141" s="45"/>
      <c r="H141" s="26" t="s">
        <v>899</v>
      </c>
      <c r="I141" s="50" t="s">
        <v>847</v>
      </c>
      <c r="J141" s="54" t="s">
        <v>1036</v>
      </c>
      <c r="K141" s="9" t="s">
        <v>929</v>
      </c>
      <c r="L141" s="291" t="s">
        <v>483</v>
      </c>
      <c r="M141" s="45"/>
    </row>
    <row r="142" spans="1:13" s="3" customFormat="1">
      <c r="A142" s="45"/>
      <c r="B142" s="6"/>
      <c r="C142" s="50"/>
      <c r="D142" s="54"/>
      <c r="E142" s="9"/>
      <c r="F142" s="290"/>
      <c r="G142" s="45"/>
      <c r="H142" s="26" t="s">
        <v>900</v>
      </c>
      <c r="I142" s="50" t="s">
        <v>425</v>
      </c>
      <c r="J142" s="54" t="s">
        <v>1209</v>
      </c>
      <c r="K142" s="9" t="s">
        <v>929</v>
      </c>
      <c r="L142" s="291" t="s">
        <v>215</v>
      </c>
      <c r="M142" s="45"/>
    </row>
    <row r="143" spans="1:13" s="3" customFormat="1">
      <c r="A143" s="45"/>
      <c r="B143" s="6"/>
      <c r="C143" s="50"/>
      <c r="D143" s="54"/>
      <c r="E143" s="9"/>
      <c r="F143" s="290"/>
      <c r="G143" s="45"/>
      <c r="H143" s="26" t="s">
        <v>901</v>
      </c>
      <c r="I143" s="50" t="s">
        <v>425</v>
      </c>
      <c r="J143" s="54" t="s">
        <v>200</v>
      </c>
      <c r="K143" s="9" t="s">
        <v>929</v>
      </c>
      <c r="L143" s="291" t="s">
        <v>490</v>
      </c>
      <c r="M143" s="45"/>
    </row>
    <row r="144" spans="1:13" s="3" customFormat="1">
      <c r="A144" s="45"/>
      <c r="B144" s="6"/>
      <c r="C144" s="50"/>
      <c r="D144" s="54"/>
      <c r="E144" s="9"/>
      <c r="F144" s="290"/>
      <c r="G144" s="45"/>
      <c r="H144" s="26" t="s">
        <v>902</v>
      </c>
      <c r="I144" s="50" t="s">
        <v>667</v>
      </c>
      <c r="J144" s="54" t="s">
        <v>340</v>
      </c>
      <c r="K144" s="9" t="s">
        <v>751</v>
      </c>
      <c r="L144" s="291" t="s">
        <v>57</v>
      </c>
      <c r="M144" s="45"/>
    </row>
    <row r="145" spans="1:13" s="3" customFormat="1">
      <c r="A145" s="45"/>
      <c r="B145" s="6"/>
      <c r="C145" s="50"/>
      <c r="D145" s="54"/>
      <c r="E145" s="9"/>
      <c r="F145" s="290"/>
      <c r="G145" s="45"/>
      <c r="H145" s="26" t="s">
        <v>903</v>
      </c>
      <c r="I145" s="50" t="s">
        <v>1114</v>
      </c>
      <c r="J145" s="54" t="s">
        <v>1160</v>
      </c>
      <c r="K145" s="52" t="s">
        <v>669</v>
      </c>
      <c r="L145" s="291" t="s">
        <v>476</v>
      </c>
      <c r="M145" s="45"/>
    </row>
    <row r="146" spans="1:13" s="3" customFormat="1">
      <c r="A146" s="45"/>
      <c r="B146" s="6"/>
      <c r="C146" s="50"/>
      <c r="D146" s="54"/>
      <c r="E146" s="9"/>
      <c r="F146" s="290"/>
      <c r="G146" s="45"/>
      <c r="H146" s="26" t="s">
        <v>1124</v>
      </c>
      <c r="I146" s="50" t="s">
        <v>2687</v>
      </c>
      <c r="J146" s="54" t="s">
        <v>1301</v>
      </c>
      <c r="K146" s="52" t="s">
        <v>629</v>
      </c>
      <c r="L146" s="291" t="s">
        <v>2688</v>
      </c>
      <c r="M146" s="45"/>
    </row>
    <row r="147" spans="1:13" s="3" customFormat="1">
      <c r="A147" s="45"/>
      <c r="B147" s="6"/>
      <c r="C147" s="50"/>
      <c r="D147" s="54"/>
      <c r="E147" s="52"/>
      <c r="F147" s="290"/>
      <c r="G147" s="45"/>
      <c r="H147" s="26" t="s">
        <v>1125</v>
      </c>
      <c r="I147" s="50" t="s">
        <v>1114</v>
      </c>
      <c r="J147" s="54" t="s">
        <v>1463</v>
      </c>
      <c r="K147" s="52" t="s">
        <v>629</v>
      </c>
      <c r="L147" s="291" t="s">
        <v>478</v>
      </c>
      <c r="M147" s="45"/>
    </row>
    <row r="148" spans="1:13" s="3" customFormat="1">
      <c r="A148" s="45"/>
      <c r="B148" s="6"/>
      <c r="C148" s="50"/>
      <c r="D148" s="54"/>
      <c r="E148" s="52"/>
      <c r="F148" s="290"/>
      <c r="G148" s="45"/>
      <c r="H148" s="26" t="s">
        <v>1126</v>
      </c>
      <c r="I148" s="50" t="s">
        <v>425</v>
      </c>
      <c r="J148" s="54" t="s">
        <v>801</v>
      </c>
      <c r="K148" s="9" t="s">
        <v>929</v>
      </c>
      <c r="L148" s="291" t="s">
        <v>2689</v>
      </c>
      <c r="M148" s="45"/>
    </row>
    <row r="149" spans="1:13" s="3" customFormat="1">
      <c r="A149" s="45"/>
      <c r="B149" s="6"/>
      <c r="C149" s="50"/>
      <c r="D149" s="54"/>
      <c r="E149" s="52"/>
      <c r="F149" s="290"/>
      <c r="G149" s="45"/>
      <c r="H149" s="26" t="s">
        <v>1127</v>
      </c>
      <c r="I149" s="50" t="s">
        <v>887</v>
      </c>
      <c r="J149" s="54" t="s">
        <v>820</v>
      </c>
      <c r="K149" s="52" t="s">
        <v>629</v>
      </c>
      <c r="L149" s="291" t="s">
        <v>2690</v>
      </c>
      <c r="M149" s="45"/>
    </row>
    <row r="150" spans="1:13" s="3" customFormat="1" ht="12.75">
      <c r="A150" s="45"/>
      <c r="B150" s="6"/>
      <c r="C150" s="50"/>
      <c r="D150" s="194"/>
      <c r="E150" s="52"/>
      <c r="F150" s="181"/>
      <c r="G150" s="45"/>
      <c r="H150" s="26" t="s">
        <v>1128</v>
      </c>
      <c r="I150" s="50" t="s">
        <v>796</v>
      </c>
      <c r="J150" s="54" t="s">
        <v>850</v>
      </c>
      <c r="K150" s="9" t="s">
        <v>929</v>
      </c>
      <c r="L150" s="291" t="s">
        <v>2691</v>
      </c>
      <c r="M150" s="45"/>
    </row>
    <row r="151" spans="1:13" s="3" customFormat="1" ht="13.5" thickBot="1">
      <c r="A151" s="45"/>
      <c r="B151" s="6"/>
      <c r="C151" s="50"/>
      <c r="D151" s="194"/>
      <c r="E151" s="52"/>
      <c r="F151" s="181"/>
      <c r="G151" s="45"/>
      <c r="H151" s="26" t="s">
        <v>1129</v>
      </c>
      <c r="I151" s="50" t="s">
        <v>982</v>
      </c>
      <c r="J151" s="54" t="s">
        <v>850</v>
      </c>
      <c r="K151" s="9" t="s">
        <v>629</v>
      </c>
      <c r="L151" s="291" t="s">
        <v>2692</v>
      </c>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20</v>
      </c>
      <c r="G163" s="45"/>
      <c r="H163" s="1063"/>
      <c r="I163" s="1064"/>
      <c r="J163" s="32"/>
      <c r="K163" s="33" t="s">
        <v>645</v>
      </c>
      <c r="L163" s="34">
        <f>COUNTA(J165:J186)</f>
        <v>11</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1317</v>
      </c>
      <c r="D165" s="78" t="s">
        <v>1399</v>
      </c>
      <c r="E165" s="79" t="s">
        <v>751</v>
      </c>
      <c r="F165" s="204" t="s">
        <v>453</v>
      </c>
      <c r="G165" s="45"/>
      <c r="H165" s="94" t="s">
        <v>630</v>
      </c>
      <c r="I165" s="77" t="s">
        <v>729</v>
      </c>
      <c r="J165" s="78" t="s">
        <v>2095</v>
      </c>
      <c r="K165" s="79" t="s">
        <v>751</v>
      </c>
      <c r="L165" s="208" t="s">
        <v>1770</v>
      </c>
      <c r="M165" s="45"/>
    </row>
    <row r="166" spans="1:13" s="3" customFormat="1">
      <c r="A166" s="45"/>
      <c r="B166" s="81" t="s">
        <v>631</v>
      </c>
      <c r="C166" s="82" t="s">
        <v>973</v>
      </c>
      <c r="D166" s="83" t="s">
        <v>2305</v>
      </c>
      <c r="E166" s="84" t="s">
        <v>751</v>
      </c>
      <c r="F166" s="205" t="s">
        <v>408</v>
      </c>
      <c r="G166" s="45"/>
      <c r="H166" s="96" t="s">
        <v>631</v>
      </c>
      <c r="I166" s="82" t="s">
        <v>729</v>
      </c>
      <c r="J166" s="83" t="s">
        <v>1277</v>
      </c>
      <c r="K166" s="84" t="s">
        <v>751</v>
      </c>
      <c r="L166" s="209" t="s">
        <v>2697</v>
      </c>
      <c r="M166" s="45"/>
    </row>
    <row r="167" spans="1:13" s="3" customFormat="1">
      <c r="A167" s="45"/>
      <c r="B167" s="86" t="s">
        <v>632</v>
      </c>
      <c r="C167" s="87" t="s">
        <v>828</v>
      </c>
      <c r="D167" s="88" t="s">
        <v>1750</v>
      </c>
      <c r="E167" s="89" t="s">
        <v>751</v>
      </c>
      <c r="F167" s="206" t="s">
        <v>458</v>
      </c>
      <c r="G167" s="45"/>
      <c r="H167" s="98" t="s">
        <v>632</v>
      </c>
      <c r="I167" s="87" t="s">
        <v>2077</v>
      </c>
      <c r="J167" s="88" t="s">
        <v>2078</v>
      </c>
      <c r="K167" s="89" t="s">
        <v>929</v>
      </c>
      <c r="L167" s="210" t="s">
        <v>436</v>
      </c>
      <c r="M167" s="45"/>
    </row>
    <row r="168" spans="1:13" s="3" customFormat="1">
      <c r="A168" s="45"/>
      <c r="B168" s="6" t="s">
        <v>633</v>
      </c>
      <c r="C168" s="7" t="s">
        <v>1102</v>
      </c>
      <c r="D168" s="8" t="s">
        <v>1036</v>
      </c>
      <c r="E168" s="9" t="s">
        <v>929</v>
      </c>
      <c r="F168" s="207" t="s">
        <v>125</v>
      </c>
      <c r="G168" s="45"/>
      <c r="H168" s="26" t="s">
        <v>633</v>
      </c>
      <c r="I168" s="7" t="s">
        <v>783</v>
      </c>
      <c r="J168" s="8" t="s">
        <v>2391</v>
      </c>
      <c r="K168" s="9" t="s">
        <v>751</v>
      </c>
      <c r="L168" s="211" t="s">
        <v>1782</v>
      </c>
      <c r="M168" s="45"/>
    </row>
    <row r="169" spans="1:13" s="3" customFormat="1">
      <c r="A169" s="45"/>
      <c r="B169" s="6" t="s">
        <v>634</v>
      </c>
      <c r="C169" s="7" t="s">
        <v>2088</v>
      </c>
      <c r="D169" s="8" t="s">
        <v>2693</v>
      </c>
      <c r="E169" s="9" t="s">
        <v>2042</v>
      </c>
      <c r="F169" s="207" t="s">
        <v>415</v>
      </c>
      <c r="G169" s="45"/>
      <c r="H169" s="26" t="s">
        <v>634</v>
      </c>
      <c r="I169" s="7" t="s">
        <v>1407</v>
      </c>
      <c r="J169" s="8" t="s">
        <v>1152</v>
      </c>
      <c r="K169" s="9" t="s">
        <v>929</v>
      </c>
      <c r="L169" s="211" t="s">
        <v>2698</v>
      </c>
      <c r="M169" s="45"/>
    </row>
    <row r="170" spans="1:13" s="3" customFormat="1">
      <c r="A170" s="45"/>
      <c r="B170" s="6" t="s">
        <v>635</v>
      </c>
      <c r="C170" s="7" t="s">
        <v>2092</v>
      </c>
      <c r="D170" s="8" t="s">
        <v>2694</v>
      </c>
      <c r="E170" s="9" t="s">
        <v>929</v>
      </c>
      <c r="F170" s="207" t="s">
        <v>1773</v>
      </c>
      <c r="G170" s="45"/>
      <c r="H170" s="26" t="s">
        <v>635</v>
      </c>
      <c r="I170" s="7" t="s">
        <v>1502</v>
      </c>
      <c r="J170" s="8" t="s">
        <v>1402</v>
      </c>
      <c r="K170" s="9" t="s">
        <v>929</v>
      </c>
      <c r="L170" s="211" t="s">
        <v>2104</v>
      </c>
      <c r="M170" s="45"/>
    </row>
    <row r="171" spans="1:13" s="3" customFormat="1">
      <c r="A171" s="45"/>
      <c r="B171" s="6" t="s">
        <v>636</v>
      </c>
      <c r="C171" s="7" t="s">
        <v>1085</v>
      </c>
      <c r="D171" s="8" t="s">
        <v>70</v>
      </c>
      <c r="E171" s="9" t="s">
        <v>929</v>
      </c>
      <c r="F171" s="207" t="s">
        <v>417</v>
      </c>
      <c r="G171" s="45"/>
      <c r="H171" s="26" t="s">
        <v>636</v>
      </c>
      <c r="I171" s="7" t="s">
        <v>796</v>
      </c>
      <c r="J171" s="8" t="s">
        <v>2699</v>
      </c>
      <c r="K171" s="9" t="s">
        <v>1594</v>
      </c>
      <c r="L171" s="211" t="s">
        <v>2700</v>
      </c>
      <c r="M171" s="45"/>
    </row>
    <row r="172" spans="1:13" s="3" customFormat="1">
      <c r="A172" s="45"/>
      <c r="B172" s="6" t="s">
        <v>637</v>
      </c>
      <c r="C172" s="7" t="s">
        <v>687</v>
      </c>
      <c r="D172" s="8" t="s">
        <v>2307</v>
      </c>
      <c r="E172" s="9" t="s">
        <v>751</v>
      </c>
      <c r="F172" s="207" t="s">
        <v>461</v>
      </c>
      <c r="G172" s="45"/>
      <c r="H172" s="26" t="s">
        <v>637</v>
      </c>
      <c r="I172" s="7" t="s">
        <v>664</v>
      </c>
      <c r="J172" s="8" t="s">
        <v>2701</v>
      </c>
      <c r="K172" s="9" t="s">
        <v>1594</v>
      </c>
      <c r="L172" s="211" t="s">
        <v>2702</v>
      </c>
      <c r="M172" s="45"/>
    </row>
    <row r="173" spans="1:13" s="3" customFormat="1">
      <c r="A173" s="45"/>
      <c r="B173" s="6" t="s">
        <v>638</v>
      </c>
      <c r="C173" s="7" t="s">
        <v>696</v>
      </c>
      <c r="D173" s="8" t="s">
        <v>88</v>
      </c>
      <c r="E173" s="9" t="s">
        <v>751</v>
      </c>
      <c r="F173" s="207" t="s">
        <v>1732</v>
      </c>
      <c r="G173" s="45"/>
      <c r="H173" s="26" t="s">
        <v>638</v>
      </c>
      <c r="I173" s="7" t="s">
        <v>729</v>
      </c>
      <c r="J173" s="8" t="s">
        <v>2084</v>
      </c>
      <c r="K173" s="9" t="s">
        <v>751</v>
      </c>
      <c r="L173" s="211" t="s">
        <v>2703</v>
      </c>
      <c r="M173" s="45"/>
    </row>
    <row r="174" spans="1:13" s="3" customFormat="1">
      <c r="A174" s="45"/>
      <c r="B174" s="6" t="s">
        <v>639</v>
      </c>
      <c r="C174" s="7" t="s">
        <v>967</v>
      </c>
      <c r="D174" s="8" t="s">
        <v>2059</v>
      </c>
      <c r="E174" s="9" t="s">
        <v>657</v>
      </c>
      <c r="F174" s="207" t="s">
        <v>131</v>
      </c>
      <c r="G174" s="45"/>
      <c r="H174" s="26" t="s">
        <v>639</v>
      </c>
      <c r="I174" s="7" t="s">
        <v>474</v>
      </c>
      <c r="J174" s="8" t="s">
        <v>739</v>
      </c>
      <c r="K174" s="9" t="s">
        <v>1594</v>
      </c>
      <c r="L174" s="211" t="s">
        <v>2704</v>
      </c>
      <c r="M174" s="45"/>
    </row>
    <row r="175" spans="1:13" s="3" customFormat="1">
      <c r="A175" s="45"/>
      <c r="B175" s="6" t="s">
        <v>640</v>
      </c>
      <c r="C175" s="7" t="s">
        <v>1035</v>
      </c>
      <c r="D175" s="8" t="s">
        <v>1477</v>
      </c>
      <c r="E175" s="9" t="s">
        <v>751</v>
      </c>
      <c r="F175" s="207" t="s">
        <v>231</v>
      </c>
      <c r="G175" s="45"/>
      <c r="H175" s="26" t="s">
        <v>640</v>
      </c>
      <c r="I175" s="7" t="s">
        <v>1114</v>
      </c>
      <c r="J175" s="8" t="s">
        <v>819</v>
      </c>
      <c r="K175" s="9" t="s">
        <v>629</v>
      </c>
      <c r="L175" s="211" t="s">
        <v>2705</v>
      </c>
      <c r="M175" s="45"/>
    </row>
    <row r="176" spans="1:13" s="3" customFormat="1" ht="12" customHeight="1">
      <c r="A176" s="45"/>
      <c r="B176" s="6" t="s">
        <v>641</v>
      </c>
      <c r="C176" s="7" t="s">
        <v>1356</v>
      </c>
      <c r="D176" s="8" t="s">
        <v>449</v>
      </c>
      <c r="E176" s="9" t="s">
        <v>751</v>
      </c>
      <c r="F176" s="207" t="s">
        <v>481</v>
      </c>
      <c r="G176" s="45"/>
      <c r="H176" s="26"/>
      <c r="I176" s="7"/>
      <c r="J176" s="8"/>
      <c r="K176" s="9"/>
      <c r="L176" s="211"/>
      <c r="M176" s="45"/>
    </row>
    <row r="177" spans="1:13" s="3" customFormat="1">
      <c r="A177" s="45"/>
      <c r="B177" s="6" t="s">
        <v>642</v>
      </c>
      <c r="C177" s="7" t="s">
        <v>1035</v>
      </c>
      <c r="D177" s="8" t="s">
        <v>809</v>
      </c>
      <c r="E177" s="9" t="s">
        <v>929</v>
      </c>
      <c r="F177" s="207" t="s">
        <v>465</v>
      </c>
      <c r="G177" s="45"/>
      <c r="H177" s="26"/>
      <c r="I177" s="7"/>
      <c r="J177" s="8"/>
      <c r="K177" s="9"/>
      <c r="L177" s="211"/>
      <c r="M177" s="45"/>
    </row>
    <row r="178" spans="1:13" s="3" customFormat="1">
      <c r="A178" s="45"/>
      <c r="B178" s="6" t="s">
        <v>643</v>
      </c>
      <c r="C178" s="7" t="s">
        <v>972</v>
      </c>
      <c r="D178" s="8" t="s">
        <v>1261</v>
      </c>
      <c r="E178" s="9" t="s">
        <v>929</v>
      </c>
      <c r="F178" s="207" t="s">
        <v>199</v>
      </c>
      <c r="G178" s="45"/>
      <c r="H178" s="26"/>
      <c r="I178" s="7"/>
      <c r="J178" s="8"/>
      <c r="K178" s="9"/>
      <c r="L178" s="211"/>
      <c r="M178" s="45"/>
    </row>
    <row r="179" spans="1:13" s="3" customFormat="1">
      <c r="A179" s="45"/>
      <c r="B179" s="6" t="s">
        <v>646</v>
      </c>
      <c r="C179" s="7" t="s">
        <v>385</v>
      </c>
      <c r="D179" s="8" t="s">
        <v>848</v>
      </c>
      <c r="E179" s="9" t="s">
        <v>929</v>
      </c>
      <c r="F179" s="207" t="s">
        <v>426</v>
      </c>
      <c r="G179" s="45"/>
      <c r="H179" s="26"/>
      <c r="I179" s="7"/>
      <c r="J179" s="8"/>
      <c r="K179" s="9"/>
      <c r="L179" s="211"/>
      <c r="M179" s="45"/>
    </row>
    <row r="180" spans="1:13" s="3" customFormat="1">
      <c r="A180" s="45"/>
      <c r="B180" s="6" t="s">
        <v>647</v>
      </c>
      <c r="C180" s="7" t="s">
        <v>1341</v>
      </c>
      <c r="D180" s="250" t="s">
        <v>1036</v>
      </c>
      <c r="E180" s="9" t="s">
        <v>929</v>
      </c>
      <c r="F180" s="207" t="s">
        <v>2682</v>
      </c>
      <c r="G180" s="45"/>
      <c r="H180" s="26"/>
      <c r="I180" s="7"/>
      <c r="J180" s="8"/>
      <c r="K180" s="9"/>
      <c r="L180" s="211"/>
      <c r="M180" s="45"/>
    </row>
    <row r="181" spans="1:13" s="3" customFormat="1">
      <c r="A181" s="45"/>
      <c r="B181" s="6" t="s">
        <v>648</v>
      </c>
      <c r="C181" s="7" t="s">
        <v>1745</v>
      </c>
      <c r="D181" s="250" t="s">
        <v>2093</v>
      </c>
      <c r="E181" s="9" t="s">
        <v>929</v>
      </c>
      <c r="F181" s="207" t="s">
        <v>1736</v>
      </c>
      <c r="G181" s="45"/>
      <c r="H181" s="26"/>
      <c r="I181" s="7"/>
      <c r="J181" s="8"/>
      <c r="K181" s="9"/>
      <c r="L181" s="211"/>
      <c r="M181" s="45"/>
    </row>
    <row r="182" spans="1:13" s="3" customFormat="1">
      <c r="A182" s="45"/>
      <c r="B182" s="6" t="s">
        <v>649</v>
      </c>
      <c r="C182" s="7" t="s">
        <v>1194</v>
      </c>
      <c r="D182" s="250" t="s">
        <v>992</v>
      </c>
      <c r="E182" s="9" t="s">
        <v>929</v>
      </c>
      <c r="F182" s="207" t="s">
        <v>483</v>
      </c>
      <c r="G182" s="45"/>
      <c r="H182" s="26"/>
      <c r="I182" s="7"/>
      <c r="J182" s="7"/>
      <c r="K182" s="9"/>
      <c r="L182" s="211"/>
      <c r="M182" s="45"/>
    </row>
    <row r="183" spans="1:13" s="3" customFormat="1">
      <c r="A183" s="45"/>
      <c r="B183" s="6" t="s">
        <v>650</v>
      </c>
      <c r="C183" s="7" t="s">
        <v>2695</v>
      </c>
      <c r="D183" s="250" t="s">
        <v>2080</v>
      </c>
      <c r="E183" s="9" t="s">
        <v>929</v>
      </c>
      <c r="F183" s="207" t="s">
        <v>2689</v>
      </c>
      <c r="G183" s="45"/>
      <c r="H183" s="26"/>
      <c r="I183" s="7"/>
      <c r="J183" s="7"/>
      <c r="K183" s="9"/>
      <c r="L183" s="211"/>
      <c r="M183" s="45"/>
    </row>
    <row r="184" spans="1:13" s="3" customFormat="1" ht="12.75" thickBot="1">
      <c r="A184" s="45"/>
      <c r="B184" s="6" t="s">
        <v>651</v>
      </c>
      <c r="C184" s="7" t="s">
        <v>690</v>
      </c>
      <c r="D184" s="250" t="s">
        <v>992</v>
      </c>
      <c r="E184" s="9" t="s">
        <v>929</v>
      </c>
      <c r="F184" s="207" t="s">
        <v>2696</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5</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4</v>
      </c>
      <c r="G190" s="45"/>
      <c r="H190" s="1063"/>
      <c r="I190" s="1064"/>
      <c r="J190" s="32"/>
      <c r="K190" s="33" t="s">
        <v>645</v>
      </c>
      <c r="L190" s="34">
        <f>COUNTA(J192:J211)</f>
        <v>11</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2435</v>
      </c>
      <c r="D192" s="78" t="s">
        <v>2436</v>
      </c>
      <c r="E192" s="79" t="s">
        <v>751</v>
      </c>
      <c r="F192" s="204" t="s">
        <v>2706</v>
      </c>
      <c r="G192" s="45"/>
      <c r="H192" s="94" t="s">
        <v>630</v>
      </c>
      <c r="I192" s="77" t="s">
        <v>667</v>
      </c>
      <c r="J192" s="78" t="s">
        <v>2674</v>
      </c>
      <c r="K192" s="79" t="s">
        <v>751</v>
      </c>
      <c r="L192" s="208" t="s">
        <v>2709</v>
      </c>
      <c r="M192" s="35"/>
    </row>
    <row r="193" spans="2:13">
      <c r="B193" s="81" t="s">
        <v>631</v>
      </c>
      <c r="C193" s="82" t="s">
        <v>1164</v>
      </c>
      <c r="D193" s="83" t="s">
        <v>2080</v>
      </c>
      <c r="E193" s="84" t="s">
        <v>929</v>
      </c>
      <c r="F193" s="205" t="s">
        <v>2106</v>
      </c>
      <c r="G193" s="45"/>
      <c r="H193" s="96" t="s">
        <v>631</v>
      </c>
      <c r="I193" s="82" t="s">
        <v>708</v>
      </c>
      <c r="J193" s="83" t="s">
        <v>2710</v>
      </c>
      <c r="K193" s="84" t="s">
        <v>669</v>
      </c>
      <c r="L193" s="209" t="s">
        <v>2711</v>
      </c>
      <c r="M193" s="35"/>
    </row>
    <row r="194" spans="2:13">
      <c r="B194" s="86" t="s">
        <v>632</v>
      </c>
      <c r="C194" s="87" t="s">
        <v>1551</v>
      </c>
      <c r="D194" s="88" t="s">
        <v>1171</v>
      </c>
      <c r="E194" s="89" t="s">
        <v>929</v>
      </c>
      <c r="F194" s="206" t="s">
        <v>2707</v>
      </c>
      <c r="G194" s="45"/>
      <c r="H194" s="98" t="s">
        <v>632</v>
      </c>
      <c r="I194" s="87" t="s">
        <v>1114</v>
      </c>
      <c r="J194" s="88" t="s">
        <v>210</v>
      </c>
      <c r="K194" s="89" t="s">
        <v>751</v>
      </c>
      <c r="L194" s="210" t="s">
        <v>2712</v>
      </c>
      <c r="M194" s="35"/>
    </row>
    <row r="195" spans="2:13">
      <c r="B195" s="6" t="s">
        <v>633</v>
      </c>
      <c r="C195" s="7" t="s">
        <v>1093</v>
      </c>
      <c r="D195" s="8" t="s">
        <v>1196</v>
      </c>
      <c r="E195" s="9" t="s">
        <v>929</v>
      </c>
      <c r="F195" s="207" t="s">
        <v>2708</v>
      </c>
      <c r="G195" s="45"/>
      <c r="H195" s="26" t="s">
        <v>633</v>
      </c>
      <c r="I195" s="7" t="s">
        <v>1121</v>
      </c>
      <c r="J195" s="8" t="s">
        <v>1784</v>
      </c>
      <c r="K195" s="9" t="s">
        <v>751</v>
      </c>
      <c r="L195" s="211" t="s">
        <v>2119</v>
      </c>
      <c r="M195" s="35"/>
    </row>
    <row r="196" spans="2:13" ht="12.75">
      <c r="B196" s="6"/>
      <c r="C196" s="7"/>
      <c r="D196" s="20"/>
      <c r="E196" s="9"/>
      <c r="F196" s="207"/>
      <c r="G196" s="45"/>
      <c r="H196" s="26" t="s">
        <v>634</v>
      </c>
      <c r="I196" s="7" t="s">
        <v>1502</v>
      </c>
      <c r="J196" s="8" t="s">
        <v>1228</v>
      </c>
      <c r="K196" s="9" t="s">
        <v>929</v>
      </c>
      <c r="L196" s="211" t="s">
        <v>2713</v>
      </c>
      <c r="M196" s="35"/>
    </row>
    <row r="197" spans="2:13" ht="12.75">
      <c r="B197" s="6"/>
      <c r="C197" s="7"/>
      <c r="D197" s="20"/>
      <c r="E197" s="9"/>
      <c r="F197" s="207"/>
      <c r="G197" s="45"/>
      <c r="H197" s="26" t="s">
        <v>635</v>
      </c>
      <c r="I197" s="7" t="s">
        <v>699</v>
      </c>
      <c r="J197" s="8" t="s">
        <v>2492</v>
      </c>
      <c r="K197" s="9" t="s">
        <v>751</v>
      </c>
      <c r="L197" s="211" t="s">
        <v>2714</v>
      </c>
      <c r="M197" s="35"/>
    </row>
    <row r="198" spans="2:13" ht="12.75">
      <c r="B198" s="6"/>
      <c r="C198" s="7"/>
      <c r="D198" s="20"/>
      <c r="E198" s="9"/>
      <c r="F198" s="207"/>
      <c r="G198" s="45"/>
      <c r="H198" s="26" t="s">
        <v>636</v>
      </c>
      <c r="I198" s="7" t="s">
        <v>664</v>
      </c>
      <c r="J198" s="8" t="s">
        <v>2100</v>
      </c>
      <c r="K198" s="9" t="s">
        <v>663</v>
      </c>
      <c r="L198" s="211" t="s">
        <v>2715</v>
      </c>
      <c r="M198" s="35"/>
    </row>
    <row r="199" spans="2:13" ht="12.75">
      <c r="B199" s="6"/>
      <c r="C199" s="7"/>
      <c r="D199" s="20"/>
      <c r="E199" s="9"/>
      <c r="F199" s="207"/>
      <c r="G199" s="45"/>
      <c r="H199" s="26" t="s">
        <v>637</v>
      </c>
      <c r="I199" s="7" t="s">
        <v>664</v>
      </c>
      <c r="J199" s="8" t="s">
        <v>2391</v>
      </c>
      <c r="K199" s="9" t="s">
        <v>751</v>
      </c>
      <c r="L199" s="211" t="s">
        <v>552</v>
      </c>
      <c r="M199" s="35"/>
    </row>
    <row r="200" spans="2:13" ht="12.75">
      <c r="B200" s="6"/>
      <c r="C200" s="7"/>
      <c r="D200" s="20"/>
      <c r="E200" s="9"/>
      <c r="F200" s="207"/>
      <c r="G200" s="45"/>
      <c r="H200" s="26" t="s">
        <v>638</v>
      </c>
      <c r="I200" s="7" t="s">
        <v>816</v>
      </c>
      <c r="J200" s="8" t="s">
        <v>182</v>
      </c>
      <c r="K200" s="9" t="s">
        <v>751</v>
      </c>
      <c r="L200" s="211" t="s">
        <v>2716</v>
      </c>
      <c r="M200" s="35"/>
    </row>
    <row r="201" spans="2:13" ht="12.75">
      <c r="B201" s="6"/>
      <c r="C201" s="7"/>
      <c r="D201" s="20"/>
      <c r="E201" s="9"/>
      <c r="F201" s="207"/>
      <c r="G201" s="45"/>
      <c r="H201" s="26" t="s">
        <v>639</v>
      </c>
      <c r="I201" s="7" t="s">
        <v>847</v>
      </c>
      <c r="J201" s="8" t="s">
        <v>673</v>
      </c>
      <c r="K201" s="9" t="s">
        <v>929</v>
      </c>
      <c r="L201" s="211" t="s">
        <v>2717</v>
      </c>
      <c r="M201" s="35"/>
    </row>
    <row r="202" spans="2:13" ht="13.5" thickBot="1">
      <c r="B202" s="6"/>
      <c r="C202" s="7"/>
      <c r="D202" s="20"/>
      <c r="E202" s="9"/>
      <c r="F202" s="207"/>
      <c r="G202" s="45"/>
      <c r="H202" s="26" t="s">
        <v>640</v>
      </c>
      <c r="I202" s="7" t="s">
        <v>729</v>
      </c>
      <c r="J202" s="8" t="s">
        <v>2718</v>
      </c>
      <c r="K202" s="9" t="s">
        <v>1594</v>
      </c>
      <c r="L202" s="211" t="s">
        <v>2719</v>
      </c>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2</v>
      </c>
      <c r="G215" s="45"/>
      <c r="H215" s="1063"/>
      <c r="I215" s="1064"/>
      <c r="J215" s="32"/>
      <c r="K215" s="33" t="s">
        <v>645</v>
      </c>
      <c r="L215" s="34">
        <f>COUNTA(J217:J236)</f>
        <v>2</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1334</v>
      </c>
      <c r="D217" s="78" t="s">
        <v>1335</v>
      </c>
      <c r="E217" s="79" t="s">
        <v>751</v>
      </c>
      <c r="F217" s="204" t="s">
        <v>2722</v>
      </c>
      <c r="G217" s="45"/>
      <c r="H217" s="94" t="s">
        <v>630</v>
      </c>
      <c r="I217" s="77" t="s">
        <v>664</v>
      </c>
      <c r="J217" s="78" t="s">
        <v>1556</v>
      </c>
      <c r="K217" s="79" t="s">
        <v>661</v>
      </c>
      <c r="L217" s="208" t="s">
        <v>2720</v>
      </c>
      <c r="M217" s="45"/>
    </row>
    <row r="218" spans="1:13" s="3" customFormat="1" ht="12.75" thickBot="1">
      <c r="A218" s="45"/>
      <c r="B218" s="81" t="s">
        <v>631</v>
      </c>
      <c r="C218" s="82" t="s">
        <v>1478</v>
      </c>
      <c r="D218" s="83" t="s">
        <v>2471</v>
      </c>
      <c r="E218" s="84" t="s">
        <v>751</v>
      </c>
      <c r="F218" s="205" t="s">
        <v>2723</v>
      </c>
      <c r="G218" s="45"/>
      <c r="H218" s="96" t="s">
        <v>631</v>
      </c>
      <c r="I218" s="82" t="s">
        <v>1145</v>
      </c>
      <c r="J218" s="83" t="s">
        <v>1583</v>
      </c>
      <c r="K218" s="84" t="s">
        <v>751</v>
      </c>
      <c r="L218" s="209" t="s">
        <v>2721</v>
      </c>
      <c r="M218" s="45"/>
    </row>
    <row r="219" spans="1:13" s="3" customFormat="1" hidden="1">
      <c r="A219" s="45"/>
      <c r="B219" s="86"/>
      <c r="C219" s="87"/>
      <c r="D219" s="88"/>
      <c r="E219" s="89"/>
      <c r="F219" s="206"/>
      <c r="G219" s="45"/>
      <c r="H219" s="98"/>
      <c r="I219" s="87"/>
      <c r="J219" s="88"/>
      <c r="K219" s="89"/>
      <c r="L219" s="210"/>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8</v>
      </c>
      <c r="G240" s="45"/>
      <c r="H240" s="1089"/>
      <c r="I240" s="1090"/>
      <c r="J240" s="32"/>
      <c r="K240" s="33" t="s">
        <v>645</v>
      </c>
      <c r="L240" s="34">
        <f>COUNTA(J242:J261)</f>
        <v>15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2724</v>
      </c>
      <c r="G242" s="45"/>
      <c r="H242" s="94" t="s">
        <v>630</v>
      </c>
      <c r="I242" s="77" t="s">
        <v>729</v>
      </c>
      <c r="J242" s="78" t="s">
        <v>1595</v>
      </c>
      <c r="K242" s="79" t="s">
        <v>751</v>
      </c>
      <c r="L242" s="208" t="s">
        <v>2734</v>
      </c>
      <c r="M242" s="45"/>
    </row>
    <row r="243" spans="1:13" s="3" customFormat="1">
      <c r="A243" s="45"/>
      <c r="B243" s="81" t="s">
        <v>631</v>
      </c>
      <c r="C243" s="82" t="s">
        <v>1202</v>
      </c>
      <c r="D243" s="83" t="s">
        <v>762</v>
      </c>
      <c r="E243" s="84" t="s">
        <v>669</v>
      </c>
      <c r="F243" s="205" t="s">
        <v>2725</v>
      </c>
      <c r="G243" s="45"/>
      <c r="H243" s="96" t="s">
        <v>631</v>
      </c>
      <c r="I243" s="82" t="s">
        <v>1115</v>
      </c>
      <c r="J243" s="83" t="s">
        <v>1113</v>
      </c>
      <c r="K243" s="84" t="s">
        <v>2735</v>
      </c>
      <c r="L243" s="209" t="s">
        <v>2736</v>
      </c>
      <c r="M243" s="45"/>
    </row>
    <row r="244" spans="1:13" s="3" customFormat="1">
      <c r="A244" s="45"/>
      <c r="B244" s="86" t="s">
        <v>632</v>
      </c>
      <c r="C244" s="87" t="s">
        <v>1087</v>
      </c>
      <c r="D244" s="88" t="s">
        <v>2726</v>
      </c>
      <c r="E244" s="89" t="s">
        <v>2788</v>
      </c>
      <c r="F244" s="206" t="s">
        <v>2727</v>
      </c>
      <c r="G244" s="45"/>
      <c r="H244" s="98" t="s">
        <v>632</v>
      </c>
      <c r="I244" s="87" t="s">
        <v>1066</v>
      </c>
      <c r="J244" s="88" t="s">
        <v>1573</v>
      </c>
      <c r="K244" s="89" t="s">
        <v>751</v>
      </c>
      <c r="L244" s="210" t="s">
        <v>2737</v>
      </c>
      <c r="M244" s="45"/>
    </row>
    <row r="245" spans="1:13" s="3" customFormat="1">
      <c r="A245" s="45"/>
      <c r="B245" s="6" t="s">
        <v>633</v>
      </c>
      <c r="C245" s="7" t="s">
        <v>675</v>
      </c>
      <c r="D245" s="8" t="s">
        <v>1517</v>
      </c>
      <c r="E245" s="9" t="s">
        <v>751</v>
      </c>
      <c r="F245" s="207" t="s">
        <v>2728</v>
      </c>
      <c r="G245" s="45"/>
      <c r="H245" s="26" t="s">
        <v>633</v>
      </c>
      <c r="I245" s="7" t="s">
        <v>786</v>
      </c>
      <c r="J245" s="8" t="s">
        <v>1052</v>
      </c>
      <c r="K245" s="9" t="s">
        <v>881</v>
      </c>
      <c r="L245" s="211" t="s">
        <v>2738</v>
      </c>
      <c r="M245" s="45"/>
    </row>
    <row r="246" spans="1:13" s="3" customFormat="1">
      <c r="A246" s="45"/>
      <c r="B246" s="6" t="s">
        <v>634</v>
      </c>
      <c r="C246" s="7" t="s">
        <v>1102</v>
      </c>
      <c r="D246" s="8" t="s">
        <v>1567</v>
      </c>
      <c r="E246" s="9" t="s">
        <v>751</v>
      </c>
      <c r="F246" s="207" t="s">
        <v>2729</v>
      </c>
      <c r="G246" s="45"/>
      <c r="H246" s="26" t="s">
        <v>634</v>
      </c>
      <c r="I246" s="7" t="s">
        <v>705</v>
      </c>
      <c r="J246" s="8" t="s">
        <v>1428</v>
      </c>
      <c r="K246" s="9" t="s">
        <v>881</v>
      </c>
      <c r="L246" s="211" t="s">
        <v>2739</v>
      </c>
      <c r="M246" s="45"/>
    </row>
    <row r="247" spans="1:13" s="3" customFormat="1">
      <c r="A247" s="45"/>
      <c r="B247" s="6" t="s">
        <v>635</v>
      </c>
      <c r="C247" s="7" t="s">
        <v>1309</v>
      </c>
      <c r="D247" s="8" t="s">
        <v>2283</v>
      </c>
      <c r="E247" s="9" t="s">
        <v>669</v>
      </c>
      <c r="F247" s="207" t="s">
        <v>2730</v>
      </c>
      <c r="G247" s="45"/>
      <c r="H247" s="26" t="s">
        <v>635</v>
      </c>
      <c r="I247" s="7" t="s">
        <v>1066</v>
      </c>
      <c r="J247" s="8" t="s">
        <v>825</v>
      </c>
      <c r="K247" s="9" t="s">
        <v>677</v>
      </c>
      <c r="L247" s="211" t="s">
        <v>2740</v>
      </c>
      <c r="M247" s="45"/>
    </row>
    <row r="248" spans="1:13" s="3" customFormat="1">
      <c r="A248" s="45"/>
      <c r="B248" s="6" t="s">
        <v>636</v>
      </c>
      <c r="C248" s="7" t="s">
        <v>1202</v>
      </c>
      <c r="D248" s="8" t="s">
        <v>2731</v>
      </c>
      <c r="E248" s="9" t="s">
        <v>669</v>
      </c>
      <c r="F248" s="207" t="s">
        <v>2732</v>
      </c>
      <c r="G248" s="45"/>
      <c r="H248" s="26" t="s">
        <v>636</v>
      </c>
      <c r="I248" s="7" t="s">
        <v>980</v>
      </c>
      <c r="J248" s="8" t="s">
        <v>1279</v>
      </c>
      <c r="K248" s="9" t="s">
        <v>751</v>
      </c>
      <c r="L248" s="211" t="s">
        <v>2741</v>
      </c>
      <c r="M248" s="45"/>
    </row>
    <row r="249" spans="1:13" s="3" customFormat="1">
      <c r="A249" s="45"/>
      <c r="B249" s="6" t="s">
        <v>637</v>
      </c>
      <c r="C249" s="7" t="s">
        <v>687</v>
      </c>
      <c r="D249" s="8" t="s">
        <v>1155</v>
      </c>
      <c r="E249" s="9" t="s">
        <v>751</v>
      </c>
      <c r="F249" s="207" t="s">
        <v>2733</v>
      </c>
      <c r="G249" s="45"/>
      <c r="H249" s="26" t="s">
        <v>637</v>
      </c>
      <c r="I249" s="7" t="s">
        <v>1060</v>
      </c>
      <c r="J249" s="8" t="s">
        <v>1284</v>
      </c>
      <c r="K249" s="9" t="s">
        <v>881</v>
      </c>
      <c r="L249" s="211" t="s">
        <v>2742</v>
      </c>
      <c r="M249" s="45"/>
    </row>
    <row r="250" spans="1:13" s="3" customFormat="1" ht="12.75">
      <c r="A250" s="45"/>
      <c r="B250" s="6"/>
      <c r="C250" s="7"/>
      <c r="D250" s="20"/>
      <c r="E250" s="9"/>
      <c r="F250" s="179"/>
      <c r="G250" s="45"/>
      <c r="H250" s="26" t="s">
        <v>638</v>
      </c>
      <c r="I250" s="7" t="s">
        <v>1054</v>
      </c>
      <c r="J250" s="8" t="s">
        <v>1055</v>
      </c>
      <c r="K250" s="9" t="s">
        <v>728</v>
      </c>
      <c r="L250" s="211" t="s">
        <v>2743</v>
      </c>
      <c r="M250" s="45"/>
    </row>
    <row r="251" spans="1:13" s="3" customFormat="1" ht="12.75">
      <c r="A251" s="45"/>
      <c r="B251" s="6"/>
      <c r="C251" s="7"/>
      <c r="D251" s="20"/>
      <c r="E251" s="9"/>
      <c r="F251" s="179"/>
      <c r="G251" s="45"/>
      <c r="H251" s="26" t="s">
        <v>639</v>
      </c>
      <c r="I251" s="7" t="s">
        <v>740</v>
      </c>
      <c r="J251" s="8" t="s">
        <v>2744</v>
      </c>
      <c r="K251" s="9" t="s">
        <v>661</v>
      </c>
      <c r="L251" s="211" t="s">
        <v>2745</v>
      </c>
      <c r="M251" s="45"/>
    </row>
    <row r="252" spans="1:13" s="3" customFormat="1" ht="12.75">
      <c r="A252" s="45"/>
      <c r="B252" s="6"/>
      <c r="C252" s="7"/>
      <c r="D252" s="20"/>
      <c r="E252" s="9"/>
      <c r="F252" s="179"/>
      <c r="G252" s="45"/>
      <c r="H252" s="26" t="s">
        <v>640</v>
      </c>
      <c r="I252" s="7" t="s">
        <v>709</v>
      </c>
      <c r="J252" s="8" t="s">
        <v>2746</v>
      </c>
      <c r="K252" s="9" t="s">
        <v>881</v>
      </c>
      <c r="L252" s="211" t="s">
        <v>2747</v>
      </c>
      <c r="M252" s="45"/>
    </row>
    <row r="253" spans="1:13" s="3" customFormat="1" ht="12.75">
      <c r="A253" s="45"/>
      <c r="B253" s="6"/>
      <c r="C253" s="7"/>
      <c r="D253" s="20"/>
      <c r="E253" s="9"/>
      <c r="F253" s="179"/>
      <c r="G253" s="45"/>
      <c r="H253" s="26" t="s">
        <v>641</v>
      </c>
      <c r="I253" s="7" t="s">
        <v>1176</v>
      </c>
      <c r="J253" s="8" t="s">
        <v>1575</v>
      </c>
      <c r="K253" s="9" t="s">
        <v>677</v>
      </c>
      <c r="L253" s="211" t="s">
        <v>2748</v>
      </c>
      <c r="M253" s="45"/>
    </row>
    <row r="254" spans="1:13" s="3" customFormat="1" ht="12.75">
      <c r="A254" s="45"/>
      <c r="B254" s="6"/>
      <c r="C254" s="7"/>
      <c r="D254" s="20"/>
      <c r="E254" s="9"/>
      <c r="F254" s="179"/>
      <c r="G254" s="45"/>
      <c r="H254" s="26" t="s">
        <v>642</v>
      </c>
      <c r="I254" s="7" t="s">
        <v>706</v>
      </c>
      <c r="J254" s="8" t="s">
        <v>809</v>
      </c>
      <c r="K254" s="9" t="s">
        <v>629</v>
      </c>
      <c r="L254" s="211" t="s">
        <v>2749</v>
      </c>
      <c r="M254" s="45"/>
    </row>
    <row r="255" spans="1:13" s="3" customFormat="1" ht="12.75">
      <c r="A255" s="45"/>
      <c r="B255" s="6"/>
      <c r="C255" s="7"/>
      <c r="D255" s="20"/>
      <c r="E255" s="9"/>
      <c r="F255" s="179"/>
      <c r="G255" s="45"/>
      <c r="H255" s="26" t="s">
        <v>643</v>
      </c>
      <c r="I255" s="7" t="s">
        <v>729</v>
      </c>
      <c r="J255" s="8" t="s">
        <v>2492</v>
      </c>
      <c r="K255" s="9" t="s">
        <v>751</v>
      </c>
      <c r="L255" s="211" t="s">
        <v>2750</v>
      </c>
      <c r="M255" s="45"/>
    </row>
    <row r="256" spans="1:13" s="3" customFormat="1" ht="13.5" thickBot="1">
      <c r="A256" s="45"/>
      <c r="B256" s="6"/>
      <c r="C256" s="7"/>
      <c r="D256" s="21"/>
      <c r="E256" s="9"/>
      <c r="F256" s="179"/>
      <c r="G256" s="45"/>
      <c r="H256" s="26" t="s">
        <v>646</v>
      </c>
      <c r="I256" s="7" t="s">
        <v>985</v>
      </c>
      <c r="J256" s="8" t="s">
        <v>1284</v>
      </c>
      <c r="K256" s="9" t="s">
        <v>881</v>
      </c>
      <c r="L256" s="211" t="s">
        <v>2751</v>
      </c>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1</v>
      </c>
      <c r="G265" s="45"/>
      <c r="H265" s="1089"/>
      <c r="I265" s="1090"/>
      <c r="J265" s="32"/>
      <c r="K265" s="33" t="s">
        <v>645</v>
      </c>
      <c r="L265" s="34">
        <f>COUNTA(J267:J286)</f>
        <v>6</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204" t="s">
        <v>2752</v>
      </c>
      <c r="G267" s="45"/>
      <c r="H267" s="94" t="s">
        <v>630</v>
      </c>
      <c r="I267" s="77" t="s">
        <v>980</v>
      </c>
      <c r="J267" s="78" t="s">
        <v>2065</v>
      </c>
      <c r="K267" s="79" t="s">
        <v>661</v>
      </c>
      <c r="L267" s="208" t="s">
        <v>2753</v>
      </c>
      <c r="M267" s="45"/>
    </row>
    <row r="268" spans="1:13" s="3" customFormat="1">
      <c r="A268" s="45"/>
      <c r="B268" s="81"/>
      <c r="C268" s="82"/>
      <c r="D268" s="83"/>
      <c r="E268" s="84"/>
      <c r="F268" s="205"/>
      <c r="G268" s="45"/>
      <c r="H268" s="96" t="s">
        <v>631</v>
      </c>
      <c r="I268" s="82" t="s">
        <v>826</v>
      </c>
      <c r="J268" s="83" t="s">
        <v>1596</v>
      </c>
      <c r="K268" s="84" t="s">
        <v>1592</v>
      </c>
      <c r="L268" s="209" t="s">
        <v>2754</v>
      </c>
      <c r="M268" s="45"/>
    </row>
    <row r="269" spans="1:13" s="3" customFormat="1">
      <c r="A269" s="45"/>
      <c r="B269" s="86"/>
      <c r="C269" s="87"/>
      <c r="D269" s="88"/>
      <c r="E269" s="89"/>
      <c r="F269" s="206"/>
      <c r="G269" s="45"/>
      <c r="H269" s="98" t="s">
        <v>632</v>
      </c>
      <c r="I269" s="87" t="s">
        <v>791</v>
      </c>
      <c r="J269" s="88" t="s">
        <v>2551</v>
      </c>
      <c r="K269" s="89" t="s">
        <v>751</v>
      </c>
      <c r="L269" s="210" t="s">
        <v>2755</v>
      </c>
      <c r="M269" s="45"/>
    </row>
    <row r="270" spans="1:13" s="3" customFormat="1" ht="12.75">
      <c r="A270" s="45"/>
      <c r="B270" s="6"/>
      <c r="C270" s="7"/>
      <c r="D270" s="20"/>
      <c r="E270" s="9"/>
      <c r="F270" s="207"/>
      <c r="G270" s="45"/>
      <c r="H270" s="26" t="s">
        <v>633</v>
      </c>
      <c r="I270" s="7" t="s">
        <v>699</v>
      </c>
      <c r="J270" s="8" t="s">
        <v>2756</v>
      </c>
      <c r="K270" s="9" t="s">
        <v>669</v>
      </c>
      <c r="L270" s="211" t="s">
        <v>2757</v>
      </c>
      <c r="M270" s="45"/>
    </row>
    <row r="271" spans="1:13" s="3" customFormat="1" ht="12.75">
      <c r="A271" s="45"/>
      <c r="B271" s="6"/>
      <c r="C271" s="7"/>
      <c r="D271" s="20"/>
      <c r="E271" s="9"/>
      <c r="F271" s="207"/>
      <c r="G271" s="45"/>
      <c r="H271" s="26" t="s">
        <v>634</v>
      </c>
      <c r="I271" s="7" t="s">
        <v>1589</v>
      </c>
      <c r="J271" s="8" t="s">
        <v>1575</v>
      </c>
      <c r="K271" s="9" t="s">
        <v>612</v>
      </c>
      <c r="L271" s="211" t="s">
        <v>2758</v>
      </c>
      <c r="M271" s="45"/>
    </row>
    <row r="272" spans="1:13" s="3" customFormat="1" ht="13.5" thickBot="1">
      <c r="A272" s="45"/>
      <c r="B272" s="6"/>
      <c r="C272" s="7"/>
      <c r="D272" s="20"/>
      <c r="E272" s="9"/>
      <c r="F272" s="207"/>
      <c r="G272" s="45"/>
      <c r="H272" s="26" t="s">
        <v>635</v>
      </c>
      <c r="I272" s="7" t="s">
        <v>742</v>
      </c>
      <c r="J272" s="8" t="s">
        <v>743</v>
      </c>
      <c r="K272" s="9" t="s">
        <v>751</v>
      </c>
      <c r="L272" s="211" t="s">
        <v>2759</v>
      </c>
      <c r="M272" s="45"/>
    </row>
    <row r="273" spans="1:13" s="3" customFormat="1" ht="13.5" hidden="1" thickBot="1">
      <c r="A273" s="45"/>
      <c r="B273" s="6"/>
      <c r="C273" s="7"/>
      <c r="D273" s="20"/>
      <c r="E273" s="9"/>
      <c r="F273" s="207"/>
      <c r="G273" s="45"/>
      <c r="H273" s="26"/>
      <c r="I273" s="7"/>
      <c r="J273" s="8"/>
      <c r="K273" s="9"/>
      <c r="L273" s="211"/>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5</v>
      </c>
      <c r="G290" s="45"/>
      <c r="H290" s="1089"/>
      <c r="I290" s="1090"/>
      <c r="J290" s="32"/>
      <c r="K290" s="33" t="s">
        <v>645</v>
      </c>
      <c r="L290" s="34">
        <f>COUNTA(J292:J311)</f>
        <v>8</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2771</v>
      </c>
      <c r="G292" s="45"/>
      <c r="H292" s="94" t="s">
        <v>630</v>
      </c>
      <c r="I292" s="77" t="s">
        <v>1082</v>
      </c>
      <c r="J292" s="78" t="s">
        <v>316</v>
      </c>
      <c r="K292" s="79" t="s">
        <v>728</v>
      </c>
      <c r="L292" s="208" t="s">
        <v>2760</v>
      </c>
      <c r="M292" s="45"/>
    </row>
    <row r="293" spans="1:13" s="3" customFormat="1">
      <c r="A293" s="45"/>
      <c r="B293" s="92" t="s">
        <v>631</v>
      </c>
      <c r="C293" s="82" t="s">
        <v>1437</v>
      </c>
      <c r="D293" s="83" t="s">
        <v>1657</v>
      </c>
      <c r="E293" s="84" t="s">
        <v>666</v>
      </c>
      <c r="F293" s="213" t="s">
        <v>2772</v>
      </c>
      <c r="G293" s="45"/>
      <c r="H293" s="96" t="s">
        <v>631</v>
      </c>
      <c r="I293" s="82" t="s">
        <v>1066</v>
      </c>
      <c r="J293" s="83" t="s">
        <v>316</v>
      </c>
      <c r="K293" s="84" t="s">
        <v>728</v>
      </c>
      <c r="L293" s="209" t="s">
        <v>2761</v>
      </c>
      <c r="M293" s="45"/>
    </row>
    <row r="294" spans="1:13" s="3" customFormat="1">
      <c r="A294" s="45"/>
      <c r="B294" s="93" t="s">
        <v>632</v>
      </c>
      <c r="C294" s="87" t="s">
        <v>585</v>
      </c>
      <c r="D294" s="88" t="s">
        <v>1294</v>
      </c>
      <c r="E294" s="89" t="s">
        <v>751</v>
      </c>
      <c r="F294" s="214" t="s">
        <v>2773</v>
      </c>
      <c r="G294" s="45"/>
      <c r="H294" s="98" t="s">
        <v>632</v>
      </c>
      <c r="I294" s="87" t="s">
        <v>1051</v>
      </c>
      <c r="J294" s="88" t="s">
        <v>2762</v>
      </c>
      <c r="K294" s="89" t="s">
        <v>666</v>
      </c>
      <c r="L294" s="210" t="s">
        <v>2763</v>
      </c>
      <c r="M294" s="45"/>
    </row>
    <row r="295" spans="1:13" s="3" customFormat="1">
      <c r="A295" s="45"/>
      <c r="B295" s="61" t="s">
        <v>633</v>
      </c>
      <c r="C295" s="7" t="s">
        <v>1051</v>
      </c>
      <c r="D295" s="8" t="s">
        <v>1438</v>
      </c>
      <c r="E295" s="9" t="s">
        <v>933</v>
      </c>
      <c r="F295" s="215" t="s">
        <v>2774</v>
      </c>
      <c r="G295" s="45"/>
      <c r="H295" s="26" t="s">
        <v>633</v>
      </c>
      <c r="I295" s="7" t="s">
        <v>864</v>
      </c>
      <c r="J295" s="8" t="s">
        <v>1068</v>
      </c>
      <c r="K295" s="9" t="s">
        <v>751</v>
      </c>
      <c r="L295" s="211" t="s">
        <v>2764</v>
      </c>
      <c r="M295" s="45"/>
    </row>
    <row r="296" spans="1:13" s="3" customFormat="1">
      <c r="A296" s="45"/>
      <c r="B296" s="61" t="s">
        <v>634</v>
      </c>
      <c r="C296" s="7" t="s">
        <v>1420</v>
      </c>
      <c r="D296" s="8" t="s">
        <v>2168</v>
      </c>
      <c r="E296" s="9" t="s">
        <v>629</v>
      </c>
      <c r="F296" s="215" t="s">
        <v>2775</v>
      </c>
      <c r="G296" s="45"/>
      <c r="H296" s="26" t="s">
        <v>634</v>
      </c>
      <c r="I296" s="7" t="s">
        <v>810</v>
      </c>
      <c r="J296" s="8" t="s">
        <v>2765</v>
      </c>
      <c r="K296" s="9" t="s">
        <v>2766</v>
      </c>
      <c r="L296" s="211" t="s">
        <v>2767</v>
      </c>
      <c r="M296" s="45"/>
    </row>
    <row r="297" spans="1:13" s="3" customFormat="1" ht="12.75">
      <c r="A297" s="45"/>
      <c r="B297" s="61"/>
      <c r="C297" s="7"/>
      <c r="D297" s="20"/>
      <c r="E297" s="9"/>
      <c r="F297" s="215"/>
      <c r="G297" s="45"/>
      <c r="H297" s="26" t="s">
        <v>635</v>
      </c>
      <c r="I297" s="7" t="s">
        <v>729</v>
      </c>
      <c r="J297" s="8" t="s">
        <v>893</v>
      </c>
      <c r="K297" s="9" t="s">
        <v>669</v>
      </c>
      <c r="L297" s="211" t="s">
        <v>2768</v>
      </c>
      <c r="M297" s="45"/>
    </row>
    <row r="298" spans="1:13" s="3" customFormat="1" ht="12.75">
      <c r="A298" s="45"/>
      <c r="B298" s="61"/>
      <c r="C298" s="7"/>
      <c r="D298" s="20"/>
      <c r="E298" s="9"/>
      <c r="F298" s="215"/>
      <c r="G298" s="45"/>
      <c r="H298" s="26" t="s">
        <v>636</v>
      </c>
      <c r="I298" s="7" t="s">
        <v>2157</v>
      </c>
      <c r="J298" s="8" t="s">
        <v>2158</v>
      </c>
      <c r="K298" s="9" t="s">
        <v>2600</v>
      </c>
      <c r="L298" s="211" t="s">
        <v>2769</v>
      </c>
      <c r="M298" s="45"/>
    </row>
    <row r="299" spans="1:13" s="3" customFormat="1" ht="13.5" thickBot="1">
      <c r="A299" s="45"/>
      <c r="B299" s="61"/>
      <c r="C299" s="7"/>
      <c r="D299" s="20"/>
      <c r="E299" s="9"/>
      <c r="F299" s="215"/>
      <c r="G299" s="45"/>
      <c r="H299" s="26" t="s">
        <v>637</v>
      </c>
      <c r="I299" s="7" t="s">
        <v>1145</v>
      </c>
      <c r="J299" s="8" t="s">
        <v>610</v>
      </c>
      <c r="K299" s="9" t="s">
        <v>751</v>
      </c>
      <c r="L299" s="211" t="s">
        <v>2770</v>
      </c>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2" t="s">
        <v>2781</v>
      </c>
      <c r="C314" s="160"/>
      <c r="D314" s="160" t="s">
        <v>722</v>
      </c>
      <c r="E314" s="1065" t="s">
        <v>2776</v>
      </c>
      <c r="F314" s="1065"/>
      <c r="G314" s="45"/>
      <c r="H314" s="160" t="s">
        <v>2547</v>
      </c>
      <c r="I314" s="160"/>
      <c r="J314" s="160" t="s">
        <v>724</v>
      </c>
      <c r="K314" s="1065" t="s">
        <v>2548</v>
      </c>
      <c r="L314" s="1065"/>
    </row>
    <row r="315" spans="1:13" s="3" customFormat="1" ht="13.5" thickTop="1" thickBot="1">
      <c r="B315" s="1093" t="s">
        <v>904</v>
      </c>
      <c r="C315" s="1094"/>
      <c r="D315" s="35"/>
      <c r="E315" s="35"/>
      <c r="F315" s="35"/>
      <c r="G315" s="45"/>
      <c r="H315" s="1087" t="s">
        <v>2548</v>
      </c>
      <c r="I315" s="1088"/>
      <c r="J315" s="35"/>
      <c r="K315" s="35"/>
      <c r="L315" s="35"/>
    </row>
    <row r="316" spans="1:13" s="3" customFormat="1" ht="16.5" thickTop="1" thickBot="1">
      <c r="B316" s="1095"/>
      <c r="C316" s="1096"/>
      <c r="D316" s="56"/>
      <c r="E316" s="57" t="s">
        <v>645</v>
      </c>
      <c r="F316" s="58">
        <f>COUNTA(D318:D337)</f>
        <v>4</v>
      </c>
      <c r="G316" s="45"/>
      <c r="H316" s="1089"/>
      <c r="I316" s="1090"/>
      <c r="J316" s="32"/>
      <c r="K316" s="33" t="s">
        <v>645</v>
      </c>
      <c r="L316" s="34">
        <f>COUNTA(J318:J325)</f>
        <v>0</v>
      </c>
    </row>
    <row r="317" spans="1:13" s="3" customFormat="1">
      <c r="B317" s="59" t="s">
        <v>626</v>
      </c>
      <c r="C317" s="4" t="s">
        <v>622</v>
      </c>
      <c r="D317" s="4" t="s">
        <v>623</v>
      </c>
      <c r="E317" s="4" t="s">
        <v>1581</v>
      </c>
      <c r="F317" s="60" t="s">
        <v>644</v>
      </c>
      <c r="G317" s="45"/>
      <c r="H317" s="24" t="s">
        <v>626</v>
      </c>
      <c r="I317" s="23" t="s">
        <v>622</v>
      </c>
      <c r="J317" s="4" t="s">
        <v>623</v>
      </c>
      <c r="K317" s="4" t="s">
        <v>1581</v>
      </c>
      <c r="L317" s="25" t="s">
        <v>644</v>
      </c>
    </row>
    <row r="318" spans="1:13" s="3" customFormat="1">
      <c r="B318" s="91" t="s">
        <v>630</v>
      </c>
      <c r="C318" s="77" t="s">
        <v>742</v>
      </c>
      <c r="D318" s="78" t="s">
        <v>1083</v>
      </c>
      <c r="E318" s="79" t="s">
        <v>946</v>
      </c>
      <c r="F318" s="212" t="s">
        <v>2777</v>
      </c>
      <c r="G318" s="45"/>
      <c r="H318" s="94"/>
      <c r="I318" s="77"/>
      <c r="J318" s="78"/>
      <c r="K318" s="79"/>
      <c r="L318" s="208"/>
    </row>
    <row r="319" spans="1:13" s="3" customFormat="1">
      <c r="B319" s="92" t="s">
        <v>631</v>
      </c>
      <c r="C319" s="82" t="s">
        <v>592</v>
      </c>
      <c r="D319" s="83" t="s">
        <v>1536</v>
      </c>
      <c r="E319" s="84" t="s">
        <v>881</v>
      </c>
      <c r="F319" s="213" t="s">
        <v>2778</v>
      </c>
      <c r="G319" s="45"/>
      <c r="H319" s="96"/>
      <c r="I319" s="82"/>
      <c r="J319" s="83"/>
      <c r="K319" s="84"/>
      <c r="L319" s="209"/>
    </row>
    <row r="320" spans="1:13" s="3" customFormat="1">
      <c r="B320" s="93" t="s">
        <v>632</v>
      </c>
      <c r="C320" s="87" t="s">
        <v>733</v>
      </c>
      <c r="D320" s="88" t="s">
        <v>1084</v>
      </c>
      <c r="E320" s="89" t="s">
        <v>934</v>
      </c>
      <c r="F320" s="214" t="s">
        <v>2779</v>
      </c>
      <c r="H320" s="98"/>
      <c r="I320" s="87"/>
      <c r="J320" s="88"/>
      <c r="K320" s="89"/>
      <c r="L320" s="189"/>
    </row>
    <row r="321" spans="2:12" s="3" customFormat="1" ht="12.75" thickBot="1">
      <c r="B321" s="61" t="s">
        <v>633</v>
      </c>
      <c r="C321" s="7" t="s">
        <v>1077</v>
      </c>
      <c r="D321" s="8" t="s">
        <v>1580</v>
      </c>
      <c r="E321" s="9" t="s">
        <v>751</v>
      </c>
      <c r="F321" s="215" t="s">
        <v>2780</v>
      </c>
      <c r="H321" s="28"/>
      <c r="I321" s="29"/>
      <c r="J321" s="75"/>
      <c r="K321" s="30"/>
      <c r="L321" s="191"/>
    </row>
    <row r="322" spans="2:12" s="3" customFormat="1" ht="13.5" hidden="1" thickBot="1">
      <c r="B322" s="61"/>
      <c r="C322" s="7"/>
      <c r="D322" s="20"/>
      <c r="E322" s="9"/>
      <c r="F322" s="215"/>
      <c r="H322" s="268"/>
      <c r="I322" s="253"/>
      <c r="J322" s="258"/>
      <c r="K322" s="255"/>
      <c r="L322" s="269"/>
    </row>
    <row r="323" spans="2:12" s="3" customFormat="1" ht="12.75" hidden="1">
      <c r="B323" s="61"/>
      <c r="C323" s="7"/>
      <c r="D323" s="20"/>
      <c r="E323" s="9"/>
      <c r="F323" s="215"/>
      <c r="H323" s="26"/>
      <c r="I323" s="7"/>
      <c r="J323" s="8"/>
      <c r="K323" s="9"/>
      <c r="L323" s="190"/>
    </row>
    <row r="324" spans="2:12" s="3" customFormat="1" ht="13.5" hidden="1" thickBot="1">
      <c r="B324" s="61"/>
      <c r="C324" s="7"/>
      <c r="D324" s="20"/>
      <c r="E324" s="9"/>
      <c r="F324" s="215"/>
      <c r="H324" s="26"/>
      <c r="I324" s="7"/>
      <c r="J324" s="8"/>
      <c r="K324" s="9"/>
      <c r="L324" s="190"/>
    </row>
    <row r="325" spans="2:12" s="3" customFormat="1" ht="13.5" hidden="1" thickTop="1">
      <c r="B325" s="61"/>
      <c r="C325" s="7"/>
      <c r="D325" s="20"/>
      <c r="E325" s="9"/>
      <c r="F325" s="215"/>
      <c r="H325" s="47"/>
      <c r="I325" s="47"/>
      <c r="J325" s="47"/>
      <c r="K325" s="47"/>
      <c r="L325" s="47"/>
    </row>
    <row r="326" spans="2:12" s="3" customFormat="1" ht="21" hidden="1" thickBot="1">
      <c r="B326" s="61"/>
      <c r="C326" s="7"/>
      <c r="D326" s="20"/>
      <c r="E326" s="9"/>
      <c r="F326" s="215"/>
      <c r="G326" s="45"/>
      <c r="H326" s="160" t="s">
        <v>555</v>
      </c>
      <c r="I326" s="160"/>
      <c r="J326" s="160" t="s">
        <v>554</v>
      </c>
      <c r="K326" s="1065" t="s">
        <v>557</v>
      </c>
      <c r="L326" s="1065"/>
    </row>
    <row r="327" spans="2:12" s="3" customFormat="1" ht="14.25" hidden="1" thickTop="1" thickBot="1">
      <c r="B327" s="61"/>
      <c r="C327" s="7"/>
      <c r="D327" s="20"/>
      <c r="E327" s="9"/>
      <c r="F327" s="185"/>
      <c r="H327" s="1087" t="s">
        <v>556</v>
      </c>
      <c r="I327" s="1088"/>
      <c r="J327" s="35"/>
      <c r="K327" s="35"/>
      <c r="L327" s="35"/>
    </row>
    <row r="328" spans="2:12" s="3" customFormat="1" ht="16.5" hidden="1" thickTop="1" thickBot="1">
      <c r="B328" s="61"/>
      <c r="C328" s="7"/>
      <c r="D328" s="20"/>
      <c r="E328" s="9"/>
      <c r="F328" s="185"/>
      <c r="H328" s="1089"/>
      <c r="I328" s="1090"/>
      <c r="J328" s="32"/>
      <c r="K328" s="33" t="s">
        <v>645</v>
      </c>
      <c r="L328" s="34">
        <f>COUNTA(D318:D337)</f>
        <v>4</v>
      </c>
    </row>
    <row r="329" spans="2:12" s="3" customFormat="1" ht="12.75" hidden="1">
      <c r="B329" s="61"/>
      <c r="C329" s="7"/>
      <c r="D329" s="20"/>
      <c r="E329" s="9"/>
      <c r="F329" s="185"/>
      <c r="H329" s="24" t="s">
        <v>626</v>
      </c>
      <c r="I329" s="23" t="s">
        <v>622</v>
      </c>
      <c r="J329" s="4" t="s">
        <v>623</v>
      </c>
      <c r="K329" s="4" t="s">
        <v>1581</v>
      </c>
      <c r="L329" s="25" t="s">
        <v>644</v>
      </c>
    </row>
    <row r="330" spans="2:12" s="3" customFormat="1" ht="12.75" hidden="1">
      <c r="B330" s="61"/>
      <c r="C330" s="7"/>
      <c r="D330" s="20"/>
      <c r="E330" s="9"/>
      <c r="F330" s="185"/>
      <c r="H330" s="94"/>
      <c r="I330" s="77"/>
      <c r="J330" s="78"/>
      <c r="K330" s="79"/>
      <c r="L330" s="208"/>
    </row>
    <row r="331" spans="2:12" s="3" customFormat="1" ht="12.75" hidden="1">
      <c r="B331" s="61"/>
      <c r="C331" s="7"/>
      <c r="D331" s="20"/>
      <c r="E331" s="9"/>
      <c r="F331" s="185"/>
      <c r="H331" s="96"/>
      <c r="I331" s="82"/>
      <c r="J331" s="83"/>
      <c r="K331" s="84"/>
      <c r="L331" s="209"/>
    </row>
    <row r="332" spans="2:12" s="3" customFormat="1" ht="12.75" hidden="1">
      <c r="B332" s="61"/>
      <c r="C332" s="7"/>
      <c r="D332" s="21"/>
      <c r="E332" s="9"/>
      <c r="F332" s="185"/>
      <c r="H332" s="98"/>
      <c r="I332" s="87"/>
      <c r="J332" s="88"/>
      <c r="K332" s="89"/>
      <c r="L332" s="189"/>
    </row>
    <row r="333" spans="2:12" s="3" customFormat="1" ht="12.75" hidden="1">
      <c r="B333" s="61"/>
      <c r="C333" s="7"/>
      <c r="D333" s="21"/>
      <c r="E333" s="9"/>
      <c r="F333" s="185"/>
      <c r="H333" s="26"/>
      <c r="I333" s="7"/>
      <c r="J333" s="8"/>
      <c r="K333" s="9"/>
      <c r="L333" s="190"/>
    </row>
    <row r="334" spans="2:12" s="3" customFormat="1" ht="12.75" hidden="1">
      <c r="B334" s="61"/>
      <c r="C334" s="7"/>
      <c r="D334" s="21"/>
      <c r="E334" s="9"/>
      <c r="F334" s="185"/>
      <c r="H334" s="26"/>
      <c r="I334" s="7"/>
      <c r="J334" s="8"/>
      <c r="K334" s="9"/>
      <c r="L334" s="190"/>
    </row>
    <row r="335" spans="2:12" s="3" customFormat="1" ht="12.75" hidden="1">
      <c r="B335" s="61"/>
      <c r="C335" s="7"/>
      <c r="D335" s="21"/>
      <c r="E335" s="9"/>
      <c r="F335" s="185"/>
      <c r="H335" s="26"/>
      <c r="I335" s="7"/>
      <c r="J335" s="8"/>
      <c r="K335" s="9"/>
      <c r="L335" s="190"/>
    </row>
    <row r="336" spans="2:12" s="3" customFormat="1" ht="13.5" hidden="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288:L288"/>
    <mergeCell ref="E288:F288"/>
    <mergeCell ref="K326:L326"/>
    <mergeCell ref="H327:I328"/>
    <mergeCell ref="K314:L314"/>
    <mergeCell ref="H315:I316"/>
    <mergeCell ref="E314:F314"/>
    <mergeCell ref="F263:I263"/>
    <mergeCell ref="H264:I265"/>
    <mergeCell ref="B264:C265"/>
    <mergeCell ref="B289:C290"/>
    <mergeCell ref="B315:C316"/>
    <mergeCell ref="H289:I290"/>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H189:I190"/>
    <mergeCell ref="B213:C213"/>
    <mergeCell ref="F213:I213"/>
    <mergeCell ref="F188:I188"/>
    <mergeCell ref="F117:I117"/>
    <mergeCell ref="K35:L35"/>
    <mergeCell ref="B117:C117"/>
    <mergeCell ref="K117:L117"/>
    <mergeCell ref="K72:L72"/>
    <mergeCell ref="B73:C74"/>
    <mergeCell ref="H73:I74"/>
    <mergeCell ref="B11:C12"/>
    <mergeCell ref="H11:I12"/>
    <mergeCell ref="F35:I35"/>
    <mergeCell ref="B72:C72"/>
    <mergeCell ref="F72:I72"/>
    <mergeCell ref="B36:C37"/>
    <mergeCell ref="H36:I37"/>
    <mergeCell ref="K188:L188"/>
    <mergeCell ref="K161:L161"/>
    <mergeCell ref="B188:C188"/>
    <mergeCell ref="B162:C163"/>
    <mergeCell ref="H162:I163"/>
    <mergeCell ref="B161:C161"/>
    <mergeCell ref="F161:I161"/>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2806</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39536</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f>SUM(F12,L12,F37,L37,F74,L74,F119,L119,F163,L163,F190,L190,F215,L215,F240,L240,F265,L265,F290,L290,F316,L316)</f>
        <v>246</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8</v>
      </c>
      <c r="G12" s="45"/>
      <c r="H12" s="1089"/>
      <c r="I12" s="1090"/>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683</v>
      </c>
      <c r="E14" s="79" t="s">
        <v>663</v>
      </c>
      <c r="F14" s="204" t="s">
        <v>2807</v>
      </c>
      <c r="G14" s="45"/>
      <c r="H14" s="94" t="s">
        <v>630</v>
      </c>
      <c r="I14" s="77" t="s">
        <v>2622</v>
      </c>
      <c r="J14" s="78" t="s">
        <v>2623</v>
      </c>
      <c r="K14" s="79" t="s">
        <v>629</v>
      </c>
      <c r="L14" s="208" t="s">
        <v>2807</v>
      </c>
      <c r="M14" s="45"/>
    </row>
    <row r="15" spans="1:13" s="3" customFormat="1">
      <c r="A15" s="45"/>
      <c r="B15" s="81" t="s">
        <v>631</v>
      </c>
      <c r="C15" s="82" t="s">
        <v>2311</v>
      </c>
      <c r="D15" s="83" t="s">
        <v>924</v>
      </c>
      <c r="E15" s="84" t="s">
        <v>629</v>
      </c>
      <c r="F15" s="205" t="s">
        <v>2808</v>
      </c>
      <c r="G15" s="45"/>
      <c r="H15" s="96" t="s">
        <v>631</v>
      </c>
      <c r="I15" s="82" t="s">
        <v>664</v>
      </c>
      <c r="J15" s="83" t="s">
        <v>1706</v>
      </c>
      <c r="K15" s="84" t="s">
        <v>629</v>
      </c>
      <c r="L15" s="209" t="s">
        <v>2815</v>
      </c>
      <c r="M15" s="45"/>
    </row>
    <row r="16" spans="1:13" s="3" customFormat="1">
      <c r="A16" s="45"/>
      <c r="B16" s="86" t="s">
        <v>632</v>
      </c>
      <c r="C16" s="87" t="s">
        <v>976</v>
      </c>
      <c r="D16" s="88" t="s">
        <v>2035</v>
      </c>
      <c r="E16" s="89" t="s">
        <v>629</v>
      </c>
      <c r="F16" s="206" t="s">
        <v>336</v>
      </c>
      <c r="G16" s="45"/>
      <c r="H16" s="98" t="s">
        <v>632</v>
      </c>
      <c r="I16" s="87" t="s">
        <v>2996</v>
      </c>
      <c r="J16" s="88" t="s">
        <v>25</v>
      </c>
      <c r="K16" s="89" t="s">
        <v>629</v>
      </c>
      <c r="L16" s="210" t="s">
        <v>2816</v>
      </c>
      <c r="M16" s="45"/>
    </row>
    <row r="17" spans="1:13" s="3" customFormat="1">
      <c r="A17" s="45"/>
      <c r="B17" s="6" t="s">
        <v>633</v>
      </c>
      <c r="C17" s="7" t="s">
        <v>1458</v>
      </c>
      <c r="D17" s="8" t="s">
        <v>2627</v>
      </c>
      <c r="E17" s="9" t="s">
        <v>751</v>
      </c>
      <c r="F17" s="207" t="s">
        <v>2809</v>
      </c>
      <c r="G17" s="45"/>
      <c r="H17" s="26" t="s">
        <v>633</v>
      </c>
      <c r="I17" s="7" t="s">
        <v>1344</v>
      </c>
      <c r="J17" s="8" t="s">
        <v>1301</v>
      </c>
      <c r="K17" s="9" t="s">
        <v>629</v>
      </c>
      <c r="L17" s="211" t="s">
        <v>2817</v>
      </c>
      <c r="M17" s="45"/>
    </row>
    <row r="18" spans="1:13" s="3" customFormat="1">
      <c r="A18" s="45"/>
      <c r="B18" s="6" t="s">
        <v>634</v>
      </c>
      <c r="C18" s="7" t="s">
        <v>828</v>
      </c>
      <c r="D18" s="8" t="s">
        <v>2810</v>
      </c>
      <c r="E18" s="9" t="s">
        <v>629</v>
      </c>
      <c r="F18" s="207" t="s">
        <v>2811</v>
      </c>
      <c r="G18" s="45"/>
      <c r="H18" s="26" t="s">
        <v>634</v>
      </c>
      <c r="I18" s="7" t="s">
        <v>1149</v>
      </c>
      <c r="J18" s="8" t="s">
        <v>1408</v>
      </c>
      <c r="K18" s="9" t="s">
        <v>814</v>
      </c>
      <c r="L18" s="211" t="s">
        <v>2818</v>
      </c>
      <c r="M18" s="45"/>
    </row>
    <row r="19" spans="1:13" s="3" customFormat="1">
      <c r="A19" s="45"/>
      <c r="B19" s="6" t="s">
        <v>635</v>
      </c>
      <c r="C19" s="7" t="s">
        <v>680</v>
      </c>
      <c r="D19" s="8" t="s">
        <v>1108</v>
      </c>
      <c r="E19" s="9" t="s">
        <v>629</v>
      </c>
      <c r="F19" s="207" t="s">
        <v>2812</v>
      </c>
      <c r="G19" s="45"/>
      <c r="H19" s="26" t="s">
        <v>635</v>
      </c>
      <c r="I19" s="7" t="s">
        <v>1121</v>
      </c>
      <c r="J19" s="8" t="s">
        <v>23</v>
      </c>
      <c r="K19" s="9" t="s">
        <v>629</v>
      </c>
      <c r="L19" s="211" t="s">
        <v>22</v>
      </c>
      <c r="M19" s="45"/>
    </row>
    <row r="20" spans="1:13" s="3" customFormat="1">
      <c r="A20" s="45"/>
      <c r="B20" s="6" t="s">
        <v>636</v>
      </c>
      <c r="C20" s="7" t="s">
        <v>1167</v>
      </c>
      <c r="D20" s="8" t="s">
        <v>2813</v>
      </c>
      <c r="E20" s="9" t="s">
        <v>735</v>
      </c>
      <c r="F20" s="207" t="s">
        <v>35</v>
      </c>
      <c r="G20" s="45"/>
      <c r="H20" s="26" t="s">
        <v>636</v>
      </c>
      <c r="I20" s="7" t="s">
        <v>706</v>
      </c>
      <c r="J20" s="8" t="s">
        <v>2819</v>
      </c>
      <c r="K20" s="9" t="s">
        <v>751</v>
      </c>
      <c r="L20" s="211" t="s">
        <v>2820</v>
      </c>
      <c r="M20" s="45"/>
    </row>
    <row r="21" spans="1:13" s="3" customFormat="1">
      <c r="A21" s="45"/>
      <c r="B21" s="6" t="s">
        <v>637</v>
      </c>
      <c r="C21" s="7" t="s">
        <v>967</v>
      </c>
      <c r="D21" s="8" t="s">
        <v>1607</v>
      </c>
      <c r="E21" s="9" t="s">
        <v>751</v>
      </c>
      <c r="F21" s="207" t="s">
        <v>2814</v>
      </c>
      <c r="G21" s="45"/>
      <c r="H21" s="26" t="s">
        <v>637</v>
      </c>
      <c r="I21" s="7" t="s">
        <v>796</v>
      </c>
      <c r="J21" s="8" t="s">
        <v>1326</v>
      </c>
      <c r="K21" s="9" t="s">
        <v>629</v>
      </c>
      <c r="L21" s="211" t="s">
        <v>2821</v>
      </c>
      <c r="M21" s="45"/>
    </row>
    <row r="22" spans="1:13" s="3" customFormat="1" ht="12.75">
      <c r="A22" s="45"/>
      <c r="B22" s="6"/>
      <c r="C22" s="7"/>
      <c r="D22" s="20"/>
      <c r="E22" s="9"/>
      <c r="F22" s="207"/>
      <c r="G22" s="45"/>
      <c r="H22" s="26" t="s">
        <v>638</v>
      </c>
      <c r="I22" s="7" t="s">
        <v>842</v>
      </c>
      <c r="J22" s="8" t="s">
        <v>1408</v>
      </c>
      <c r="K22" s="9" t="s">
        <v>814</v>
      </c>
      <c r="L22" s="211" t="s">
        <v>2822</v>
      </c>
      <c r="M22" s="45"/>
    </row>
    <row r="23" spans="1:13" s="3" customFormat="1" ht="12.75">
      <c r="A23" s="45"/>
      <c r="B23" s="6"/>
      <c r="C23" s="7"/>
      <c r="D23" s="20"/>
      <c r="E23" s="9"/>
      <c r="F23" s="207"/>
      <c r="G23" s="45"/>
      <c r="H23" s="26" t="s">
        <v>639</v>
      </c>
      <c r="I23" s="7" t="s">
        <v>740</v>
      </c>
      <c r="J23" s="8" t="s">
        <v>1044</v>
      </c>
      <c r="K23" s="9" t="s">
        <v>751</v>
      </c>
      <c r="L23" s="211" t="s">
        <v>2823</v>
      </c>
      <c r="M23" s="45"/>
    </row>
    <row r="24" spans="1:13" s="3" customFormat="1" ht="12.75">
      <c r="A24" s="45"/>
      <c r="B24" s="6"/>
      <c r="C24" s="7"/>
      <c r="D24" s="20"/>
      <c r="E24" s="9"/>
      <c r="F24" s="207"/>
      <c r="G24" s="45"/>
      <c r="H24" s="26" t="s">
        <v>640</v>
      </c>
      <c r="I24" s="7" t="s">
        <v>2824</v>
      </c>
      <c r="J24" s="8" t="s">
        <v>2825</v>
      </c>
      <c r="K24" s="9" t="s">
        <v>663</v>
      </c>
      <c r="L24" s="211" t="s">
        <v>2826</v>
      </c>
      <c r="M24" s="45"/>
    </row>
    <row r="25" spans="1:13" s="3" customFormat="1" ht="12.75">
      <c r="A25" s="45"/>
      <c r="B25" s="6"/>
      <c r="C25" s="7"/>
      <c r="D25" s="20"/>
      <c r="E25" s="9"/>
      <c r="F25" s="207"/>
      <c r="G25" s="45"/>
      <c r="H25" s="26" t="s">
        <v>641</v>
      </c>
      <c r="I25" s="7" t="s">
        <v>1121</v>
      </c>
      <c r="J25" s="8" t="s">
        <v>2827</v>
      </c>
      <c r="K25" s="9" t="s">
        <v>751</v>
      </c>
      <c r="L25" s="211" t="s">
        <v>2828</v>
      </c>
      <c r="M25" s="45"/>
    </row>
    <row r="26" spans="1:13" s="3" customFormat="1" ht="12.75">
      <c r="A26" s="45"/>
      <c r="B26" s="6"/>
      <c r="C26" s="7"/>
      <c r="D26" s="20"/>
      <c r="E26" s="9"/>
      <c r="F26" s="207"/>
      <c r="G26" s="45"/>
      <c r="H26" s="26" t="s">
        <v>642</v>
      </c>
      <c r="I26" s="7" t="s">
        <v>1115</v>
      </c>
      <c r="J26" s="8" t="s">
        <v>1225</v>
      </c>
      <c r="K26" s="9" t="s">
        <v>629</v>
      </c>
      <c r="L26" s="211" t="s">
        <v>2829</v>
      </c>
      <c r="M26" s="45"/>
    </row>
    <row r="27" spans="1:13" s="3" customFormat="1" ht="13.5" thickBot="1">
      <c r="A27" s="45"/>
      <c r="B27" s="6"/>
      <c r="C27" s="7"/>
      <c r="D27" s="20"/>
      <c r="E27" s="9"/>
      <c r="F27" s="207"/>
      <c r="G27" s="45"/>
      <c r="H27" s="26" t="s">
        <v>643</v>
      </c>
      <c r="I27" s="7" t="s">
        <v>791</v>
      </c>
      <c r="J27" s="8" t="s">
        <v>792</v>
      </c>
      <c r="K27" s="9" t="s">
        <v>629</v>
      </c>
      <c r="L27" s="211" t="s">
        <v>364</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8</v>
      </c>
      <c r="G37" s="45"/>
      <c r="H37" s="1089"/>
      <c r="I37" s="1090"/>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2311</v>
      </c>
      <c r="D39" s="78" t="s">
        <v>2045</v>
      </c>
      <c r="E39" s="79" t="s">
        <v>751</v>
      </c>
      <c r="F39" s="204" t="s">
        <v>384</v>
      </c>
      <c r="G39" s="45"/>
      <c r="H39" s="94" t="s">
        <v>630</v>
      </c>
      <c r="I39" s="77" t="s">
        <v>982</v>
      </c>
      <c r="J39" s="78" t="s">
        <v>790</v>
      </c>
      <c r="K39" s="79" t="s">
        <v>677</v>
      </c>
      <c r="L39" s="208" t="s">
        <v>39</v>
      </c>
      <c r="M39" s="45"/>
    </row>
    <row r="40" spans="1:13" s="3" customFormat="1">
      <c r="A40" s="45"/>
      <c r="B40" s="81" t="s">
        <v>631</v>
      </c>
      <c r="C40" s="82" t="s">
        <v>921</v>
      </c>
      <c r="D40" s="83" t="s">
        <v>920</v>
      </c>
      <c r="E40" s="84" t="s">
        <v>657</v>
      </c>
      <c r="F40" s="205" t="s">
        <v>371</v>
      </c>
      <c r="G40" s="45"/>
      <c r="H40" s="96" t="s">
        <v>631</v>
      </c>
      <c r="I40" s="82" t="s">
        <v>1114</v>
      </c>
      <c r="J40" s="83" t="s">
        <v>790</v>
      </c>
      <c r="K40" s="84" t="s">
        <v>661</v>
      </c>
      <c r="L40" s="209" t="s">
        <v>94</v>
      </c>
      <c r="M40" s="45"/>
    </row>
    <row r="41" spans="1:13" s="3" customFormat="1">
      <c r="A41" s="45"/>
      <c r="B41" s="86" t="s">
        <v>632</v>
      </c>
      <c r="C41" s="87" t="s">
        <v>1085</v>
      </c>
      <c r="D41" s="88" t="s">
        <v>2830</v>
      </c>
      <c r="E41" s="89" t="s">
        <v>2831</v>
      </c>
      <c r="F41" s="206" t="s">
        <v>2382</v>
      </c>
      <c r="G41" s="45"/>
      <c r="H41" s="98" t="s">
        <v>632</v>
      </c>
      <c r="I41" s="87" t="s">
        <v>667</v>
      </c>
      <c r="J41" s="88" t="s">
        <v>2834</v>
      </c>
      <c r="K41" s="89" t="s">
        <v>946</v>
      </c>
      <c r="L41" s="210" t="s">
        <v>351</v>
      </c>
      <c r="M41" s="45"/>
    </row>
    <row r="42" spans="1:13" s="3" customFormat="1">
      <c r="A42" s="45"/>
      <c r="B42" s="6" t="s">
        <v>633</v>
      </c>
      <c r="C42" s="7" t="s">
        <v>1099</v>
      </c>
      <c r="D42" s="8" t="s">
        <v>1205</v>
      </c>
      <c r="E42" s="9" t="s">
        <v>657</v>
      </c>
      <c r="F42" s="207" t="s">
        <v>50</v>
      </c>
      <c r="G42" s="45"/>
      <c r="H42" s="26" t="s">
        <v>633</v>
      </c>
      <c r="I42" s="7" t="s">
        <v>667</v>
      </c>
      <c r="J42" s="8" t="s">
        <v>2835</v>
      </c>
      <c r="K42" s="9" t="s">
        <v>751</v>
      </c>
      <c r="L42" s="211" t="s">
        <v>353</v>
      </c>
      <c r="M42" s="45"/>
    </row>
    <row r="43" spans="1:13" s="3" customFormat="1">
      <c r="A43" s="45"/>
      <c r="B43" s="6" t="s">
        <v>634</v>
      </c>
      <c r="C43" s="7" t="s">
        <v>1403</v>
      </c>
      <c r="D43" s="8" t="s">
        <v>922</v>
      </c>
      <c r="E43" s="9" t="s">
        <v>629</v>
      </c>
      <c r="F43" s="207" t="s">
        <v>2832</v>
      </c>
      <c r="G43" s="45"/>
      <c r="H43" s="26" t="s">
        <v>634</v>
      </c>
      <c r="I43" s="7" t="s">
        <v>667</v>
      </c>
      <c r="J43" s="8" t="s">
        <v>2836</v>
      </c>
      <c r="K43" s="9" t="s">
        <v>946</v>
      </c>
      <c r="L43" s="211" t="s">
        <v>367</v>
      </c>
      <c r="M43" s="45"/>
    </row>
    <row r="44" spans="1:13" s="3" customFormat="1">
      <c r="A44" s="45"/>
      <c r="B44" s="6" t="s">
        <v>635</v>
      </c>
      <c r="C44" s="7" t="s">
        <v>692</v>
      </c>
      <c r="D44" s="8" t="s">
        <v>689</v>
      </c>
      <c r="E44" s="9" t="s">
        <v>629</v>
      </c>
      <c r="F44" s="207" t="s">
        <v>2329</v>
      </c>
      <c r="G44" s="45"/>
      <c r="H44" s="26" t="s">
        <v>635</v>
      </c>
      <c r="I44" s="7" t="s">
        <v>1121</v>
      </c>
      <c r="J44" s="8" t="s">
        <v>1113</v>
      </c>
      <c r="K44" s="9" t="s">
        <v>629</v>
      </c>
      <c r="L44" s="211" t="s">
        <v>2347</v>
      </c>
      <c r="M44" s="45"/>
    </row>
    <row r="45" spans="1:13" s="3" customFormat="1">
      <c r="A45" s="45"/>
      <c r="B45" s="6" t="s">
        <v>636</v>
      </c>
      <c r="C45" s="7" t="s">
        <v>1035</v>
      </c>
      <c r="D45" s="8" t="s">
        <v>746</v>
      </c>
      <c r="E45" s="9" t="s">
        <v>663</v>
      </c>
      <c r="F45" s="207" t="s">
        <v>2833</v>
      </c>
      <c r="G45" s="45"/>
      <c r="H45" s="26" t="s">
        <v>636</v>
      </c>
      <c r="I45" s="7" t="s">
        <v>664</v>
      </c>
      <c r="J45" s="8" t="s">
        <v>1506</v>
      </c>
      <c r="K45" s="9" t="s">
        <v>657</v>
      </c>
      <c r="L45" s="211" t="s">
        <v>2380</v>
      </c>
      <c r="M45" s="45"/>
    </row>
    <row r="46" spans="1:13" s="3" customFormat="1">
      <c r="A46" s="45"/>
      <c r="B46" s="6" t="s">
        <v>637</v>
      </c>
      <c r="C46" s="7" t="s">
        <v>1358</v>
      </c>
      <c r="D46" s="8" t="s">
        <v>1718</v>
      </c>
      <c r="E46" s="9" t="s">
        <v>663</v>
      </c>
      <c r="F46" s="207" t="s">
        <v>373</v>
      </c>
      <c r="G46" s="45"/>
      <c r="H46" s="26" t="s">
        <v>637</v>
      </c>
      <c r="I46" s="7" t="s">
        <v>791</v>
      </c>
      <c r="J46" s="8" t="s">
        <v>2640</v>
      </c>
      <c r="K46" s="9" t="s">
        <v>629</v>
      </c>
      <c r="L46" s="211" t="s">
        <v>371</v>
      </c>
      <c r="M46" s="45"/>
    </row>
    <row r="47" spans="1:13" s="3" customFormat="1">
      <c r="A47" s="45"/>
      <c r="B47" s="6" t="s">
        <v>638</v>
      </c>
      <c r="C47" s="7"/>
      <c r="D47" s="8"/>
      <c r="E47" s="9"/>
      <c r="F47" s="207"/>
      <c r="G47" s="45"/>
      <c r="H47" s="26" t="s">
        <v>638</v>
      </c>
      <c r="I47" s="7" t="s">
        <v>740</v>
      </c>
      <c r="J47" s="8" t="s">
        <v>795</v>
      </c>
      <c r="K47" s="9" t="s">
        <v>629</v>
      </c>
      <c r="L47" s="211" t="s">
        <v>2382</v>
      </c>
      <c r="M47" s="45"/>
    </row>
    <row r="48" spans="1:13" s="3" customFormat="1">
      <c r="A48" s="45"/>
      <c r="B48" s="6" t="s">
        <v>639</v>
      </c>
      <c r="C48" s="7"/>
      <c r="D48" s="8"/>
      <c r="E48" s="9"/>
      <c r="F48" s="207"/>
      <c r="G48" s="45"/>
      <c r="H48" s="26" t="s">
        <v>639</v>
      </c>
      <c r="I48" s="7" t="s">
        <v>791</v>
      </c>
      <c r="J48" s="8" t="s">
        <v>2837</v>
      </c>
      <c r="K48" s="9" t="s">
        <v>657</v>
      </c>
      <c r="L48" s="211" t="s">
        <v>2383</v>
      </c>
      <c r="M48" s="45"/>
    </row>
    <row r="49" spans="1:13" s="3" customFormat="1">
      <c r="A49" s="45"/>
      <c r="B49" s="6" t="s">
        <v>640</v>
      </c>
      <c r="C49" s="7"/>
      <c r="D49" s="8"/>
      <c r="E49" s="9"/>
      <c r="F49" s="207"/>
      <c r="G49" s="45"/>
      <c r="H49" s="26" t="s">
        <v>640</v>
      </c>
      <c r="I49" s="7" t="s">
        <v>1114</v>
      </c>
      <c r="J49" s="8" t="s">
        <v>346</v>
      </c>
      <c r="K49" s="9" t="s">
        <v>629</v>
      </c>
      <c r="L49" s="211" t="s">
        <v>358</v>
      </c>
      <c r="M49" s="45"/>
    </row>
    <row r="50" spans="1:13" s="3" customFormat="1">
      <c r="A50" s="45"/>
      <c r="B50" s="6" t="s">
        <v>641</v>
      </c>
      <c r="C50" s="7"/>
      <c r="D50" s="8"/>
      <c r="E50" s="9"/>
      <c r="F50" s="207"/>
      <c r="G50" s="45"/>
      <c r="H50" s="26" t="s">
        <v>641</v>
      </c>
      <c r="I50" s="7" t="s">
        <v>2038</v>
      </c>
      <c r="J50" s="8" t="s">
        <v>118</v>
      </c>
      <c r="K50" s="9" t="s">
        <v>657</v>
      </c>
      <c r="L50" s="211" t="s">
        <v>50</v>
      </c>
      <c r="M50" s="45"/>
    </row>
    <row r="51" spans="1:13" s="3" customFormat="1">
      <c r="A51" s="45"/>
      <c r="B51" s="6" t="s">
        <v>642</v>
      </c>
      <c r="C51" s="7"/>
      <c r="D51" s="8"/>
      <c r="E51" s="9"/>
      <c r="F51" s="207"/>
      <c r="G51" s="45"/>
      <c r="H51" s="26" t="s">
        <v>642</v>
      </c>
      <c r="I51" s="7" t="s">
        <v>2838</v>
      </c>
      <c r="J51" s="8" t="s">
        <v>1706</v>
      </c>
      <c r="K51" s="9" t="s">
        <v>629</v>
      </c>
      <c r="L51" s="211" t="s">
        <v>362</v>
      </c>
      <c r="M51" s="45"/>
    </row>
    <row r="52" spans="1:13" s="3" customFormat="1">
      <c r="A52" s="45"/>
      <c r="B52" s="6" t="s">
        <v>643</v>
      </c>
      <c r="C52" s="7"/>
      <c r="D52" s="8"/>
      <c r="E52" s="9"/>
      <c r="F52" s="207"/>
      <c r="G52" s="45"/>
      <c r="H52" s="26" t="s">
        <v>643</v>
      </c>
      <c r="I52" s="7" t="s">
        <v>708</v>
      </c>
      <c r="J52" s="8" t="s">
        <v>2399</v>
      </c>
      <c r="K52" s="9" t="s">
        <v>629</v>
      </c>
      <c r="L52" s="211" t="s">
        <v>398</v>
      </c>
      <c r="M52" s="45"/>
    </row>
    <row r="53" spans="1:13" s="3" customFormat="1">
      <c r="A53" s="45"/>
      <c r="B53" s="6" t="s">
        <v>646</v>
      </c>
      <c r="C53" s="7"/>
      <c r="D53" s="8"/>
      <c r="E53" s="9"/>
      <c r="F53" s="207"/>
      <c r="G53" s="45"/>
      <c r="H53" s="26" t="s">
        <v>646</v>
      </c>
      <c r="I53" s="7" t="s">
        <v>664</v>
      </c>
      <c r="J53" s="8" t="s">
        <v>1704</v>
      </c>
      <c r="K53" s="9" t="s">
        <v>629</v>
      </c>
      <c r="L53" s="211" t="s">
        <v>2839</v>
      </c>
      <c r="M53" s="45"/>
    </row>
    <row r="54" spans="1:13" s="3" customFormat="1" ht="12.75" thickBot="1">
      <c r="A54" s="45"/>
      <c r="B54" s="6" t="s">
        <v>647</v>
      </c>
      <c r="C54" s="7"/>
      <c r="D54" s="8"/>
      <c r="E54" s="9"/>
      <c r="F54" s="207"/>
      <c r="G54" s="45"/>
      <c r="H54" s="26" t="s">
        <v>647</v>
      </c>
      <c r="I54" s="7" t="s">
        <v>729</v>
      </c>
      <c r="J54" s="8" t="s">
        <v>811</v>
      </c>
      <c r="K54" s="9" t="s">
        <v>629</v>
      </c>
      <c r="L54" s="211" t="s">
        <v>1720</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idden="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t="12.75" hidden="1" thickBot="1">
      <c r="A61" s="45"/>
      <c r="B61" s="6"/>
      <c r="C61" s="7"/>
      <c r="D61" s="8"/>
      <c r="E61" s="9"/>
      <c r="F61" s="179"/>
      <c r="G61" s="45"/>
      <c r="H61" s="26"/>
      <c r="I61" s="7"/>
      <c r="J61" s="8"/>
      <c r="K61" s="9"/>
      <c r="L61" s="190"/>
      <c r="M61" s="45"/>
    </row>
    <row r="62" spans="1:13" s="3" customFormat="1" ht="12.75" hidden="1" thickBot="1">
      <c r="A62" s="45"/>
      <c r="B62" s="6"/>
      <c r="C62" s="7"/>
      <c r="D62" s="8"/>
      <c r="E62" s="9"/>
      <c r="F62" s="179"/>
      <c r="G62" s="45"/>
      <c r="H62" s="26"/>
      <c r="I62" s="7"/>
      <c r="J62" s="8"/>
      <c r="K62" s="9"/>
      <c r="L62" s="190"/>
      <c r="M62" s="45"/>
    </row>
    <row r="63" spans="1:13" s="3" customFormat="1" ht="12.75" hidden="1" thickBot="1">
      <c r="A63" s="45"/>
      <c r="B63" s="6"/>
      <c r="C63" s="7"/>
      <c r="D63" s="8"/>
      <c r="E63" s="9"/>
      <c r="F63" s="179"/>
      <c r="G63" s="45"/>
      <c r="H63" s="26"/>
      <c r="I63" s="7"/>
      <c r="J63" s="8"/>
      <c r="K63" s="9"/>
      <c r="L63" s="190"/>
      <c r="M63" s="45"/>
    </row>
    <row r="64" spans="1:13" s="3" customFormat="1" ht="12.75" hidden="1" thickBot="1">
      <c r="A64" s="45"/>
      <c r="B64" s="6"/>
      <c r="C64" s="7"/>
      <c r="D64" s="8"/>
      <c r="E64" s="9"/>
      <c r="F64" s="179"/>
      <c r="G64" s="45"/>
      <c r="H64" s="26"/>
      <c r="I64" s="7"/>
      <c r="J64" s="8"/>
      <c r="K64" s="9"/>
      <c r="L64" s="190"/>
      <c r="M64" s="45"/>
    </row>
    <row r="65" spans="1:13" s="3" customFormat="1" ht="12.75" hidden="1" thickBot="1">
      <c r="A65" s="45"/>
      <c r="B65" s="6"/>
      <c r="C65" s="7"/>
      <c r="D65" s="8"/>
      <c r="E65" s="9"/>
      <c r="F65" s="179"/>
      <c r="G65" s="45"/>
      <c r="H65" s="26"/>
      <c r="I65" s="7"/>
      <c r="J65" s="8"/>
      <c r="K65" s="9"/>
      <c r="L65" s="190"/>
      <c r="M65" s="45"/>
    </row>
    <row r="66" spans="1:13" s="3" customFormat="1" ht="12.75" hidden="1" thickBot="1">
      <c r="A66" s="45"/>
      <c r="B66" s="6"/>
      <c r="C66" s="7"/>
      <c r="D66" s="8"/>
      <c r="E66" s="9"/>
      <c r="F66" s="179"/>
      <c r="G66" s="45"/>
      <c r="H66" s="26"/>
      <c r="I66" s="7"/>
      <c r="J66" s="8"/>
      <c r="K66" s="9"/>
      <c r="L66" s="190"/>
      <c r="M66" s="45"/>
    </row>
    <row r="67" spans="1:13" s="3" customFormat="1" ht="12.75" hidden="1" thickBot="1">
      <c r="A67" s="45"/>
      <c r="B67" s="6"/>
      <c r="C67" s="7"/>
      <c r="D67" s="8"/>
      <c r="E67" s="9"/>
      <c r="F67" s="179"/>
      <c r="G67" s="45"/>
      <c r="H67" s="26"/>
      <c r="I67" s="7"/>
      <c r="J67" s="8"/>
      <c r="K67" s="9"/>
      <c r="L67" s="190"/>
      <c r="M67" s="45"/>
    </row>
    <row r="68" spans="1:13" s="3" customFormat="1" ht="12.75" hidden="1" thickBot="1">
      <c r="A68" s="45"/>
      <c r="B68" s="6"/>
      <c r="C68" s="7"/>
      <c r="D68" s="8"/>
      <c r="E68" s="9"/>
      <c r="F68" s="179"/>
      <c r="G68" s="45"/>
      <c r="H68" s="26"/>
      <c r="I68" s="7"/>
      <c r="J68" s="7"/>
      <c r="K68" s="9"/>
      <c r="L68" s="190"/>
      <c r="M68" s="45"/>
    </row>
    <row r="69" spans="1:13" s="3" customFormat="1" ht="12.75" hidden="1" thickBot="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15</v>
      </c>
      <c r="G74" s="45"/>
      <c r="H74" s="1063"/>
      <c r="I74" s="1064"/>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2040</v>
      </c>
      <c r="D76" s="78" t="s">
        <v>2041</v>
      </c>
      <c r="E76" s="79" t="s">
        <v>2042</v>
      </c>
      <c r="F76" s="204" t="s">
        <v>377</v>
      </c>
      <c r="G76" s="45"/>
      <c r="H76" s="94" t="s">
        <v>630</v>
      </c>
      <c r="I76" s="77" t="s">
        <v>2844</v>
      </c>
      <c r="J76" s="78" t="s">
        <v>1181</v>
      </c>
      <c r="K76" s="79" t="s">
        <v>930</v>
      </c>
      <c r="L76" s="208" t="s">
        <v>466</v>
      </c>
      <c r="M76" s="45"/>
    </row>
    <row r="77" spans="1:13" s="3" customFormat="1">
      <c r="A77" s="45"/>
      <c r="B77" s="81" t="s">
        <v>631</v>
      </c>
      <c r="C77" s="82" t="s">
        <v>1309</v>
      </c>
      <c r="D77" s="83" t="s">
        <v>2283</v>
      </c>
      <c r="E77" s="84" t="s">
        <v>669</v>
      </c>
      <c r="F77" s="205" t="s">
        <v>378</v>
      </c>
      <c r="G77" s="45"/>
      <c r="H77" s="96" t="s">
        <v>631</v>
      </c>
      <c r="I77" s="82" t="s">
        <v>798</v>
      </c>
      <c r="J77" s="83" t="s">
        <v>1332</v>
      </c>
      <c r="K77" s="84" t="s">
        <v>663</v>
      </c>
      <c r="L77" s="209" t="s">
        <v>2845</v>
      </c>
      <c r="M77" s="45"/>
    </row>
    <row r="78" spans="1:13" s="3" customFormat="1">
      <c r="A78" s="45"/>
      <c r="B78" s="86" t="s">
        <v>632</v>
      </c>
      <c r="C78" s="87" t="s">
        <v>759</v>
      </c>
      <c r="D78" s="88" t="s">
        <v>2044</v>
      </c>
      <c r="E78" s="89" t="s">
        <v>751</v>
      </c>
      <c r="F78" s="206" t="s">
        <v>2840</v>
      </c>
      <c r="G78" s="45"/>
      <c r="H78" s="98" t="s">
        <v>632</v>
      </c>
      <c r="I78" s="87" t="s">
        <v>705</v>
      </c>
      <c r="J78" s="88" t="s">
        <v>2846</v>
      </c>
      <c r="K78" s="89" t="s">
        <v>669</v>
      </c>
      <c r="L78" s="210" t="s">
        <v>2847</v>
      </c>
      <c r="M78" s="45"/>
    </row>
    <row r="79" spans="1:13" s="3" customFormat="1">
      <c r="A79" s="45"/>
      <c r="B79" s="6" t="s">
        <v>633</v>
      </c>
      <c r="C79" s="7" t="s">
        <v>627</v>
      </c>
      <c r="D79" s="8" t="s">
        <v>2627</v>
      </c>
      <c r="E79" s="9" t="s">
        <v>751</v>
      </c>
      <c r="F79" s="207" t="s">
        <v>364</v>
      </c>
      <c r="G79" s="45"/>
      <c r="H79" s="26" t="s">
        <v>633</v>
      </c>
      <c r="I79" s="7" t="s">
        <v>1241</v>
      </c>
      <c r="J79" s="8" t="s">
        <v>1163</v>
      </c>
      <c r="K79" s="9" t="s">
        <v>929</v>
      </c>
      <c r="L79" s="211" t="s">
        <v>1744</v>
      </c>
      <c r="M79" s="45"/>
    </row>
    <row r="80" spans="1:13" s="3" customFormat="1">
      <c r="A80" s="45"/>
      <c r="B80" s="6" t="s">
        <v>634</v>
      </c>
      <c r="C80" s="7" t="s">
        <v>1208</v>
      </c>
      <c r="D80" s="8" t="s">
        <v>1171</v>
      </c>
      <c r="E80" s="9" t="s">
        <v>929</v>
      </c>
      <c r="F80" s="207" t="s">
        <v>2043</v>
      </c>
      <c r="G80" s="45"/>
      <c r="H80" s="26" t="s">
        <v>634</v>
      </c>
      <c r="I80" s="7" t="s">
        <v>667</v>
      </c>
      <c r="J80" s="8" t="s">
        <v>2848</v>
      </c>
      <c r="K80" s="9" t="s">
        <v>751</v>
      </c>
      <c r="L80" s="211" t="s">
        <v>467</v>
      </c>
      <c r="M80" s="45"/>
    </row>
    <row r="81" spans="1:13" s="3" customFormat="1">
      <c r="A81" s="45"/>
      <c r="B81" s="6" t="s">
        <v>635</v>
      </c>
      <c r="C81" s="7" t="s">
        <v>1309</v>
      </c>
      <c r="D81" s="8" t="s">
        <v>18</v>
      </c>
      <c r="E81" s="9" t="s">
        <v>629</v>
      </c>
      <c r="F81" s="207" t="s">
        <v>38</v>
      </c>
      <c r="G81" s="45"/>
      <c r="H81" s="26" t="s">
        <v>635</v>
      </c>
      <c r="I81" s="7" t="s">
        <v>1420</v>
      </c>
      <c r="J81" s="8" t="s">
        <v>1181</v>
      </c>
      <c r="K81" s="9" t="s">
        <v>929</v>
      </c>
      <c r="L81" s="211" t="s">
        <v>407</v>
      </c>
      <c r="M81" s="45"/>
    </row>
    <row r="82" spans="1:13" s="3" customFormat="1">
      <c r="A82" s="45"/>
      <c r="B82" s="6" t="s">
        <v>636</v>
      </c>
      <c r="C82" s="7" t="s">
        <v>696</v>
      </c>
      <c r="D82" s="8" t="s">
        <v>2842</v>
      </c>
      <c r="E82" s="9" t="s">
        <v>751</v>
      </c>
      <c r="F82" s="207" t="s">
        <v>365</v>
      </c>
      <c r="G82" s="45"/>
      <c r="H82" s="26" t="s">
        <v>636</v>
      </c>
      <c r="I82" s="7" t="s">
        <v>2849</v>
      </c>
      <c r="J82" s="8" t="s">
        <v>168</v>
      </c>
      <c r="K82" s="9" t="s">
        <v>930</v>
      </c>
      <c r="L82" s="211" t="s">
        <v>458</v>
      </c>
      <c r="M82" s="45"/>
    </row>
    <row r="83" spans="1:13" s="3" customFormat="1">
      <c r="A83" s="45"/>
      <c r="B83" s="6" t="s">
        <v>637</v>
      </c>
      <c r="C83" s="7" t="s">
        <v>170</v>
      </c>
      <c r="D83" s="8" t="s">
        <v>2662</v>
      </c>
      <c r="E83" s="9" t="s">
        <v>929</v>
      </c>
      <c r="F83" s="207" t="s">
        <v>39</v>
      </c>
      <c r="G83" s="45"/>
      <c r="H83" s="26" t="s">
        <v>637</v>
      </c>
      <c r="I83" s="7" t="s">
        <v>1331</v>
      </c>
      <c r="J83" s="8" t="s">
        <v>992</v>
      </c>
      <c r="K83" s="9" t="s">
        <v>929</v>
      </c>
      <c r="L83" s="211" t="s">
        <v>459</v>
      </c>
      <c r="M83" s="45"/>
    </row>
    <row r="84" spans="1:13" s="3" customFormat="1">
      <c r="A84" s="45"/>
      <c r="B84" s="6" t="s">
        <v>638</v>
      </c>
      <c r="C84" s="7" t="s">
        <v>976</v>
      </c>
      <c r="D84" s="8" t="s">
        <v>689</v>
      </c>
      <c r="E84" s="9" t="s">
        <v>629</v>
      </c>
      <c r="F84" s="207" t="s">
        <v>384</v>
      </c>
      <c r="G84" s="45"/>
      <c r="H84" s="26" t="s">
        <v>638</v>
      </c>
      <c r="I84" s="7" t="s">
        <v>1051</v>
      </c>
      <c r="J84" s="8" t="s">
        <v>996</v>
      </c>
      <c r="K84" s="9" t="s">
        <v>751</v>
      </c>
      <c r="L84" s="211" t="s">
        <v>2850</v>
      </c>
      <c r="M84" s="45"/>
    </row>
    <row r="85" spans="1:13" s="3" customFormat="1">
      <c r="A85" s="45"/>
      <c r="B85" s="6" t="s">
        <v>639</v>
      </c>
      <c r="C85" s="7" t="s">
        <v>1751</v>
      </c>
      <c r="D85" s="8" t="s">
        <v>869</v>
      </c>
      <c r="E85" s="9" t="s">
        <v>929</v>
      </c>
      <c r="F85" s="207" t="s">
        <v>94</v>
      </c>
      <c r="G85" s="45"/>
      <c r="H85" s="26" t="s">
        <v>639</v>
      </c>
      <c r="I85" s="7" t="s">
        <v>1121</v>
      </c>
      <c r="J85" s="8" t="s">
        <v>2819</v>
      </c>
      <c r="K85" s="9" t="s">
        <v>751</v>
      </c>
      <c r="L85" s="211" t="s">
        <v>415</v>
      </c>
      <c r="M85" s="45"/>
    </row>
    <row r="86" spans="1:13" s="3" customFormat="1">
      <c r="A86" s="45"/>
      <c r="B86" s="6" t="s">
        <v>640</v>
      </c>
      <c r="C86" s="7" t="s">
        <v>678</v>
      </c>
      <c r="D86" s="8" t="s">
        <v>809</v>
      </c>
      <c r="E86" s="9" t="s">
        <v>929</v>
      </c>
      <c r="F86" s="207" t="s">
        <v>2344</v>
      </c>
      <c r="G86" s="45"/>
      <c r="H86" s="26" t="s">
        <v>640</v>
      </c>
      <c r="I86" s="7" t="s">
        <v>1420</v>
      </c>
      <c r="J86" s="8" t="s">
        <v>2851</v>
      </c>
      <c r="K86" s="9" t="s">
        <v>751</v>
      </c>
      <c r="L86" s="211" t="s">
        <v>2852</v>
      </c>
      <c r="M86" s="45"/>
    </row>
    <row r="87" spans="1:13" s="3" customFormat="1">
      <c r="A87" s="45"/>
      <c r="B87" s="6" t="s">
        <v>641</v>
      </c>
      <c r="C87" s="7" t="s">
        <v>1167</v>
      </c>
      <c r="D87" s="8" t="s">
        <v>1728</v>
      </c>
      <c r="E87" s="9" t="s">
        <v>669</v>
      </c>
      <c r="F87" s="207" t="s">
        <v>386</v>
      </c>
      <c r="G87" s="45"/>
      <c r="H87" s="26" t="s">
        <v>641</v>
      </c>
      <c r="I87" s="7" t="s">
        <v>1420</v>
      </c>
      <c r="J87" s="8" t="s">
        <v>795</v>
      </c>
      <c r="K87" s="9" t="s">
        <v>629</v>
      </c>
      <c r="L87" s="211" t="s">
        <v>480</v>
      </c>
      <c r="M87" s="45"/>
    </row>
    <row r="88" spans="1:13" s="3" customFormat="1">
      <c r="A88" s="45"/>
      <c r="B88" s="6" t="s">
        <v>642</v>
      </c>
      <c r="C88" s="7" t="s">
        <v>918</v>
      </c>
      <c r="D88" s="8" t="s">
        <v>2843</v>
      </c>
      <c r="E88" s="9" t="s">
        <v>751</v>
      </c>
      <c r="F88" s="207" t="s">
        <v>351</v>
      </c>
      <c r="G88" s="45"/>
      <c r="H88" s="26" t="s">
        <v>642</v>
      </c>
      <c r="I88" s="7" t="s">
        <v>816</v>
      </c>
      <c r="J88" s="8" t="s">
        <v>2656</v>
      </c>
      <c r="K88" s="9" t="s">
        <v>751</v>
      </c>
      <c r="L88" s="211" t="s">
        <v>131</v>
      </c>
      <c r="M88" s="45"/>
    </row>
    <row r="89" spans="1:13" s="3" customFormat="1">
      <c r="A89" s="45"/>
      <c r="B89" s="6" t="s">
        <v>643</v>
      </c>
      <c r="C89" s="7" t="s">
        <v>1085</v>
      </c>
      <c r="D89" s="8" t="s">
        <v>869</v>
      </c>
      <c r="E89" s="9" t="s">
        <v>929</v>
      </c>
      <c r="F89" s="207" t="s">
        <v>367</v>
      </c>
      <c r="G89" s="45"/>
      <c r="H89" s="26" t="s">
        <v>643</v>
      </c>
      <c r="I89" s="7" t="s">
        <v>982</v>
      </c>
      <c r="J89" s="8" t="s">
        <v>23</v>
      </c>
      <c r="K89" s="9" t="s">
        <v>629</v>
      </c>
      <c r="L89" s="211" t="s">
        <v>231</v>
      </c>
      <c r="M89" s="45"/>
    </row>
    <row r="90" spans="1:13" s="3" customFormat="1">
      <c r="A90" s="45"/>
      <c r="B90" s="6" t="s">
        <v>646</v>
      </c>
      <c r="C90" s="7" t="s">
        <v>627</v>
      </c>
      <c r="D90" s="8" t="s">
        <v>1718</v>
      </c>
      <c r="E90" s="9" t="s">
        <v>629</v>
      </c>
      <c r="F90" s="207" t="s">
        <v>2347</v>
      </c>
      <c r="G90" s="45"/>
      <c r="H90" s="26" t="s">
        <v>646</v>
      </c>
      <c r="I90" s="7" t="s">
        <v>1058</v>
      </c>
      <c r="J90" s="8" t="s">
        <v>2050</v>
      </c>
      <c r="K90" s="9" t="s">
        <v>751</v>
      </c>
      <c r="L90" s="211" t="s">
        <v>465</v>
      </c>
      <c r="M90" s="45"/>
    </row>
    <row r="91" spans="1:13" s="3" customFormat="1">
      <c r="A91" s="45"/>
      <c r="B91" s="6"/>
      <c r="C91" s="7"/>
      <c r="D91" s="8"/>
      <c r="E91" s="9"/>
      <c r="F91" s="207"/>
      <c r="G91" s="45"/>
      <c r="H91" s="26" t="s">
        <v>647</v>
      </c>
      <c r="I91" s="7" t="s">
        <v>740</v>
      </c>
      <c r="J91" s="8" t="s">
        <v>2853</v>
      </c>
      <c r="K91" s="9" t="s">
        <v>751</v>
      </c>
      <c r="L91" s="211" t="s">
        <v>424</v>
      </c>
      <c r="M91" s="45"/>
    </row>
    <row r="92" spans="1:13" s="3" customFormat="1">
      <c r="A92" s="45"/>
      <c r="B92" s="6"/>
      <c r="C92" s="7"/>
      <c r="D92" s="8"/>
      <c r="E92" s="9"/>
      <c r="F92" s="207"/>
      <c r="G92" s="45"/>
      <c r="H92" s="26" t="s">
        <v>648</v>
      </c>
      <c r="I92" s="7" t="s">
        <v>961</v>
      </c>
      <c r="J92" s="8" t="s">
        <v>2492</v>
      </c>
      <c r="K92" s="9" t="s">
        <v>751</v>
      </c>
      <c r="L92" s="211" t="s">
        <v>1756</v>
      </c>
      <c r="M92" s="45"/>
    </row>
    <row r="93" spans="1:13" s="3" customFormat="1">
      <c r="A93" s="45"/>
      <c r="B93" s="6"/>
      <c r="C93" s="7"/>
      <c r="D93" s="8"/>
      <c r="E93" s="9"/>
      <c r="F93" s="207"/>
      <c r="G93" s="45"/>
      <c r="H93" s="26" t="s">
        <v>649</v>
      </c>
      <c r="I93" s="7" t="s">
        <v>2051</v>
      </c>
      <c r="J93" s="8" t="s">
        <v>2052</v>
      </c>
      <c r="K93" s="9" t="s">
        <v>629</v>
      </c>
      <c r="L93" s="211" t="s">
        <v>2453</v>
      </c>
      <c r="M93" s="45"/>
    </row>
    <row r="94" spans="1:13" s="3" customFormat="1">
      <c r="A94" s="45"/>
      <c r="B94" s="6"/>
      <c r="C94" s="7"/>
      <c r="D94" s="8"/>
      <c r="E94" s="9"/>
      <c r="F94" s="207"/>
      <c r="G94" s="45"/>
      <c r="H94" s="26" t="s">
        <v>650</v>
      </c>
      <c r="I94" s="7" t="s">
        <v>705</v>
      </c>
      <c r="J94" s="8" t="s">
        <v>812</v>
      </c>
      <c r="K94" s="9" t="s">
        <v>629</v>
      </c>
      <c r="L94" s="211" t="s">
        <v>483</v>
      </c>
      <c r="M94" s="45"/>
    </row>
    <row r="95" spans="1:13" s="3" customFormat="1">
      <c r="A95" s="45"/>
      <c r="B95" s="6"/>
      <c r="C95" s="7"/>
      <c r="D95" s="8"/>
      <c r="E95" s="9"/>
      <c r="F95" s="207"/>
      <c r="G95" s="45"/>
      <c r="H95" s="26" t="s">
        <v>651</v>
      </c>
      <c r="I95" s="7" t="s">
        <v>1420</v>
      </c>
      <c r="J95" s="8" t="s">
        <v>25</v>
      </c>
      <c r="K95" s="9" t="s">
        <v>629</v>
      </c>
      <c r="L95" s="211" t="s">
        <v>2854</v>
      </c>
      <c r="M95" s="45"/>
    </row>
    <row r="96" spans="1:13" s="3" customFormat="1">
      <c r="A96" s="45"/>
      <c r="B96" s="6"/>
      <c r="C96" s="7"/>
      <c r="D96" s="8"/>
      <c r="E96" s="9"/>
      <c r="F96" s="207"/>
      <c r="G96" s="45"/>
      <c r="H96" s="26" t="s">
        <v>899</v>
      </c>
      <c r="I96" s="7" t="s">
        <v>2855</v>
      </c>
      <c r="J96" s="8" t="s">
        <v>2856</v>
      </c>
      <c r="K96" s="9" t="s">
        <v>751</v>
      </c>
      <c r="L96" s="211" t="s">
        <v>137</v>
      </c>
      <c r="M96" s="45"/>
    </row>
    <row r="97" spans="1:13" s="3" customFormat="1">
      <c r="A97" s="45"/>
      <c r="B97" s="6"/>
      <c r="C97" s="7"/>
      <c r="D97" s="8"/>
      <c r="E97" s="9"/>
      <c r="F97" s="207"/>
      <c r="G97" s="45"/>
      <c r="H97" s="26" t="s">
        <v>900</v>
      </c>
      <c r="I97" s="7" t="s">
        <v>796</v>
      </c>
      <c r="J97" s="8" t="s">
        <v>2857</v>
      </c>
      <c r="K97" s="9" t="s">
        <v>751</v>
      </c>
      <c r="L97" s="211" t="s">
        <v>2858</v>
      </c>
      <c r="M97" s="45"/>
    </row>
    <row r="98" spans="1:13" s="3" customFormat="1">
      <c r="A98" s="45"/>
      <c r="B98" s="6"/>
      <c r="C98" s="7"/>
      <c r="D98" s="8"/>
      <c r="E98" s="9"/>
      <c r="F98" s="207"/>
      <c r="G98" s="45"/>
      <c r="H98" s="26" t="s">
        <v>901</v>
      </c>
      <c r="I98" s="7" t="s">
        <v>982</v>
      </c>
      <c r="J98" s="8" t="s">
        <v>2859</v>
      </c>
      <c r="K98" s="9" t="s">
        <v>2860</v>
      </c>
      <c r="L98" s="211" t="s">
        <v>490</v>
      </c>
      <c r="M98" s="45"/>
    </row>
    <row r="99" spans="1:13" s="3" customFormat="1">
      <c r="A99" s="45"/>
      <c r="B99" s="6"/>
      <c r="C99" s="7"/>
      <c r="D99" s="8"/>
      <c r="E99" s="9"/>
      <c r="F99" s="207"/>
      <c r="G99" s="45"/>
      <c r="H99" s="26" t="s">
        <v>902</v>
      </c>
      <c r="I99" s="7" t="s">
        <v>1115</v>
      </c>
      <c r="J99" s="8" t="s">
        <v>795</v>
      </c>
      <c r="K99" s="9" t="s">
        <v>629</v>
      </c>
      <c r="L99" s="211" t="s">
        <v>476</v>
      </c>
      <c r="M99" s="45"/>
    </row>
    <row r="100" spans="1:13" s="3" customFormat="1">
      <c r="A100" s="45"/>
      <c r="B100" s="6"/>
      <c r="C100" s="7"/>
      <c r="D100" s="8"/>
      <c r="E100" s="9"/>
      <c r="F100" s="207"/>
      <c r="G100" s="45"/>
      <c r="H100" s="26" t="s">
        <v>903</v>
      </c>
      <c r="I100" s="7" t="s">
        <v>1122</v>
      </c>
      <c r="J100" s="8" t="s">
        <v>2636</v>
      </c>
      <c r="K100" s="9" t="s">
        <v>629</v>
      </c>
      <c r="L100" s="211" t="s">
        <v>2688</v>
      </c>
      <c r="M100" s="45"/>
    </row>
    <row r="101" spans="1:13" s="3" customFormat="1">
      <c r="A101" s="45"/>
      <c r="B101" s="6"/>
      <c r="C101" s="7"/>
      <c r="D101" s="8"/>
      <c r="E101" s="9"/>
      <c r="F101" s="207"/>
      <c r="G101" s="45"/>
      <c r="H101" s="26" t="s">
        <v>1124</v>
      </c>
      <c r="I101" s="7" t="s">
        <v>1058</v>
      </c>
      <c r="J101" s="8" t="s">
        <v>850</v>
      </c>
      <c r="K101" s="9" t="s">
        <v>629</v>
      </c>
      <c r="L101" s="211" t="s">
        <v>224</v>
      </c>
      <c r="M101" s="45"/>
    </row>
    <row r="102" spans="1:13" s="3" customFormat="1">
      <c r="A102" s="45"/>
      <c r="B102" s="6"/>
      <c r="C102" s="7"/>
      <c r="D102" s="8"/>
      <c r="E102" s="9"/>
      <c r="F102" s="207"/>
      <c r="G102" s="45"/>
      <c r="H102" s="26" t="s">
        <v>1125</v>
      </c>
      <c r="I102" s="7" t="s">
        <v>729</v>
      </c>
      <c r="J102" s="8" t="s">
        <v>782</v>
      </c>
      <c r="K102" s="9" t="s">
        <v>629</v>
      </c>
      <c r="L102" s="211" t="s">
        <v>2087</v>
      </c>
      <c r="M102" s="45"/>
    </row>
    <row r="103" spans="1:13" s="3" customFormat="1">
      <c r="A103" s="45"/>
      <c r="B103" s="6"/>
      <c r="C103" s="7"/>
      <c r="D103" s="8"/>
      <c r="E103" s="9"/>
      <c r="F103" s="207"/>
      <c r="G103" s="45"/>
      <c r="H103" s="26" t="s">
        <v>1126</v>
      </c>
      <c r="I103" s="7" t="s">
        <v>664</v>
      </c>
      <c r="J103" s="8" t="s">
        <v>670</v>
      </c>
      <c r="K103" s="9" t="s">
        <v>629</v>
      </c>
      <c r="L103" s="211" t="s">
        <v>1769</v>
      </c>
      <c r="M103" s="45"/>
    </row>
    <row r="104" spans="1:13" s="3" customFormat="1" ht="12.75" thickBot="1">
      <c r="A104" s="45"/>
      <c r="B104" s="6"/>
      <c r="C104" s="7"/>
      <c r="D104" s="8"/>
      <c r="E104" s="9"/>
      <c r="F104" s="207"/>
      <c r="G104" s="45"/>
      <c r="H104" s="26" t="s">
        <v>1127</v>
      </c>
      <c r="I104" s="7" t="s">
        <v>816</v>
      </c>
      <c r="J104" s="8" t="s">
        <v>1004</v>
      </c>
      <c r="K104" s="9" t="s">
        <v>629</v>
      </c>
      <c r="L104" s="211" t="s">
        <v>2861</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23</v>
      </c>
      <c r="G119" s="45"/>
      <c r="H119" s="1063"/>
      <c r="I119" s="1064"/>
      <c r="J119" s="32"/>
      <c r="K119" s="33" t="s">
        <v>645</v>
      </c>
      <c r="L119" s="34">
        <f>COUNTA(J121:J159)</f>
        <v>30</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967</v>
      </c>
      <c r="D121" s="78" t="s">
        <v>2862</v>
      </c>
      <c r="E121" s="79" t="s">
        <v>661</v>
      </c>
      <c r="F121" s="204" t="s">
        <v>400</v>
      </c>
      <c r="G121" s="45"/>
      <c r="H121" s="94" t="s">
        <v>630</v>
      </c>
      <c r="I121" s="77" t="s">
        <v>706</v>
      </c>
      <c r="J121" s="78" t="s">
        <v>2874</v>
      </c>
      <c r="K121" s="79" t="s">
        <v>311</v>
      </c>
      <c r="L121" s="208" t="s">
        <v>403</v>
      </c>
      <c r="M121" s="45"/>
    </row>
    <row r="122" spans="1:13" s="3" customFormat="1">
      <c r="A122" s="45"/>
      <c r="B122" s="81" t="s">
        <v>631</v>
      </c>
      <c r="C122" s="82" t="s">
        <v>2311</v>
      </c>
      <c r="D122" s="83" t="s">
        <v>2863</v>
      </c>
      <c r="E122" s="84" t="s">
        <v>669</v>
      </c>
      <c r="F122" s="205" t="s">
        <v>439</v>
      </c>
      <c r="G122" s="45"/>
      <c r="H122" s="96" t="s">
        <v>631</v>
      </c>
      <c r="I122" s="82" t="s">
        <v>708</v>
      </c>
      <c r="J122" s="83" t="s">
        <v>2674</v>
      </c>
      <c r="K122" s="84" t="s">
        <v>751</v>
      </c>
      <c r="L122" s="209" t="s">
        <v>467</v>
      </c>
      <c r="M122" s="45"/>
    </row>
    <row r="123" spans="1:13" s="3" customFormat="1">
      <c r="A123" s="45"/>
      <c r="B123" s="86" t="s">
        <v>632</v>
      </c>
      <c r="C123" s="87" t="s">
        <v>976</v>
      </c>
      <c r="D123" s="88" t="s">
        <v>2642</v>
      </c>
      <c r="E123" s="89" t="s">
        <v>751</v>
      </c>
      <c r="F123" s="206" t="s">
        <v>445</v>
      </c>
      <c r="G123" s="45"/>
      <c r="H123" s="98" t="s">
        <v>632</v>
      </c>
      <c r="I123" s="87" t="s">
        <v>810</v>
      </c>
      <c r="J123" s="88" t="s">
        <v>1171</v>
      </c>
      <c r="K123" s="89" t="s">
        <v>929</v>
      </c>
      <c r="L123" s="210" t="s">
        <v>157</v>
      </c>
      <c r="M123" s="45"/>
    </row>
    <row r="124" spans="1:13" s="3" customFormat="1">
      <c r="A124" s="45"/>
      <c r="B124" s="6" t="s">
        <v>633</v>
      </c>
      <c r="C124" s="7" t="s">
        <v>627</v>
      </c>
      <c r="D124" s="8" t="s">
        <v>2642</v>
      </c>
      <c r="E124" s="9" t="s">
        <v>751</v>
      </c>
      <c r="F124" s="207" t="s">
        <v>1744</v>
      </c>
      <c r="G124" s="45"/>
      <c r="H124" s="26" t="s">
        <v>633</v>
      </c>
      <c r="I124" s="7" t="s">
        <v>1758</v>
      </c>
      <c r="J124" s="8" t="s">
        <v>168</v>
      </c>
      <c r="K124" s="9" t="s">
        <v>930</v>
      </c>
      <c r="L124" s="211" t="s">
        <v>410</v>
      </c>
      <c r="M124" s="45"/>
    </row>
    <row r="125" spans="1:13" s="3" customFormat="1">
      <c r="A125" s="45"/>
      <c r="B125" s="6" t="s">
        <v>634</v>
      </c>
      <c r="C125" s="7" t="s">
        <v>688</v>
      </c>
      <c r="D125" s="8" t="s">
        <v>762</v>
      </c>
      <c r="E125" s="9" t="s">
        <v>629</v>
      </c>
      <c r="F125" s="207" t="s">
        <v>2864</v>
      </c>
      <c r="G125" s="45"/>
      <c r="H125" s="26" t="s">
        <v>634</v>
      </c>
      <c r="I125" s="7" t="s">
        <v>791</v>
      </c>
      <c r="J125" s="8" t="s">
        <v>836</v>
      </c>
      <c r="K125" s="9" t="s">
        <v>657</v>
      </c>
      <c r="L125" s="211" t="s">
        <v>459</v>
      </c>
      <c r="M125" s="45"/>
    </row>
    <row r="126" spans="1:13" s="3" customFormat="1">
      <c r="A126" s="45"/>
      <c r="B126" s="6" t="s">
        <v>635</v>
      </c>
      <c r="C126" s="7" t="s">
        <v>2865</v>
      </c>
      <c r="D126" s="8" t="s">
        <v>2866</v>
      </c>
      <c r="E126" s="9" t="s">
        <v>751</v>
      </c>
      <c r="F126" s="207" t="s">
        <v>446</v>
      </c>
      <c r="G126" s="45"/>
      <c r="H126" s="26" t="s">
        <v>635</v>
      </c>
      <c r="I126" s="7" t="s">
        <v>706</v>
      </c>
      <c r="J126" s="8" t="s">
        <v>2875</v>
      </c>
      <c r="K126" s="9" t="s">
        <v>597</v>
      </c>
      <c r="L126" s="211" t="s">
        <v>415</v>
      </c>
      <c r="M126" s="45"/>
    </row>
    <row r="127" spans="1:13" s="3" customFormat="1">
      <c r="A127" s="45"/>
      <c r="B127" s="6" t="s">
        <v>636</v>
      </c>
      <c r="C127" s="7" t="s">
        <v>1096</v>
      </c>
      <c r="D127" s="8" t="s">
        <v>2646</v>
      </c>
      <c r="E127" s="9" t="s">
        <v>751</v>
      </c>
      <c r="F127" s="207" t="s">
        <v>467</v>
      </c>
      <c r="G127" s="45"/>
      <c r="H127" s="26" t="s">
        <v>636</v>
      </c>
      <c r="I127" s="7" t="s">
        <v>791</v>
      </c>
      <c r="J127" s="8" t="s">
        <v>1734</v>
      </c>
      <c r="K127" s="9" t="s">
        <v>751</v>
      </c>
      <c r="L127" s="211" t="s">
        <v>416</v>
      </c>
      <c r="M127" s="45"/>
    </row>
    <row r="128" spans="1:13" s="3" customFormat="1">
      <c r="A128" s="45"/>
      <c r="B128" s="6" t="s">
        <v>637</v>
      </c>
      <c r="C128" s="7" t="s">
        <v>1309</v>
      </c>
      <c r="D128" s="8" t="s">
        <v>2663</v>
      </c>
      <c r="E128" s="52" t="s">
        <v>929</v>
      </c>
      <c r="F128" s="207" t="s">
        <v>2867</v>
      </c>
      <c r="G128" s="45"/>
      <c r="H128" s="26" t="s">
        <v>637</v>
      </c>
      <c r="I128" s="7" t="s">
        <v>1624</v>
      </c>
      <c r="J128" s="8" t="s">
        <v>2876</v>
      </c>
      <c r="K128" s="9" t="s">
        <v>751</v>
      </c>
      <c r="L128" s="211" t="s">
        <v>480</v>
      </c>
      <c r="M128" s="45"/>
    </row>
    <row r="129" spans="1:13" s="3" customFormat="1">
      <c r="A129" s="45"/>
      <c r="B129" s="6" t="s">
        <v>638</v>
      </c>
      <c r="C129" s="7" t="s">
        <v>690</v>
      </c>
      <c r="D129" s="8" t="s">
        <v>2662</v>
      </c>
      <c r="E129" s="52" t="s">
        <v>929</v>
      </c>
      <c r="F129" s="207" t="s">
        <v>2868</v>
      </c>
      <c r="G129" s="45"/>
      <c r="H129" s="26" t="s">
        <v>638</v>
      </c>
      <c r="I129" s="7" t="s">
        <v>667</v>
      </c>
      <c r="J129" s="8" t="s">
        <v>2066</v>
      </c>
      <c r="K129" s="9" t="s">
        <v>751</v>
      </c>
      <c r="L129" s="211" t="s">
        <v>461</v>
      </c>
      <c r="M129" s="45"/>
    </row>
    <row r="130" spans="1:13" s="3" customFormat="1">
      <c r="A130" s="45"/>
      <c r="B130" s="6" t="s">
        <v>639</v>
      </c>
      <c r="C130" s="7" t="s">
        <v>2869</v>
      </c>
      <c r="D130" s="8" t="s">
        <v>2870</v>
      </c>
      <c r="E130" s="52" t="s">
        <v>929</v>
      </c>
      <c r="F130" s="207" t="s">
        <v>448</v>
      </c>
      <c r="G130" s="45"/>
      <c r="H130" s="26" t="s">
        <v>639</v>
      </c>
      <c r="I130" s="7" t="s">
        <v>425</v>
      </c>
      <c r="J130" s="8" t="s">
        <v>200</v>
      </c>
      <c r="K130" s="9" t="s">
        <v>929</v>
      </c>
      <c r="L130" s="211" t="s">
        <v>191</v>
      </c>
      <c r="M130" s="45"/>
    </row>
    <row r="131" spans="1:13" s="3" customFormat="1">
      <c r="A131" s="45"/>
      <c r="B131" s="6" t="s">
        <v>640</v>
      </c>
      <c r="C131" s="7" t="s">
        <v>753</v>
      </c>
      <c r="D131" s="8" t="s">
        <v>2871</v>
      </c>
      <c r="E131" s="9" t="s">
        <v>751</v>
      </c>
      <c r="F131" s="207" t="s">
        <v>157</v>
      </c>
      <c r="G131" s="45"/>
      <c r="H131" s="26" t="s">
        <v>640</v>
      </c>
      <c r="I131" s="7" t="s">
        <v>1066</v>
      </c>
      <c r="J131" s="8" t="s">
        <v>2877</v>
      </c>
      <c r="K131" s="9" t="s">
        <v>751</v>
      </c>
      <c r="L131" s="211" t="s">
        <v>420</v>
      </c>
      <c r="M131" s="45"/>
    </row>
    <row r="132" spans="1:13" s="3" customFormat="1">
      <c r="A132" s="45"/>
      <c r="B132" s="6" t="s">
        <v>641</v>
      </c>
      <c r="C132" s="7" t="s">
        <v>2865</v>
      </c>
      <c r="D132" s="8" t="s">
        <v>2872</v>
      </c>
      <c r="E132" s="9" t="s">
        <v>661</v>
      </c>
      <c r="F132" s="207" t="s">
        <v>453</v>
      </c>
      <c r="G132" s="45"/>
      <c r="H132" s="26" t="s">
        <v>641</v>
      </c>
      <c r="I132" s="7" t="s">
        <v>1115</v>
      </c>
      <c r="J132" s="8" t="s">
        <v>2878</v>
      </c>
      <c r="K132" s="9" t="s">
        <v>930</v>
      </c>
      <c r="L132" s="211" t="s">
        <v>131</v>
      </c>
      <c r="M132" s="45"/>
    </row>
    <row r="133" spans="1:13" s="3" customFormat="1">
      <c r="A133" s="45"/>
      <c r="B133" s="6" t="s">
        <v>642</v>
      </c>
      <c r="C133" s="7" t="s">
        <v>696</v>
      </c>
      <c r="D133" s="8" t="s">
        <v>2060</v>
      </c>
      <c r="E133" s="9" t="s">
        <v>751</v>
      </c>
      <c r="F133" s="207" t="s">
        <v>408</v>
      </c>
      <c r="G133" s="45"/>
      <c r="H133" s="26" t="s">
        <v>642</v>
      </c>
      <c r="I133" s="7" t="s">
        <v>708</v>
      </c>
      <c r="J133" s="8" t="s">
        <v>2879</v>
      </c>
      <c r="K133" s="9" t="s">
        <v>751</v>
      </c>
      <c r="L133" s="211" t="s">
        <v>199</v>
      </c>
      <c r="M133" s="45"/>
    </row>
    <row r="134" spans="1:13" s="3" customFormat="1">
      <c r="A134" s="45"/>
      <c r="B134" s="6" t="s">
        <v>643</v>
      </c>
      <c r="C134" s="7" t="s">
        <v>659</v>
      </c>
      <c r="D134" s="8" t="s">
        <v>114</v>
      </c>
      <c r="E134" s="9" t="s">
        <v>929</v>
      </c>
      <c r="F134" s="207" t="s">
        <v>458</v>
      </c>
      <c r="G134" s="45"/>
      <c r="H134" s="26" t="s">
        <v>643</v>
      </c>
      <c r="I134" s="7" t="s">
        <v>1762</v>
      </c>
      <c r="J134" s="8" t="s">
        <v>1171</v>
      </c>
      <c r="K134" s="9" t="s">
        <v>929</v>
      </c>
      <c r="L134" s="211" t="s">
        <v>424</v>
      </c>
      <c r="M134" s="45"/>
    </row>
    <row r="135" spans="1:13" s="3" customFormat="1">
      <c r="A135" s="45"/>
      <c r="B135" s="6" t="s">
        <v>646</v>
      </c>
      <c r="C135" s="7" t="s">
        <v>1208</v>
      </c>
      <c r="D135" s="8" t="s">
        <v>2647</v>
      </c>
      <c r="E135" s="52" t="s">
        <v>929</v>
      </c>
      <c r="F135" s="207" t="s">
        <v>417</v>
      </c>
      <c r="G135" s="45"/>
      <c r="H135" s="26" t="s">
        <v>646</v>
      </c>
      <c r="I135" s="7" t="s">
        <v>1114</v>
      </c>
      <c r="J135" s="8" t="s">
        <v>812</v>
      </c>
      <c r="K135" s="9" t="s">
        <v>657</v>
      </c>
      <c r="L135" s="211" t="s">
        <v>1756</v>
      </c>
      <c r="M135" s="45"/>
    </row>
    <row r="136" spans="1:13" s="3" customFormat="1">
      <c r="A136" s="45"/>
      <c r="B136" s="6" t="s">
        <v>647</v>
      </c>
      <c r="C136" s="7" t="s">
        <v>1257</v>
      </c>
      <c r="D136" s="8" t="s">
        <v>1123</v>
      </c>
      <c r="E136" s="52" t="s">
        <v>929</v>
      </c>
      <c r="F136" s="207" t="s">
        <v>480</v>
      </c>
      <c r="G136" s="45"/>
      <c r="H136" s="26" t="s">
        <v>647</v>
      </c>
      <c r="I136" s="7" t="s">
        <v>708</v>
      </c>
      <c r="J136" s="8" t="s">
        <v>344</v>
      </c>
      <c r="K136" s="9" t="s">
        <v>666</v>
      </c>
      <c r="L136" s="211" t="s">
        <v>2682</v>
      </c>
      <c r="M136" s="45"/>
    </row>
    <row r="137" spans="1:13" s="3" customFormat="1">
      <c r="A137" s="45"/>
      <c r="B137" s="6" t="s">
        <v>648</v>
      </c>
      <c r="C137" s="7" t="s">
        <v>1257</v>
      </c>
      <c r="D137" s="8" t="s">
        <v>2078</v>
      </c>
      <c r="E137" s="52" t="s">
        <v>929</v>
      </c>
      <c r="F137" s="207" t="s">
        <v>461</v>
      </c>
      <c r="G137" s="45"/>
      <c r="H137" s="26" t="s">
        <v>648</v>
      </c>
      <c r="I137" s="7" t="s">
        <v>667</v>
      </c>
      <c r="J137" s="8" t="s">
        <v>340</v>
      </c>
      <c r="K137" s="9" t="s">
        <v>751</v>
      </c>
      <c r="L137" s="211" t="s">
        <v>134</v>
      </c>
      <c r="M137" s="45"/>
    </row>
    <row r="138" spans="1:13" s="3" customFormat="1">
      <c r="A138" s="45"/>
      <c r="B138" s="6" t="s">
        <v>649</v>
      </c>
      <c r="C138" s="7" t="s">
        <v>627</v>
      </c>
      <c r="D138" s="8" t="s">
        <v>2643</v>
      </c>
      <c r="E138" s="9" t="s">
        <v>751</v>
      </c>
      <c r="F138" s="207" t="s">
        <v>471</v>
      </c>
      <c r="G138" s="45"/>
      <c r="H138" s="26" t="s">
        <v>649</v>
      </c>
      <c r="I138" s="7" t="s">
        <v>740</v>
      </c>
      <c r="J138" s="8" t="s">
        <v>2652</v>
      </c>
      <c r="K138" s="9" t="s">
        <v>751</v>
      </c>
      <c r="L138" s="211" t="s">
        <v>2657</v>
      </c>
      <c r="M138" s="45"/>
    </row>
    <row r="139" spans="1:13" s="3" customFormat="1">
      <c r="A139" s="45"/>
      <c r="B139" s="6" t="s">
        <v>650</v>
      </c>
      <c r="C139" s="7" t="s">
        <v>828</v>
      </c>
      <c r="D139" s="8" t="s">
        <v>1196</v>
      </c>
      <c r="E139" s="52" t="s">
        <v>929</v>
      </c>
      <c r="F139" s="207" t="s">
        <v>426</v>
      </c>
      <c r="G139" s="45"/>
      <c r="H139" s="26" t="s">
        <v>650</v>
      </c>
      <c r="I139" s="7" t="s">
        <v>1344</v>
      </c>
      <c r="J139" s="8" t="s">
        <v>70</v>
      </c>
      <c r="K139" s="9" t="s">
        <v>929</v>
      </c>
      <c r="L139" s="211" t="s">
        <v>483</v>
      </c>
      <c r="M139" s="45"/>
    </row>
    <row r="140" spans="1:13" s="3" customFormat="1">
      <c r="A140" s="45"/>
      <c r="B140" s="6" t="s">
        <v>651</v>
      </c>
      <c r="C140" s="50" t="s">
        <v>1214</v>
      </c>
      <c r="D140" s="54" t="s">
        <v>2873</v>
      </c>
      <c r="E140" s="52" t="s">
        <v>929</v>
      </c>
      <c r="F140" s="290" t="s">
        <v>134</v>
      </c>
      <c r="G140" s="45"/>
      <c r="H140" s="26" t="s">
        <v>651</v>
      </c>
      <c r="I140" s="50" t="s">
        <v>1758</v>
      </c>
      <c r="J140" s="54" t="s">
        <v>1181</v>
      </c>
      <c r="K140" s="52" t="s">
        <v>929</v>
      </c>
      <c r="L140" s="211" t="s">
        <v>428</v>
      </c>
      <c r="M140" s="45"/>
    </row>
    <row r="141" spans="1:13" s="3" customFormat="1">
      <c r="A141" s="45"/>
      <c r="B141" s="6" t="s">
        <v>899</v>
      </c>
      <c r="C141" s="50" t="s">
        <v>237</v>
      </c>
      <c r="D141" s="54" t="s">
        <v>1123</v>
      </c>
      <c r="E141" s="52" t="s">
        <v>929</v>
      </c>
      <c r="F141" s="290" t="s">
        <v>496</v>
      </c>
      <c r="G141" s="45"/>
      <c r="H141" s="26" t="s">
        <v>899</v>
      </c>
      <c r="I141" s="50" t="s">
        <v>2880</v>
      </c>
      <c r="J141" s="54" t="s">
        <v>2881</v>
      </c>
      <c r="K141" s="9" t="s">
        <v>661</v>
      </c>
      <c r="L141" s="291" t="s">
        <v>214</v>
      </c>
      <c r="M141" s="45"/>
    </row>
    <row r="142" spans="1:13" s="3" customFormat="1">
      <c r="A142" s="45"/>
      <c r="B142" s="6" t="s">
        <v>900</v>
      </c>
      <c r="C142" s="50" t="s">
        <v>83</v>
      </c>
      <c r="D142" s="54" t="s">
        <v>870</v>
      </c>
      <c r="E142" s="52" t="s">
        <v>929</v>
      </c>
      <c r="F142" s="290" t="s">
        <v>478</v>
      </c>
      <c r="G142" s="45"/>
      <c r="H142" s="26" t="s">
        <v>900</v>
      </c>
      <c r="I142" s="50" t="s">
        <v>871</v>
      </c>
      <c r="J142" s="54" t="s">
        <v>2065</v>
      </c>
      <c r="K142" s="9" t="s">
        <v>661</v>
      </c>
      <c r="L142" s="291" t="s">
        <v>430</v>
      </c>
      <c r="M142" s="45"/>
    </row>
    <row r="143" spans="1:13" s="3" customFormat="1">
      <c r="A143" s="45"/>
      <c r="B143" s="6" t="s">
        <v>901</v>
      </c>
      <c r="C143" s="50" t="s">
        <v>1035</v>
      </c>
      <c r="D143" s="54" t="s">
        <v>875</v>
      </c>
      <c r="E143" s="52" t="s">
        <v>929</v>
      </c>
      <c r="F143" s="290" t="s">
        <v>432</v>
      </c>
      <c r="G143" s="45"/>
      <c r="H143" s="26" t="s">
        <v>901</v>
      </c>
      <c r="I143" s="50" t="s">
        <v>708</v>
      </c>
      <c r="J143" s="54" t="s">
        <v>2882</v>
      </c>
      <c r="K143" s="9" t="s">
        <v>751</v>
      </c>
      <c r="L143" s="291" t="s">
        <v>2883</v>
      </c>
      <c r="M143" s="45"/>
    </row>
    <row r="144" spans="1:13" s="3" customFormat="1">
      <c r="A144" s="45"/>
      <c r="B144" s="6"/>
      <c r="C144" s="50"/>
      <c r="D144" s="54"/>
      <c r="E144" s="9"/>
      <c r="F144" s="290"/>
      <c r="G144" s="45"/>
      <c r="H144" s="26" t="s">
        <v>902</v>
      </c>
      <c r="I144" s="50" t="s">
        <v>667</v>
      </c>
      <c r="J144" s="54" t="s">
        <v>2884</v>
      </c>
      <c r="K144" s="9" t="s">
        <v>751</v>
      </c>
      <c r="L144" s="291" t="s">
        <v>233</v>
      </c>
      <c r="M144" s="45"/>
    </row>
    <row r="145" spans="1:13" s="3" customFormat="1">
      <c r="A145" s="45"/>
      <c r="B145" s="6"/>
      <c r="C145" s="50"/>
      <c r="D145" s="54"/>
      <c r="E145" s="9"/>
      <c r="F145" s="290"/>
      <c r="G145" s="45"/>
      <c r="H145" s="26" t="s">
        <v>903</v>
      </c>
      <c r="I145" s="50" t="s">
        <v>791</v>
      </c>
      <c r="J145" s="54" t="s">
        <v>2080</v>
      </c>
      <c r="K145" s="9" t="s">
        <v>930</v>
      </c>
      <c r="L145" s="291" t="s">
        <v>2885</v>
      </c>
      <c r="M145" s="45"/>
    </row>
    <row r="146" spans="1:13" s="3" customFormat="1">
      <c r="A146" s="45"/>
      <c r="B146" s="6"/>
      <c r="C146" s="50"/>
      <c r="D146" s="54"/>
      <c r="E146" s="9"/>
      <c r="F146" s="290"/>
      <c r="G146" s="45"/>
      <c r="H146" s="26" t="s">
        <v>1124</v>
      </c>
      <c r="I146" s="50" t="s">
        <v>796</v>
      </c>
      <c r="J146" s="54" t="s">
        <v>2654</v>
      </c>
      <c r="K146" s="52" t="s">
        <v>929</v>
      </c>
      <c r="L146" s="291" t="s">
        <v>137</v>
      </c>
      <c r="M146" s="45"/>
    </row>
    <row r="147" spans="1:13" s="3" customFormat="1">
      <c r="A147" s="45"/>
      <c r="B147" s="6"/>
      <c r="C147" s="50"/>
      <c r="D147" s="54"/>
      <c r="E147" s="52"/>
      <c r="F147" s="290"/>
      <c r="G147" s="45"/>
      <c r="H147" s="26" t="s">
        <v>1125</v>
      </c>
      <c r="I147" s="50" t="s">
        <v>709</v>
      </c>
      <c r="J147" s="54" t="s">
        <v>74</v>
      </c>
      <c r="K147" s="52" t="s">
        <v>629</v>
      </c>
      <c r="L147" s="291" t="s">
        <v>492</v>
      </c>
      <c r="M147" s="45"/>
    </row>
    <row r="148" spans="1:13" s="3" customFormat="1">
      <c r="A148" s="45"/>
      <c r="B148" s="6"/>
      <c r="C148" s="50"/>
      <c r="D148" s="54"/>
      <c r="E148" s="52"/>
      <c r="F148" s="290"/>
      <c r="G148" s="45"/>
      <c r="H148" s="26" t="s">
        <v>1126</v>
      </c>
      <c r="I148" s="50" t="s">
        <v>791</v>
      </c>
      <c r="J148" s="54" t="s">
        <v>2886</v>
      </c>
      <c r="K148" s="9" t="s">
        <v>751</v>
      </c>
      <c r="L148" s="291" t="s">
        <v>431</v>
      </c>
      <c r="M148" s="45"/>
    </row>
    <row r="149" spans="1:13" s="3" customFormat="1">
      <c r="A149" s="45"/>
      <c r="B149" s="6"/>
      <c r="C149" s="50"/>
      <c r="D149" s="54"/>
      <c r="E149" s="52"/>
      <c r="F149" s="290"/>
      <c r="G149" s="45"/>
      <c r="H149" s="26" t="s">
        <v>1127</v>
      </c>
      <c r="I149" s="50" t="s">
        <v>1122</v>
      </c>
      <c r="J149" s="54" t="s">
        <v>2887</v>
      </c>
      <c r="K149" s="52" t="s">
        <v>751</v>
      </c>
      <c r="L149" s="291" t="s">
        <v>1766</v>
      </c>
      <c r="M149" s="45"/>
    </row>
    <row r="150" spans="1:13" s="3" customFormat="1" ht="13.5" thickBot="1">
      <c r="A150" s="45"/>
      <c r="B150" s="6"/>
      <c r="C150" s="50"/>
      <c r="D150" s="194"/>
      <c r="E150" s="52"/>
      <c r="F150" s="181"/>
      <c r="G150" s="45"/>
      <c r="H150" s="26" t="s">
        <v>1128</v>
      </c>
      <c r="I150" s="50" t="s">
        <v>1077</v>
      </c>
      <c r="J150" s="54" t="s">
        <v>850</v>
      </c>
      <c r="K150" s="9" t="s">
        <v>629</v>
      </c>
      <c r="L150" s="291" t="s">
        <v>2068</v>
      </c>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COUNTA(D165:D186)</f>
        <v>15</v>
      </c>
      <c r="G163" s="45"/>
      <c r="H163" s="1063"/>
      <c r="I163" s="1064"/>
      <c r="J163" s="32"/>
      <c r="K163" s="33" t="s">
        <v>645</v>
      </c>
      <c r="L163" s="34">
        <f>COUNTA(J165:J186)</f>
        <v>6</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973</v>
      </c>
      <c r="D165" s="78" t="s">
        <v>2305</v>
      </c>
      <c r="E165" s="79" t="s">
        <v>751</v>
      </c>
      <c r="F165" s="204" t="s">
        <v>408</v>
      </c>
      <c r="G165" s="45"/>
      <c r="H165" s="94" t="s">
        <v>630</v>
      </c>
      <c r="I165" s="77" t="s">
        <v>740</v>
      </c>
      <c r="J165" s="78" t="s">
        <v>1277</v>
      </c>
      <c r="K165" s="79" t="s">
        <v>751</v>
      </c>
      <c r="L165" s="208" t="s">
        <v>2697</v>
      </c>
      <c r="M165" s="45"/>
    </row>
    <row r="166" spans="1:13" s="3" customFormat="1">
      <c r="A166" s="45"/>
      <c r="B166" s="81" t="s">
        <v>631</v>
      </c>
      <c r="C166" s="82" t="s">
        <v>696</v>
      </c>
      <c r="D166" s="83" t="s">
        <v>88</v>
      </c>
      <c r="E166" s="84" t="s">
        <v>751</v>
      </c>
      <c r="F166" s="205" t="s">
        <v>226</v>
      </c>
      <c r="G166" s="45"/>
      <c r="H166" s="96" t="s">
        <v>631</v>
      </c>
      <c r="I166" s="82" t="s">
        <v>786</v>
      </c>
      <c r="J166" s="83" t="s">
        <v>2889</v>
      </c>
      <c r="K166" s="84" t="s">
        <v>751</v>
      </c>
      <c r="L166" s="209" t="s">
        <v>498</v>
      </c>
      <c r="M166" s="45"/>
    </row>
    <row r="167" spans="1:13" s="3" customFormat="1">
      <c r="A167" s="45"/>
      <c r="B167" s="86" t="s">
        <v>632</v>
      </c>
      <c r="C167" s="87" t="s">
        <v>828</v>
      </c>
      <c r="D167" s="88" t="s">
        <v>1750</v>
      </c>
      <c r="E167" s="89" t="s">
        <v>751</v>
      </c>
      <c r="F167" s="206" t="s">
        <v>410</v>
      </c>
      <c r="G167" s="45"/>
      <c r="H167" s="98" t="s">
        <v>632</v>
      </c>
      <c r="I167" s="87" t="s">
        <v>2077</v>
      </c>
      <c r="J167" s="88" t="s">
        <v>2078</v>
      </c>
      <c r="K167" s="89" t="s">
        <v>929</v>
      </c>
      <c r="L167" s="210" t="s">
        <v>2890</v>
      </c>
      <c r="M167" s="45"/>
    </row>
    <row r="168" spans="1:13" s="3" customFormat="1">
      <c r="A168" s="45"/>
      <c r="B168" s="6" t="s">
        <v>633</v>
      </c>
      <c r="C168" s="7" t="s">
        <v>1035</v>
      </c>
      <c r="D168" s="8" t="s">
        <v>1477</v>
      </c>
      <c r="E168" s="9" t="s">
        <v>751</v>
      </c>
      <c r="F168" s="207" t="s">
        <v>415</v>
      </c>
      <c r="G168" s="45"/>
      <c r="H168" s="26" t="s">
        <v>633</v>
      </c>
      <c r="I168" s="7" t="s">
        <v>1466</v>
      </c>
      <c r="J168" s="8" t="s">
        <v>1036</v>
      </c>
      <c r="K168" s="9" t="s">
        <v>929</v>
      </c>
      <c r="L168" s="211" t="s">
        <v>2891</v>
      </c>
      <c r="M168" s="45"/>
    </row>
    <row r="169" spans="1:13" s="3" customFormat="1">
      <c r="A169" s="45"/>
      <c r="B169" s="6" t="s">
        <v>634</v>
      </c>
      <c r="C169" s="7" t="s">
        <v>1085</v>
      </c>
      <c r="D169" s="8" t="s">
        <v>70</v>
      </c>
      <c r="E169" s="9" t="s">
        <v>929</v>
      </c>
      <c r="F169" s="207" t="s">
        <v>416</v>
      </c>
      <c r="G169" s="45"/>
      <c r="H169" s="26" t="s">
        <v>634</v>
      </c>
      <c r="I169" s="7" t="s">
        <v>826</v>
      </c>
      <c r="J169" s="8" t="s">
        <v>2671</v>
      </c>
      <c r="K169" s="9" t="s">
        <v>751</v>
      </c>
      <c r="L169" s="211" t="s">
        <v>2892</v>
      </c>
      <c r="M169" s="45"/>
    </row>
    <row r="170" spans="1:13" s="3" customFormat="1">
      <c r="A170" s="45"/>
      <c r="B170" s="6" t="s">
        <v>635</v>
      </c>
      <c r="C170" s="7" t="s">
        <v>687</v>
      </c>
      <c r="D170" s="8" t="s">
        <v>2307</v>
      </c>
      <c r="E170" s="9" t="s">
        <v>751</v>
      </c>
      <c r="F170" s="207" t="s">
        <v>480</v>
      </c>
      <c r="G170" s="45"/>
      <c r="H170" s="26" t="s">
        <v>635</v>
      </c>
      <c r="I170" s="7" t="s">
        <v>709</v>
      </c>
      <c r="J170" s="8" t="s">
        <v>2893</v>
      </c>
      <c r="K170" s="9" t="s">
        <v>751</v>
      </c>
      <c r="L170" s="211" t="s">
        <v>2894</v>
      </c>
      <c r="M170" s="45"/>
    </row>
    <row r="171" spans="1:13" s="3" customFormat="1">
      <c r="A171" s="45"/>
      <c r="B171" s="6" t="s">
        <v>636</v>
      </c>
      <c r="C171" s="7" t="s">
        <v>627</v>
      </c>
      <c r="D171" s="8" t="s">
        <v>2310</v>
      </c>
      <c r="E171" s="9" t="s">
        <v>751</v>
      </c>
      <c r="F171" s="207" t="s">
        <v>193</v>
      </c>
      <c r="G171" s="45"/>
      <c r="H171" s="26"/>
      <c r="I171" s="7"/>
      <c r="J171" s="8"/>
      <c r="K171" s="9"/>
      <c r="L171" s="211"/>
      <c r="M171" s="45"/>
    </row>
    <row r="172" spans="1:13" s="3" customFormat="1">
      <c r="A172" s="45"/>
      <c r="B172" s="6" t="s">
        <v>637</v>
      </c>
      <c r="C172" s="7" t="s">
        <v>690</v>
      </c>
      <c r="D172" s="8" t="s">
        <v>809</v>
      </c>
      <c r="E172" s="9" t="s">
        <v>929</v>
      </c>
      <c r="F172" s="207" t="s">
        <v>2415</v>
      </c>
      <c r="G172" s="45"/>
      <c r="H172" s="26"/>
      <c r="I172" s="7"/>
      <c r="J172" s="8"/>
      <c r="K172" s="9"/>
      <c r="L172" s="211"/>
      <c r="M172" s="45"/>
    </row>
    <row r="173" spans="1:13" s="3" customFormat="1">
      <c r="A173" s="45"/>
      <c r="B173" s="6" t="s">
        <v>638</v>
      </c>
      <c r="C173" s="7" t="s">
        <v>100</v>
      </c>
      <c r="D173" s="8" t="s">
        <v>869</v>
      </c>
      <c r="E173" s="9" t="s">
        <v>929</v>
      </c>
      <c r="F173" s="207" t="s">
        <v>471</v>
      </c>
      <c r="G173" s="45"/>
      <c r="H173" s="26"/>
      <c r="I173" s="7"/>
      <c r="J173" s="8"/>
      <c r="K173" s="9"/>
      <c r="L173" s="211"/>
      <c r="M173" s="45"/>
    </row>
    <row r="174" spans="1:13" s="3" customFormat="1">
      <c r="A174" s="45"/>
      <c r="B174" s="6" t="s">
        <v>639</v>
      </c>
      <c r="C174" s="7" t="s">
        <v>976</v>
      </c>
      <c r="D174" s="8" t="s">
        <v>2362</v>
      </c>
      <c r="E174" s="9" t="s">
        <v>751</v>
      </c>
      <c r="F174" s="207" t="s">
        <v>465</v>
      </c>
      <c r="G174" s="45"/>
      <c r="H174" s="26"/>
      <c r="I174" s="7"/>
      <c r="J174" s="8"/>
      <c r="K174" s="9"/>
      <c r="L174" s="211"/>
      <c r="M174" s="45"/>
    </row>
    <row r="175" spans="1:13" s="3" customFormat="1">
      <c r="A175" s="45"/>
      <c r="B175" s="6" t="s">
        <v>640</v>
      </c>
      <c r="C175" s="7" t="s">
        <v>394</v>
      </c>
      <c r="D175" s="8" t="s">
        <v>975</v>
      </c>
      <c r="E175" s="9" t="s">
        <v>657</v>
      </c>
      <c r="F175" s="207" t="s">
        <v>1756</v>
      </c>
      <c r="G175" s="45"/>
      <c r="H175" s="26"/>
      <c r="I175" s="7"/>
      <c r="J175" s="8"/>
      <c r="K175" s="9"/>
      <c r="L175" s="211"/>
      <c r="M175" s="45"/>
    </row>
    <row r="176" spans="1:13" s="3" customFormat="1" ht="12" customHeight="1">
      <c r="A176" s="45"/>
      <c r="B176" s="6" t="s">
        <v>641</v>
      </c>
      <c r="C176" s="7" t="s">
        <v>1454</v>
      </c>
      <c r="D176" s="8" t="s">
        <v>1455</v>
      </c>
      <c r="E176" s="9" t="s">
        <v>942</v>
      </c>
      <c r="F176" s="207" t="s">
        <v>2479</v>
      </c>
      <c r="G176" s="45"/>
      <c r="H176" s="26"/>
      <c r="I176" s="7"/>
      <c r="J176" s="8"/>
      <c r="K176" s="9"/>
      <c r="L176" s="211"/>
      <c r="M176" s="45"/>
    </row>
    <row r="177" spans="1:13" s="3" customFormat="1">
      <c r="A177" s="45"/>
      <c r="B177" s="6" t="s">
        <v>642</v>
      </c>
      <c r="C177" s="7" t="s">
        <v>1317</v>
      </c>
      <c r="D177" s="8" t="s">
        <v>2643</v>
      </c>
      <c r="E177" s="9" t="s">
        <v>751</v>
      </c>
      <c r="F177" s="207" t="s">
        <v>428</v>
      </c>
      <c r="G177" s="45"/>
      <c r="H177" s="26"/>
      <c r="I177" s="7"/>
      <c r="J177" s="8"/>
      <c r="K177" s="9"/>
      <c r="L177" s="211"/>
      <c r="M177" s="45"/>
    </row>
    <row r="178" spans="1:13" s="3" customFormat="1">
      <c r="A178" s="45"/>
      <c r="B178" s="6" t="s">
        <v>643</v>
      </c>
      <c r="C178" s="7" t="s">
        <v>1405</v>
      </c>
      <c r="D178" s="8" t="s">
        <v>2888</v>
      </c>
      <c r="E178" s="9" t="s">
        <v>751</v>
      </c>
      <c r="F178" s="207" t="s">
        <v>233</v>
      </c>
      <c r="G178" s="45"/>
      <c r="H178" s="26"/>
      <c r="I178" s="7"/>
      <c r="J178" s="8"/>
      <c r="K178" s="9"/>
      <c r="L178" s="211"/>
      <c r="M178" s="45"/>
    </row>
    <row r="179" spans="1:13" s="3" customFormat="1" ht="12.75" thickBot="1">
      <c r="A179" s="45"/>
      <c r="B179" s="6" t="s">
        <v>646</v>
      </c>
      <c r="C179" s="7" t="s">
        <v>2429</v>
      </c>
      <c r="D179" s="8" t="s">
        <v>2073</v>
      </c>
      <c r="E179" s="9" t="s">
        <v>751</v>
      </c>
      <c r="F179" s="207" t="s">
        <v>2488</v>
      </c>
      <c r="G179" s="45"/>
      <c r="H179" s="26"/>
      <c r="I179" s="7"/>
      <c r="J179" s="8"/>
      <c r="K179" s="9"/>
      <c r="L179" s="211"/>
      <c r="M179" s="45"/>
    </row>
    <row r="180" spans="1:13" s="3" customFormat="1" ht="12.75" hidden="1">
      <c r="A180" s="45"/>
      <c r="B180" s="6"/>
      <c r="C180" s="7"/>
      <c r="D180" s="302"/>
      <c r="E180" s="9"/>
      <c r="F180" s="207"/>
      <c r="G180" s="45"/>
      <c r="H180" s="26"/>
      <c r="I180" s="7"/>
      <c r="J180" s="8"/>
      <c r="K180" s="9"/>
      <c r="L180" s="211"/>
      <c r="M180" s="45"/>
    </row>
    <row r="181" spans="1:13" s="3" customFormat="1" ht="12.75" hidden="1">
      <c r="A181" s="45"/>
      <c r="B181" s="6"/>
      <c r="C181" s="7"/>
      <c r="D181" s="302"/>
      <c r="E181" s="9"/>
      <c r="F181" s="207"/>
      <c r="G181" s="45"/>
      <c r="H181" s="26"/>
      <c r="I181" s="7"/>
      <c r="J181" s="8"/>
      <c r="K181" s="9"/>
      <c r="L181" s="211"/>
      <c r="M181" s="45"/>
    </row>
    <row r="182" spans="1:13" s="3" customFormat="1" ht="12.75" hidden="1">
      <c r="A182" s="45"/>
      <c r="B182" s="6"/>
      <c r="C182" s="7"/>
      <c r="D182" s="302"/>
      <c r="E182" s="9"/>
      <c r="F182" s="207"/>
      <c r="G182" s="45"/>
      <c r="H182" s="26"/>
      <c r="I182" s="7"/>
      <c r="J182" s="7"/>
      <c r="K182" s="9"/>
      <c r="L182" s="211"/>
      <c r="M182" s="45"/>
    </row>
    <row r="183" spans="1:13" s="3" customFormat="1" ht="12.75" hidden="1">
      <c r="A183" s="45"/>
      <c r="B183" s="6"/>
      <c r="C183" s="7"/>
      <c r="D183" s="302"/>
      <c r="E183" s="9"/>
      <c r="F183" s="207"/>
      <c r="G183" s="45"/>
      <c r="H183" s="26"/>
      <c r="I183" s="7"/>
      <c r="J183" s="7"/>
      <c r="K183" s="9"/>
      <c r="L183" s="211"/>
      <c r="M183" s="45"/>
    </row>
    <row r="184" spans="1:13" s="3" customFormat="1" ht="13.5" hidden="1" thickBot="1">
      <c r="A184" s="45"/>
      <c r="B184" s="6"/>
      <c r="C184" s="7"/>
      <c r="D184" s="302"/>
      <c r="E184" s="9"/>
      <c r="F184" s="207"/>
      <c r="G184" s="45"/>
      <c r="H184" s="26"/>
      <c r="I184" s="7"/>
      <c r="J184" s="7"/>
      <c r="K184" s="9"/>
      <c r="L184" s="211"/>
      <c r="M184" s="45"/>
    </row>
    <row r="185" spans="1:13" s="3" customFormat="1" ht="13.5" hidden="1" thickBot="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1056" t="s">
        <v>5</v>
      </c>
      <c r="C188" s="1056"/>
      <c r="D188" s="35"/>
      <c r="E188" s="160" t="s">
        <v>898</v>
      </c>
      <c r="F188" s="1065" t="s">
        <v>715</v>
      </c>
      <c r="G188" s="1065"/>
      <c r="H188" s="1065"/>
      <c r="I188" s="1065"/>
      <c r="J188" s="35"/>
      <c r="K188" s="1056" t="s">
        <v>725</v>
      </c>
      <c r="L188" s="1056"/>
      <c r="M188" s="35"/>
    </row>
    <row r="189" spans="1:13" ht="5.25" customHeight="1" thickTop="1" thickBot="1">
      <c r="B189" s="1057" t="s">
        <v>1617</v>
      </c>
      <c r="C189" s="1058"/>
      <c r="D189" s="43"/>
      <c r="E189" s="44"/>
      <c r="F189" s="44"/>
      <c r="G189" s="35"/>
      <c r="H189" s="1061" t="s">
        <v>1618</v>
      </c>
      <c r="I189" s="1062"/>
      <c r="J189" s="35"/>
      <c r="K189" s="35"/>
      <c r="L189" s="35"/>
      <c r="M189" s="35"/>
    </row>
    <row r="190" spans="1:13" ht="16.5" thickTop="1" thickBot="1">
      <c r="B190" s="1059"/>
      <c r="C190" s="1060"/>
      <c r="D190" s="14"/>
      <c r="E190" s="12" t="s">
        <v>645</v>
      </c>
      <c r="F190" s="13">
        <f>COUNTA(D192:D211)</f>
        <v>7</v>
      </c>
      <c r="G190" s="45"/>
      <c r="H190" s="1063"/>
      <c r="I190" s="1064"/>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2088</v>
      </c>
      <c r="D192" s="78" t="s">
        <v>2089</v>
      </c>
      <c r="E192" s="79" t="s">
        <v>2042</v>
      </c>
      <c r="F192" s="204" t="s">
        <v>2700</v>
      </c>
      <c r="G192" s="45"/>
      <c r="H192" s="94" t="s">
        <v>630</v>
      </c>
      <c r="I192" s="77" t="s">
        <v>708</v>
      </c>
      <c r="J192" s="78" t="s">
        <v>2710</v>
      </c>
      <c r="K192" s="79" t="s">
        <v>669</v>
      </c>
      <c r="L192" s="208" t="s">
        <v>2902</v>
      </c>
      <c r="M192" s="35"/>
    </row>
    <row r="193" spans="2:13">
      <c r="B193" s="81" t="s">
        <v>631</v>
      </c>
      <c r="C193" s="82" t="s">
        <v>2895</v>
      </c>
      <c r="D193" s="83" t="s">
        <v>2731</v>
      </c>
      <c r="E193" s="84" t="s">
        <v>669</v>
      </c>
      <c r="F193" s="205" t="s">
        <v>504</v>
      </c>
      <c r="G193" s="45"/>
      <c r="H193" s="96" t="s">
        <v>631</v>
      </c>
      <c r="I193" s="82" t="s">
        <v>740</v>
      </c>
      <c r="J193" s="83" t="s">
        <v>114</v>
      </c>
      <c r="K193" s="84" t="s">
        <v>929</v>
      </c>
      <c r="L193" s="209" t="s">
        <v>2903</v>
      </c>
      <c r="M193" s="35"/>
    </row>
    <row r="194" spans="2:13">
      <c r="B194" s="86" t="s">
        <v>632</v>
      </c>
      <c r="C194" s="87" t="s">
        <v>1317</v>
      </c>
      <c r="D194" s="88" t="s">
        <v>1399</v>
      </c>
      <c r="E194" s="89" t="s">
        <v>751</v>
      </c>
      <c r="F194" s="206" t="s">
        <v>2896</v>
      </c>
      <c r="G194" s="45"/>
      <c r="H194" s="98" t="s">
        <v>632</v>
      </c>
      <c r="I194" s="87" t="s">
        <v>796</v>
      </c>
      <c r="J194" s="88" t="s">
        <v>811</v>
      </c>
      <c r="K194" s="89" t="s">
        <v>669</v>
      </c>
      <c r="L194" s="210" t="s">
        <v>525</v>
      </c>
      <c r="M194" s="35"/>
    </row>
    <row r="195" spans="2:13">
      <c r="B195" s="6" t="s">
        <v>633</v>
      </c>
      <c r="C195" s="7" t="s">
        <v>1306</v>
      </c>
      <c r="D195" s="8" t="s">
        <v>1455</v>
      </c>
      <c r="E195" s="9" t="s">
        <v>942</v>
      </c>
      <c r="F195" s="207" t="s">
        <v>506</v>
      </c>
      <c r="G195" s="45"/>
      <c r="H195" s="26" t="s">
        <v>633</v>
      </c>
      <c r="I195" s="7" t="s">
        <v>1500</v>
      </c>
      <c r="J195" s="8" t="s">
        <v>1704</v>
      </c>
      <c r="K195" s="9" t="s">
        <v>929</v>
      </c>
      <c r="L195" s="211" t="s">
        <v>2904</v>
      </c>
      <c r="M195" s="35"/>
    </row>
    <row r="196" spans="2:13">
      <c r="B196" s="6" t="s">
        <v>634</v>
      </c>
      <c r="C196" s="7" t="s">
        <v>1102</v>
      </c>
      <c r="D196" s="8" t="s">
        <v>2863</v>
      </c>
      <c r="E196" s="9" t="s">
        <v>669</v>
      </c>
      <c r="F196" s="207" t="s">
        <v>2897</v>
      </c>
      <c r="G196" s="45"/>
      <c r="H196" s="26" t="s">
        <v>634</v>
      </c>
      <c r="I196" s="7" t="s">
        <v>671</v>
      </c>
      <c r="J196" s="8" t="s">
        <v>2905</v>
      </c>
      <c r="K196" s="9" t="s">
        <v>946</v>
      </c>
      <c r="L196" s="211" t="s">
        <v>2906</v>
      </c>
      <c r="M196" s="35"/>
    </row>
    <row r="197" spans="2:13">
      <c r="B197" s="6" t="s">
        <v>635</v>
      </c>
      <c r="C197" s="7" t="s">
        <v>1102</v>
      </c>
      <c r="D197" s="8" t="s">
        <v>1036</v>
      </c>
      <c r="E197" s="9" t="s">
        <v>929</v>
      </c>
      <c r="F197" s="207" t="s">
        <v>2707</v>
      </c>
      <c r="G197" s="45"/>
      <c r="H197" s="26" t="s">
        <v>635</v>
      </c>
      <c r="I197" s="7" t="s">
        <v>783</v>
      </c>
      <c r="J197" s="8" t="s">
        <v>2391</v>
      </c>
      <c r="K197" s="9" t="s">
        <v>751</v>
      </c>
      <c r="L197" s="211" t="s">
        <v>2907</v>
      </c>
      <c r="M197" s="35"/>
    </row>
    <row r="198" spans="2:13">
      <c r="B198" s="6" t="s">
        <v>636</v>
      </c>
      <c r="C198" s="7" t="s">
        <v>1085</v>
      </c>
      <c r="D198" s="8" t="s">
        <v>2899</v>
      </c>
      <c r="E198" s="9" t="s">
        <v>2900</v>
      </c>
      <c r="F198" s="207" t="s">
        <v>2901</v>
      </c>
      <c r="G198" s="45"/>
      <c r="H198" s="26" t="s">
        <v>636</v>
      </c>
      <c r="I198" s="7" t="s">
        <v>671</v>
      </c>
      <c r="J198" s="8" t="s">
        <v>1497</v>
      </c>
      <c r="K198" s="9" t="s">
        <v>751</v>
      </c>
      <c r="L198" s="211" t="s">
        <v>2908</v>
      </c>
      <c r="M198" s="35"/>
    </row>
    <row r="199" spans="2:13" ht="13.5" thickBot="1">
      <c r="B199" s="6"/>
      <c r="C199" s="7"/>
      <c r="D199" s="20"/>
      <c r="E199" s="9"/>
      <c r="F199" s="207"/>
      <c r="G199" s="45"/>
      <c r="H199" s="26" t="s">
        <v>637</v>
      </c>
      <c r="I199" s="7" t="s">
        <v>816</v>
      </c>
      <c r="J199" s="8" t="s">
        <v>2909</v>
      </c>
      <c r="K199" s="9" t="s">
        <v>751</v>
      </c>
      <c r="L199" s="211" t="s">
        <v>2910</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3.5" hidden="1" thickBot="1">
      <c r="B205" s="6"/>
      <c r="C205" s="7"/>
      <c r="D205" s="20"/>
      <c r="E205" s="9"/>
      <c r="F205" s="179"/>
      <c r="G205" s="45"/>
      <c r="H205" s="26"/>
      <c r="I205" s="7"/>
      <c r="J205" s="8"/>
      <c r="K205" s="9"/>
      <c r="L205" s="190"/>
      <c r="M205" s="35"/>
    </row>
    <row r="206" spans="2:13" ht="13.5" hidden="1" thickBot="1">
      <c r="B206" s="6"/>
      <c r="C206" s="7"/>
      <c r="D206" s="21"/>
      <c r="E206" s="9"/>
      <c r="F206" s="179"/>
      <c r="G206" s="45"/>
      <c r="H206" s="26"/>
      <c r="I206" s="7"/>
      <c r="J206" s="7"/>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1056" t="s">
        <v>770</v>
      </c>
      <c r="C213" s="1056"/>
      <c r="D213" s="35"/>
      <c r="E213" s="160" t="s">
        <v>725</v>
      </c>
      <c r="F213" s="1065" t="s">
        <v>1640</v>
      </c>
      <c r="G213" s="1065"/>
      <c r="H213" s="1065"/>
      <c r="I213" s="1065"/>
      <c r="J213" s="35"/>
      <c r="K213" s="1056" t="s">
        <v>725</v>
      </c>
      <c r="L213" s="1056"/>
      <c r="M213" s="45"/>
    </row>
    <row r="214" spans="1:13" s="3" customFormat="1" ht="5.25" customHeight="1" thickTop="1" thickBot="1">
      <c r="A214" s="35"/>
      <c r="B214" s="1057" t="s">
        <v>716</v>
      </c>
      <c r="C214" s="1058"/>
      <c r="D214" s="43"/>
      <c r="E214" s="44"/>
      <c r="F214" s="44"/>
      <c r="G214" s="35"/>
      <c r="H214" s="1061" t="s">
        <v>717</v>
      </c>
      <c r="I214" s="1062"/>
      <c r="J214" s="35"/>
      <c r="K214" s="35"/>
      <c r="L214" s="35"/>
      <c r="M214" s="45"/>
    </row>
    <row r="215" spans="1:13" s="3" customFormat="1" ht="16.5" thickTop="1" thickBot="1">
      <c r="A215" s="45"/>
      <c r="B215" s="1059"/>
      <c r="C215" s="1060"/>
      <c r="D215" s="14"/>
      <c r="E215" s="12" t="s">
        <v>645</v>
      </c>
      <c r="F215" s="13">
        <f>COUNTA(D217:D236)</f>
        <v>7</v>
      </c>
      <c r="G215" s="45"/>
      <c r="H215" s="1063"/>
      <c r="I215" s="1064"/>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1102</v>
      </c>
      <c r="D217" s="78" t="s">
        <v>2361</v>
      </c>
      <c r="E217" s="79" t="s">
        <v>661</v>
      </c>
      <c r="F217" s="204" t="s">
        <v>2911</v>
      </c>
      <c r="G217" s="45"/>
      <c r="H217" s="94" t="s">
        <v>630</v>
      </c>
      <c r="I217" s="77" t="s">
        <v>699</v>
      </c>
      <c r="J217" s="78" t="s">
        <v>2492</v>
      </c>
      <c r="K217" s="79" t="s">
        <v>751</v>
      </c>
      <c r="L217" s="208" t="s">
        <v>2917</v>
      </c>
      <c r="M217" s="45"/>
    </row>
    <row r="218" spans="1:13" s="3" customFormat="1">
      <c r="A218" s="45"/>
      <c r="B218" s="81" t="s">
        <v>631</v>
      </c>
      <c r="C218" s="82" t="s">
        <v>1309</v>
      </c>
      <c r="D218" s="83" t="s">
        <v>2283</v>
      </c>
      <c r="E218" s="84" t="s">
        <v>677</v>
      </c>
      <c r="F218" s="205" t="s">
        <v>1822</v>
      </c>
      <c r="G218" s="45"/>
      <c r="H218" s="96" t="s">
        <v>631</v>
      </c>
      <c r="I218" s="82" t="s">
        <v>1145</v>
      </c>
      <c r="J218" s="83" t="s">
        <v>1067</v>
      </c>
      <c r="K218" s="84" t="s">
        <v>751</v>
      </c>
      <c r="L218" s="209" t="s">
        <v>2918</v>
      </c>
      <c r="M218" s="45"/>
    </row>
    <row r="219" spans="1:13" s="3" customFormat="1">
      <c r="A219" s="45"/>
      <c r="B219" s="86" t="s">
        <v>632</v>
      </c>
      <c r="C219" s="87" t="s">
        <v>687</v>
      </c>
      <c r="D219" s="88" t="s">
        <v>2307</v>
      </c>
      <c r="E219" s="89" t="s">
        <v>751</v>
      </c>
      <c r="F219" s="206" t="s">
        <v>2912</v>
      </c>
      <c r="G219" s="45"/>
      <c r="H219" s="98" t="s">
        <v>632</v>
      </c>
      <c r="I219" s="87" t="s">
        <v>667</v>
      </c>
      <c r="J219" s="88" t="s">
        <v>1533</v>
      </c>
      <c r="K219" s="89" t="s">
        <v>751</v>
      </c>
      <c r="L219" s="210" t="s">
        <v>2919</v>
      </c>
      <c r="M219" s="45"/>
    </row>
    <row r="220" spans="1:13" s="3" customFormat="1">
      <c r="A220" s="45"/>
      <c r="B220" s="6" t="s">
        <v>633</v>
      </c>
      <c r="C220" s="7" t="s">
        <v>2088</v>
      </c>
      <c r="D220" s="8" t="s">
        <v>2089</v>
      </c>
      <c r="E220" s="9" t="s">
        <v>2042</v>
      </c>
      <c r="F220" s="207" t="s">
        <v>547</v>
      </c>
      <c r="G220" s="45"/>
      <c r="H220" s="26" t="s">
        <v>633</v>
      </c>
      <c r="I220" s="7" t="s">
        <v>1624</v>
      </c>
      <c r="J220" s="8" t="s">
        <v>2920</v>
      </c>
      <c r="K220" s="9" t="s">
        <v>1592</v>
      </c>
      <c r="L220" s="211" t="s">
        <v>2921</v>
      </c>
      <c r="M220" s="45"/>
    </row>
    <row r="221" spans="1:13" s="3" customFormat="1">
      <c r="A221" s="45"/>
      <c r="B221" s="6" t="s">
        <v>634</v>
      </c>
      <c r="C221" s="7" t="s">
        <v>694</v>
      </c>
      <c r="D221" s="8" t="s">
        <v>1477</v>
      </c>
      <c r="E221" s="9" t="s">
        <v>751</v>
      </c>
      <c r="F221" s="207" t="s">
        <v>2913</v>
      </c>
      <c r="G221" s="45"/>
      <c r="H221" s="26"/>
      <c r="I221" s="7"/>
      <c r="J221" s="8"/>
      <c r="K221" s="9"/>
      <c r="L221" s="211"/>
      <c r="M221" s="45"/>
    </row>
    <row r="222" spans="1:13" s="3" customFormat="1">
      <c r="A222" s="45"/>
      <c r="B222" s="6" t="s">
        <v>635</v>
      </c>
      <c r="C222" s="7" t="s">
        <v>2435</v>
      </c>
      <c r="D222" s="8" t="s">
        <v>2914</v>
      </c>
      <c r="E222" s="9" t="s">
        <v>751</v>
      </c>
      <c r="F222" s="207" t="s">
        <v>2915</v>
      </c>
      <c r="G222" s="45"/>
      <c r="H222" s="26"/>
      <c r="I222" s="7"/>
      <c r="J222" s="8"/>
      <c r="K222" s="9"/>
      <c r="L222" s="211"/>
      <c r="M222" s="45"/>
    </row>
    <row r="223" spans="1:13" s="3" customFormat="1" ht="12.75" thickBot="1">
      <c r="A223" s="45"/>
      <c r="B223" s="6" t="s">
        <v>636</v>
      </c>
      <c r="C223" s="7" t="s">
        <v>488</v>
      </c>
      <c r="D223" s="8" t="s">
        <v>1249</v>
      </c>
      <c r="E223" s="9" t="s">
        <v>751</v>
      </c>
      <c r="F223" s="207" t="s">
        <v>2916</v>
      </c>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1065" t="s">
        <v>1641</v>
      </c>
      <c r="G238" s="1065"/>
      <c r="H238" s="1065"/>
      <c r="I238" s="1065"/>
      <c r="J238" s="35"/>
      <c r="K238" s="160" t="s">
        <v>722</v>
      </c>
      <c r="L238" s="160"/>
      <c r="M238" s="45"/>
    </row>
    <row r="239" spans="1:13" s="3" customFormat="1" ht="5.25" customHeight="1" thickTop="1" thickBot="1">
      <c r="A239" s="35"/>
      <c r="B239" s="1083" t="s">
        <v>718</v>
      </c>
      <c r="C239" s="1084"/>
      <c r="D239" s="43"/>
      <c r="E239" s="44"/>
      <c r="F239" s="44"/>
      <c r="G239" s="35"/>
      <c r="H239" s="1087" t="s">
        <v>719</v>
      </c>
      <c r="I239" s="1088"/>
      <c r="J239" s="35"/>
      <c r="K239" s="35"/>
      <c r="L239" s="35"/>
      <c r="M239" s="45"/>
    </row>
    <row r="240" spans="1:13" s="3" customFormat="1" ht="16.5" thickTop="1" thickBot="1">
      <c r="A240" s="45"/>
      <c r="B240" s="1085"/>
      <c r="C240" s="1086"/>
      <c r="D240" s="14"/>
      <c r="E240" s="12" t="s">
        <v>645</v>
      </c>
      <c r="F240" s="13">
        <f>COUNTA(D242:D261)</f>
        <v>7</v>
      </c>
      <c r="G240" s="45"/>
      <c r="H240" s="1089"/>
      <c r="I240" s="1090"/>
      <c r="J240" s="32"/>
      <c r="K240" s="33" t="s">
        <v>645</v>
      </c>
      <c r="L240" s="34">
        <f>COUNTA(J242:J261)</f>
        <v>14</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946</v>
      </c>
      <c r="F242" s="204" t="s">
        <v>2131</v>
      </c>
      <c r="G242" s="45"/>
      <c r="H242" s="94" t="s">
        <v>630</v>
      </c>
      <c r="I242" s="77" t="s">
        <v>2927</v>
      </c>
      <c r="J242" s="78" t="s">
        <v>304</v>
      </c>
      <c r="K242" s="79" t="s">
        <v>1592</v>
      </c>
      <c r="L242" s="208" t="s">
        <v>2928</v>
      </c>
      <c r="M242" s="45"/>
    </row>
    <row r="243" spans="1:13" s="3" customFormat="1">
      <c r="A243" s="45"/>
      <c r="B243" s="81" t="s">
        <v>631</v>
      </c>
      <c r="C243" s="82" t="s">
        <v>1087</v>
      </c>
      <c r="D243" s="83" t="s">
        <v>2726</v>
      </c>
      <c r="E243" s="84" t="s">
        <v>2788</v>
      </c>
      <c r="F243" s="205" t="s">
        <v>2922</v>
      </c>
      <c r="G243" s="45"/>
      <c r="H243" s="96" t="s">
        <v>631</v>
      </c>
      <c r="I243" s="82" t="s">
        <v>425</v>
      </c>
      <c r="J243" s="83" t="s">
        <v>2952</v>
      </c>
      <c r="K243" s="84" t="s">
        <v>2951</v>
      </c>
      <c r="L243" s="209" t="s">
        <v>2929</v>
      </c>
      <c r="M243" s="45"/>
    </row>
    <row r="244" spans="1:13" s="3" customFormat="1">
      <c r="A244" s="45"/>
      <c r="B244" s="86" t="s">
        <v>632</v>
      </c>
      <c r="C244" s="87" t="s">
        <v>1202</v>
      </c>
      <c r="D244" s="88" t="s">
        <v>762</v>
      </c>
      <c r="E244" s="89" t="s">
        <v>669</v>
      </c>
      <c r="F244" s="206" t="s">
        <v>533</v>
      </c>
      <c r="G244" s="45"/>
      <c r="H244" s="98" t="s">
        <v>632</v>
      </c>
      <c r="I244" s="87" t="s">
        <v>664</v>
      </c>
      <c r="J244" s="88" t="s">
        <v>1556</v>
      </c>
      <c r="K244" s="89" t="s">
        <v>661</v>
      </c>
      <c r="L244" s="210" t="s">
        <v>2930</v>
      </c>
      <c r="M244" s="45"/>
    </row>
    <row r="245" spans="1:13" s="3" customFormat="1">
      <c r="A245" s="45"/>
      <c r="B245" s="6" t="s">
        <v>633</v>
      </c>
      <c r="C245" s="7" t="s">
        <v>1102</v>
      </c>
      <c r="D245" s="8" t="s">
        <v>1567</v>
      </c>
      <c r="E245" s="9" t="s">
        <v>751</v>
      </c>
      <c r="F245" s="207" t="s">
        <v>2923</v>
      </c>
      <c r="G245" s="45"/>
      <c r="H245" s="26" t="s">
        <v>633</v>
      </c>
      <c r="I245" s="7" t="s">
        <v>1066</v>
      </c>
      <c r="J245" s="8" t="s">
        <v>811</v>
      </c>
      <c r="K245" s="9" t="s">
        <v>669</v>
      </c>
      <c r="L245" s="211" t="s">
        <v>2931</v>
      </c>
      <c r="M245" s="45"/>
    </row>
    <row r="246" spans="1:13" s="3" customFormat="1">
      <c r="A246" s="45"/>
      <c r="B246" s="6" t="s">
        <v>634</v>
      </c>
      <c r="C246" s="7" t="s">
        <v>675</v>
      </c>
      <c r="D246" s="8" t="s">
        <v>1517</v>
      </c>
      <c r="E246" s="9" t="s">
        <v>751</v>
      </c>
      <c r="F246" s="207" t="s">
        <v>2924</v>
      </c>
      <c r="G246" s="45"/>
      <c r="H246" s="26" t="s">
        <v>634</v>
      </c>
      <c r="I246" s="7" t="s">
        <v>729</v>
      </c>
      <c r="J246" s="8" t="s">
        <v>1277</v>
      </c>
      <c r="K246" s="9" t="s">
        <v>751</v>
      </c>
      <c r="L246" s="211" t="s">
        <v>2932</v>
      </c>
      <c r="M246" s="45"/>
    </row>
    <row r="247" spans="1:13" s="3" customFormat="1">
      <c r="A247" s="45"/>
      <c r="B247" s="6" t="s">
        <v>635</v>
      </c>
      <c r="C247" s="7" t="s">
        <v>976</v>
      </c>
      <c r="D247" s="8" t="s">
        <v>396</v>
      </c>
      <c r="E247" s="9" t="s">
        <v>669</v>
      </c>
      <c r="F247" s="207" t="s">
        <v>2925</v>
      </c>
      <c r="G247" s="45"/>
      <c r="H247" s="26" t="s">
        <v>635</v>
      </c>
      <c r="I247" s="7" t="s">
        <v>585</v>
      </c>
      <c r="J247" s="8" t="s">
        <v>2933</v>
      </c>
      <c r="K247" s="9" t="s">
        <v>2900</v>
      </c>
      <c r="L247" s="211" t="s">
        <v>2934</v>
      </c>
      <c r="M247" s="45"/>
    </row>
    <row r="248" spans="1:13" s="3" customFormat="1">
      <c r="A248" s="45"/>
      <c r="B248" s="6" t="s">
        <v>636</v>
      </c>
      <c r="C248" s="7" t="s">
        <v>696</v>
      </c>
      <c r="D248" s="8" t="s">
        <v>2283</v>
      </c>
      <c r="E248" s="9" t="s">
        <v>669</v>
      </c>
      <c r="F248" s="207" t="s">
        <v>2926</v>
      </c>
      <c r="G248" s="45"/>
      <c r="H248" s="26" t="s">
        <v>636</v>
      </c>
      <c r="I248" s="7" t="s">
        <v>1054</v>
      </c>
      <c r="J248" s="8" t="s">
        <v>2935</v>
      </c>
      <c r="K248" s="9" t="s">
        <v>728</v>
      </c>
      <c r="L248" s="211" t="s">
        <v>2936</v>
      </c>
      <c r="M248" s="45"/>
    </row>
    <row r="249" spans="1:13" s="3" customFormat="1" ht="12.75">
      <c r="A249" s="45"/>
      <c r="B249" s="6"/>
      <c r="C249" s="7"/>
      <c r="D249" s="20"/>
      <c r="E249" s="9"/>
      <c r="F249" s="179"/>
      <c r="G249" s="45"/>
      <c r="H249" s="26" t="s">
        <v>637</v>
      </c>
      <c r="I249" s="7" t="s">
        <v>667</v>
      </c>
      <c r="J249" s="8" t="s">
        <v>537</v>
      </c>
      <c r="K249" s="9" t="s">
        <v>751</v>
      </c>
      <c r="L249" s="211" t="s">
        <v>2937</v>
      </c>
      <c r="M249" s="45"/>
    </row>
    <row r="250" spans="1:13" s="3" customFormat="1" ht="12.75">
      <c r="A250" s="45"/>
      <c r="B250" s="6"/>
      <c r="C250" s="7"/>
      <c r="D250" s="20"/>
      <c r="E250" s="9"/>
      <c r="F250" s="179"/>
      <c r="G250" s="45"/>
      <c r="H250" s="26" t="s">
        <v>638</v>
      </c>
      <c r="I250" s="7" t="s">
        <v>667</v>
      </c>
      <c r="J250" s="8" t="s">
        <v>2938</v>
      </c>
      <c r="K250" s="9" t="s">
        <v>2939</v>
      </c>
      <c r="L250" s="211" t="s">
        <v>2940</v>
      </c>
      <c r="M250" s="45"/>
    </row>
    <row r="251" spans="1:13" s="3" customFormat="1" ht="12.75">
      <c r="A251" s="45"/>
      <c r="B251" s="6"/>
      <c r="C251" s="7"/>
      <c r="D251" s="20"/>
      <c r="E251" s="9"/>
      <c r="F251" s="179"/>
      <c r="G251" s="45"/>
      <c r="H251" s="26" t="s">
        <v>639</v>
      </c>
      <c r="I251" s="7" t="s">
        <v>2941</v>
      </c>
      <c r="J251" s="8" t="s">
        <v>2942</v>
      </c>
      <c r="K251" s="9" t="s">
        <v>2943</v>
      </c>
      <c r="L251" s="211" t="s">
        <v>2944</v>
      </c>
      <c r="M251" s="45"/>
    </row>
    <row r="252" spans="1:13" s="3" customFormat="1" ht="12.75">
      <c r="A252" s="45"/>
      <c r="B252" s="6"/>
      <c r="C252" s="7"/>
      <c r="D252" s="20"/>
      <c r="E252" s="9"/>
      <c r="F252" s="179"/>
      <c r="G252" s="45"/>
      <c r="H252" s="26" t="s">
        <v>640</v>
      </c>
      <c r="I252" s="7" t="s">
        <v>740</v>
      </c>
      <c r="J252" s="8" t="s">
        <v>2945</v>
      </c>
      <c r="K252" s="9" t="s">
        <v>661</v>
      </c>
      <c r="L252" s="211" t="s">
        <v>2946</v>
      </c>
      <c r="M252" s="45"/>
    </row>
    <row r="253" spans="1:13" s="3" customFormat="1" ht="12.75">
      <c r="A253" s="45"/>
      <c r="B253" s="6"/>
      <c r="C253" s="7"/>
      <c r="D253" s="20"/>
      <c r="E253" s="9"/>
      <c r="F253" s="179"/>
      <c r="G253" s="45"/>
      <c r="H253" s="26" t="s">
        <v>641</v>
      </c>
      <c r="I253" s="7" t="s">
        <v>864</v>
      </c>
      <c r="J253" s="8" t="s">
        <v>784</v>
      </c>
      <c r="K253" s="9" t="s">
        <v>669</v>
      </c>
      <c r="L253" s="211" t="s">
        <v>2947</v>
      </c>
      <c r="M253" s="45"/>
    </row>
    <row r="254" spans="1:13" s="3" customFormat="1" ht="12.75">
      <c r="A254" s="45"/>
      <c r="B254" s="6"/>
      <c r="C254" s="7"/>
      <c r="D254" s="20"/>
      <c r="E254" s="9"/>
      <c r="F254" s="179"/>
      <c r="G254" s="45"/>
      <c r="H254" s="26" t="s">
        <v>642</v>
      </c>
      <c r="I254" s="7" t="s">
        <v>706</v>
      </c>
      <c r="J254" s="8" t="s">
        <v>809</v>
      </c>
      <c r="K254" s="9" t="s">
        <v>629</v>
      </c>
      <c r="L254" s="211" t="s">
        <v>1866</v>
      </c>
      <c r="M254" s="45"/>
    </row>
    <row r="255" spans="1:13" s="3" customFormat="1" ht="13.5" thickBot="1">
      <c r="A255" s="45"/>
      <c r="B255" s="6"/>
      <c r="C255" s="7"/>
      <c r="D255" s="20"/>
      <c r="E255" s="9"/>
      <c r="F255" s="179"/>
      <c r="G255" s="45"/>
      <c r="H255" s="26" t="s">
        <v>643</v>
      </c>
      <c r="I255" s="7" t="s">
        <v>1140</v>
      </c>
      <c r="J255" s="8" t="s">
        <v>2948</v>
      </c>
      <c r="K255" s="9" t="s">
        <v>2949</v>
      </c>
      <c r="L255" s="211" t="s">
        <v>2950</v>
      </c>
      <c r="M255" s="45"/>
    </row>
    <row r="256" spans="1:13" s="3" customFormat="1" ht="13.5" hidden="1" thickBot="1">
      <c r="A256" s="45"/>
      <c r="B256" s="6"/>
      <c r="C256" s="7"/>
      <c r="D256" s="21"/>
      <c r="E256" s="9"/>
      <c r="F256" s="179"/>
      <c r="G256" s="45"/>
      <c r="H256" s="26"/>
      <c r="I256" s="7"/>
      <c r="J256" s="8"/>
      <c r="K256" s="9"/>
      <c r="L256" s="190"/>
      <c r="M256" s="45"/>
    </row>
    <row r="257" spans="1:13" s="3" customFormat="1" ht="13.5" hidden="1" thickBot="1">
      <c r="A257" s="45"/>
      <c r="B257" s="6"/>
      <c r="C257" s="7"/>
      <c r="D257" s="21"/>
      <c r="E257" s="9"/>
      <c r="F257" s="179"/>
      <c r="G257" s="45"/>
      <c r="H257" s="26"/>
      <c r="I257" s="7"/>
      <c r="J257" s="7"/>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1065" t="s">
        <v>721</v>
      </c>
      <c r="G263" s="1065"/>
      <c r="H263" s="1065"/>
      <c r="I263" s="1065"/>
      <c r="K263" s="160" t="s">
        <v>722</v>
      </c>
      <c r="L263" s="160"/>
      <c r="M263" s="45"/>
    </row>
    <row r="264" spans="1:13" s="3" customFormat="1" ht="5.25" customHeight="1" thickTop="1" thickBot="1">
      <c r="A264" s="35"/>
      <c r="B264" s="1083" t="s">
        <v>1610</v>
      </c>
      <c r="C264" s="1084"/>
      <c r="D264" s="43"/>
      <c r="E264" s="44"/>
      <c r="F264" s="44"/>
      <c r="G264" s="35"/>
      <c r="H264" s="1087" t="s">
        <v>720</v>
      </c>
      <c r="I264" s="1088"/>
      <c r="J264" s="35"/>
      <c r="K264" s="35"/>
      <c r="L264" s="35"/>
      <c r="M264" s="45"/>
    </row>
    <row r="265" spans="1:13" s="3" customFormat="1" ht="16.5" thickTop="1" thickBot="1">
      <c r="A265" s="45"/>
      <c r="B265" s="1085"/>
      <c r="C265" s="1086"/>
      <c r="D265" s="14"/>
      <c r="E265" s="12" t="s">
        <v>645</v>
      </c>
      <c r="F265" s="13">
        <f>COUNTA(D267:D286)</f>
        <v>5</v>
      </c>
      <c r="G265" s="45"/>
      <c r="H265" s="1089"/>
      <c r="I265" s="1090"/>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1403</v>
      </c>
      <c r="D267" s="78" t="s">
        <v>2953</v>
      </c>
      <c r="E267" s="79" t="s">
        <v>728</v>
      </c>
      <c r="F267" s="204" t="s">
        <v>2954</v>
      </c>
      <c r="G267" s="45"/>
      <c r="H267" s="94" t="s">
        <v>630</v>
      </c>
      <c r="I267" s="77" t="s">
        <v>980</v>
      </c>
      <c r="J267" s="78" t="s">
        <v>2065</v>
      </c>
      <c r="K267" s="79" t="s">
        <v>661</v>
      </c>
      <c r="L267" s="208" t="s">
        <v>2963</v>
      </c>
      <c r="M267" s="45"/>
    </row>
    <row r="268" spans="1:13" s="3" customFormat="1">
      <c r="A268" s="45"/>
      <c r="B268" s="81" t="s">
        <v>631</v>
      </c>
      <c r="C268" s="82" t="s">
        <v>1613</v>
      </c>
      <c r="D268" s="83" t="s">
        <v>1614</v>
      </c>
      <c r="E268" s="84" t="s">
        <v>751</v>
      </c>
      <c r="F268" s="205" t="s">
        <v>2955</v>
      </c>
      <c r="G268" s="45"/>
      <c r="H268" s="96" t="s">
        <v>631</v>
      </c>
      <c r="I268" s="82" t="s">
        <v>826</v>
      </c>
      <c r="J268" s="83" t="s">
        <v>1596</v>
      </c>
      <c r="K268" s="84" t="s">
        <v>1592</v>
      </c>
      <c r="L268" s="209" t="s">
        <v>2964</v>
      </c>
      <c r="M268" s="45"/>
    </row>
    <row r="269" spans="1:13" s="3" customFormat="1">
      <c r="A269" s="45"/>
      <c r="B269" s="86" t="s">
        <v>632</v>
      </c>
      <c r="C269" s="87" t="s">
        <v>1659</v>
      </c>
      <c r="D269" s="88" t="s">
        <v>2361</v>
      </c>
      <c r="E269" s="89" t="s">
        <v>661</v>
      </c>
      <c r="F269" s="206" t="s">
        <v>2956</v>
      </c>
      <c r="G269" s="45"/>
      <c r="H269" s="98" t="s">
        <v>632</v>
      </c>
      <c r="I269" s="87" t="s">
        <v>1587</v>
      </c>
      <c r="J269" s="88" t="s">
        <v>2965</v>
      </c>
      <c r="K269" s="89" t="s">
        <v>1592</v>
      </c>
      <c r="L269" s="210" t="s">
        <v>2966</v>
      </c>
      <c r="M269" s="45"/>
    </row>
    <row r="270" spans="1:13" s="3" customFormat="1">
      <c r="A270" s="45"/>
      <c r="B270" s="6" t="s">
        <v>633</v>
      </c>
      <c r="C270" s="7" t="s">
        <v>971</v>
      </c>
      <c r="D270" s="8" t="s">
        <v>1477</v>
      </c>
      <c r="E270" s="9" t="s">
        <v>751</v>
      </c>
      <c r="F270" s="207" t="s">
        <v>2957</v>
      </c>
      <c r="G270" s="45"/>
      <c r="H270" s="26" t="s">
        <v>633</v>
      </c>
      <c r="I270" s="7" t="s">
        <v>1051</v>
      </c>
      <c r="J270" s="8" t="s">
        <v>1052</v>
      </c>
      <c r="K270" s="9" t="s">
        <v>881</v>
      </c>
      <c r="L270" s="211" t="s">
        <v>2967</v>
      </c>
      <c r="M270" s="45"/>
    </row>
    <row r="271" spans="1:13" s="3" customFormat="1">
      <c r="A271" s="45"/>
      <c r="B271" s="6" t="s">
        <v>634</v>
      </c>
      <c r="C271" s="7" t="s">
        <v>2865</v>
      </c>
      <c r="D271" s="8" t="s">
        <v>2872</v>
      </c>
      <c r="E271" s="9" t="s">
        <v>661</v>
      </c>
      <c r="F271" s="207" t="s">
        <v>2958</v>
      </c>
      <c r="G271" s="45"/>
      <c r="H271" s="26" t="s">
        <v>634</v>
      </c>
      <c r="I271" s="7" t="s">
        <v>788</v>
      </c>
      <c r="J271" s="8" t="s">
        <v>2968</v>
      </c>
      <c r="K271" s="9" t="s">
        <v>2900</v>
      </c>
      <c r="L271" s="211" t="s">
        <v>604</v>
      </c>
      <c r="M271" s="45"/>
    </row>
    <row r="272" spans="1:13" s="3" customFormat="1" ht="12.75">
      <c r="A272" s="45"/>
      <c r="B272" s="6"/>
      <c r="C272" s="7"/>
      <c r="D272" s="20"/>
      <c r="E272" s="9"/>
      <c r="F272" s="207"/>
      <c r="G272" s="45"/>
      <c r="H272" s="26" t="s">
        <v>635</v>
      </c>
      <c r="I272" s="7" t="s">
        <v>791</v>
      </c>
      <c r="J272" s="8" t="s">
        <v>2551</v>
      </c>
      <c r="K272" s="9" t="s">
        <v>751</v>
      </c>
      <c r="L272" s="211" t="s">
        <v>2969</v>
      </c>
      <c r="M272" s="45"/>
    </row>
    <row r="273" spans="1:13" s="3" customFormat="1" ht="12.75">
      <c r="A273" s="45"/>
      <c r="B273" s="6"/>
      <c r="C273" s="7"/>
      <c r="D273" s="20"/>
      <c r="E273" s="9"/>
      <c r="F273" s="207"/>
      <c r="G273" s="45"/>
      <c r="H273" s="26" t="s">
        <v>636</v>
      </c>
      <c r="I273" s="7" t="s">
        <v>699</v>
      </c>
      <c r="J273" s="8" t="s">
        <v>698</v>
      </c>
      <c r="K273" s="9" t="s">
        <v>669</v>
      </c>
      <c r="L273" s="211" t="s">
        <v>563</v>
      </c>
      <c r="M273" s="45"/>
    </row>
    <row r="274" spans="1:13" s="3" customFormat="1" ht="12.75">
      <c r="A274" s="45"/>
      <c r="B274" s="6"/>
      <c r="C274" s="7"/>
      <c r="D274" s="20"/>
      <c r="E274" s="9"/>
      <c r="F274" s="179"/>
      <c r="G274" s="45"/>
      <c r="H274" s="26" t="s">
        <v>637</v>
      </c>
      <c r="I274" s="7" t="s">
        <v>980</v>
      </c>
      <c r="J274" s="8" t="s">
        <v>1279</v>
      </c>
      <c r="K274" s="9" t="s">
        <v>751</v>
      </c>
      <c r="L274" s="211" t="s">
        <v>2970</v>
      </c>
      <c r="M274" s="45"/>
    </row>
    <row r="275" spans="1:13" s="3" customFormat="1" ht="12.75">
      <c r="A275" s="45"/>
      <c r="B275" s="6"/>
      <c r="C275" s="7"/>
      <c r="D275" s="20"/>
      <c r="E275" s="9"/>
      <c r="F275" s="179"/>
      <c r="G275" s="45"/>
      <c r="H275" s="26" t="s">
        <v>638</v>
      </c>
      <c r="I275" s="7" t="s">
        <v>788</v>
      </c>
      <c r="J275" s="8" t="s">
        <v>795</v>
      </c>
      <c r="K275" s="9" t="s">
        <v>677</v>
      </c>
      <c r="L275" s="211" t="s">
        <v>2971</v>
      </c>
      <c r="M275" s="45"/>
    </row>
    <row r="276" spans="1:13" s="3" customFormat="1" ht="12.75">
      <c r="A276" s="45"/>
      <c r="B276" s="6"/>
      <c r="C276" s="7"/>
      <c r="D276" s="20"/>
      <c r="E276" s="9"/>
      <c r="F276" s="179"/>
      <c r="G276" s="45"/>
      <c r="H276" s="26" t="s">
        <v>639</v>
      </c>
      <c r="I276" s="7" t="s">
        <v>982</v>
      </c>
      <c r="J276" s="8" t="s">
        <v>2972</v>
      </c>
      <c r="K276" s="9" t="s">
        <v>728</v>
      </c>
      <c r="L276" s="211" t="s">
        <v>2973</v>
      </c>
      <c r="M276" s="45"/>
    </row>
    <row r="277" spans="1:13" s="3" customFormat="1" ht="12.75">
      <c r="A277" s="45"/>
      <c r="B277" s="6"/>
      <c r="C277" s="7"/>
      <c r="D277" s="20"/>
      <c r="E277" s="9"/>
      <c r="F277" s="179"/>
      <c r="G277" s="45"/>
      <c r="H277" s="26" t="s">
        <v>640</v>
      </c>
      <c r="I277" s="7" t="s">
        <v>980</v>
      </c>
      <c r="J277" s="8" t="s">
        <v>2974</v>
      </c>
      <c r="K277" s="9" t="s">
        <v>2975</v>
      </c>
      <c r="L277" s="211" t="s">
        <v>2976</v>
      </c>
      <c r="M277" s="45"/>
    </row>
    <row r="278" spans="1:13" s="3" customFormat="1" ht="12.75">
      <c r="A278" s="45"/>
      <c r="B278" s="6"/>
      <c r="C278" s="7"/>
      <c r="D278" s="20"/>
      <c r="E278" s="9"/>
      <c r="F278" s="179"/>
      <c r="G278" s="45"/>
      <c r="H278" s="26" t="s">
        <v>641</v>
      </c>
      <c r="I278" s="7" t="s">
        <v>1589</v>
      </c>
      <c r="J278" s="8" t="s">
        <v>1575</v>
      </c>
      <c r="K278" s="9" t="s">
        <v>661</v>
      </c>
      <c r="L278" s="211" t="s">
        <v>2977</v>
      </c>
      <c r="M278" s="45"/>
    </row>
    <row r="279" spans="1:13" s="3" customFormat="1" ht="12.75">
      <c r="A279" s="45"/>
      <c r="B279" s="6"/>
      <c r="C279" s="7"/>
      <c r="D279" s="20"/>
      <c r="E279" s="9"/>
      <c r="F279" s="179"/>
      <c r="G279" s="45"/>
      <c r="H279" s="26" t="s">
        <v>642</v>
      </c>
      <c r="I279" s="7" t="s">
        <v>1060</v>
      </c>
      <c r="J279" s="8" t="s">
        <v>2978</v>
      </c>
      <c r="K279" s="9" t="s">
        <v>943</v>
      </c>
      <c r="L279" s="211" t="s">
        <v>2979</v>
      </c>
      <c r="M279" s="45"/>
    </row>
    <row r="280" spans="1:13" s="3" customFormat="1" ht="13.5" thickBot="1">
      <c r="A280" s="45"/>
      <c r="B280" s="6"/>
      <c r="C280" s="7"/>
      <c r="D280" s="20"/>
      <c r="E280" s="9"/>
      <c r="F280" s="179"/>
      <c r="G280" s="45"/>
      <c r="H280" s="26" t="s">
        <v>643</v>
      </c>
      <c r="I280" s="7" t="s">
        <v>1051</v>
      </c>
      <c r="J280" s="8" t="s">
        <v>996</v>
      </c>
      <c r="K280" s="9" t="s">
        <v>751</v>
      </c>
      <c r="L280" s="211" t="s">
        <v>2980</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1065" t="s">
        <v>914</v>
      </c>
      <c r="F288" s="1065"/>
      <c r="G288" s="42"/>
      <c r="H288" s="160" t="s">
        <v>773</v>
      </c>
      <c r="I288" s="160"/>
      <c r="J288" s="160" t="s">
        <v>722</v>
      </c>
      <c r="K288" s="1065" t="s">
        <v>913</v>
      </c>
      <c r="L288" s="1065"/>
      <c r="M288" s="45"/>
    </row>
    <row r="289" spans="1:13" s="3" customFormat="1" ht="5.25" customHeight="1" thickTop="1" thickBot="1">
      <c r="A289" s="35"/>
      <c r="B289" s="1093" t="s">
        <v>904</v>
      </c>
      <c r="C289" s="1094"/>
      <c r="D289" s="35"/>
      <c r="E289" s="35"/>
      <c r="F289" s="35"/>
      <c r="G289" s="35"/>
      <c r="H289" s="1087" t="s">
        <v>720</v>
      </c>
      <c r="I289" s="1088"/>
      <c r="J289" s="35"/>
      <c r="K289" s="35"/>
      <c r="L289" s="35"/>
      <c r="M289" s="45"/>
    </row>
    <row r="290" spans="1:13" s="3" customFormat="1" ht="16.5" thickTop="1" thickBot="1">
      <c r="A290" s="45"/>
      <c r="B290" s="1095"/>
      <c r="C290" s="1096"/>
      <c r="D290" s="56"/>
      <c r="E290" s="57" t="s">
        <v>645</v>
      </c>
      <c r="F290" s="58">
        <f>COUNTA(D292:D311)</f>
        <v>4</v>
      </c>
      <c r="G290" s="45"/>
      <c r="H290" s="1089"/>
      <c r="I290" s="1090"/>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2984</v>
      </c>
      <c r="G292" s="45"/>
      <c r="H292" s="94" t="s">
        <v>630</v>
      </c>
      <c r="I292" s="77" t="s">
        <v>1082</v>
      </c>
      <c r="J292" s="78" t="s">
        <v>316</v>
      </c>
      <c r="K292" s="79" t="s">
        <v>728</v>
      </c>
      <c r="L292" s="208" t="s">
        <v>2989</v>
      </c>
      <c r="M292" s="45"/>
    </row>
    <row r="293" spans="1:13" s="3" customFormat="1">
      <c r="A293" s="45"/>
      <c r="B293" s="92" t="s">
        <v>631</v>
      </c>
      <c r="C293" s="82" t="s">
        <v>1437</v>
      </c>
      <c r="D293" s="83" t="s">
        <v>890</v>
      </c>
      <c r="E293" s="84" t="s">
        <v>666</v>
      </c>
      <c r="F293" s="213" t="s">
        <v>2985</v>
      </c>
      <c r="G293" s="45"/>
      <c r="H293" s="96" t="s">
        <v>631</v>
      </c>
      <c r="I293" s="82" t="s">
        <v>887</v>
      </c>
      <c r="J293" s="83" t="s">
        <v>2990</v>
      </c>
      <c r="K293" s="84" t="s">
        <v>2995</v>
      </c>
      <c r="L293" s="209" t="s">
        <v>2991</v>
      </c>
      <c r="M293" s="45"/>
    </row>
    <row r="294" spans="1:13" s="3" customFormat="1">
      <c r="A294" s="45"/>
      <c r="B294" s="93" t="s">
        <v>632</v>
      </c>
      <c r="C294" s="87" t="s">
        <v>585</v>
      </c>
      <c r="D294" s="88" t="s">
        <v>1294</v>
      </c>
      <c r="E294" s="89" t="s">
        <v>751</v>
      </c>
      <c r="F294" s="214" t="s">
        <v>2986</v>
      </c>
      <c r="G294" s="45"/>
      <c r="H294" s="98" t="s">
        <v>632</v>
      </c>
      <c r="I294" s="87" t="s">
        <v>1066</v>
      </c>
      <c r="J294" s="88" t="s">
        <v>316</v>
      </c>
      <c r="K294" s="89" t="s">
        <v>728</v>
      </c>
      <c r="L294" s="210" t="s">
        <v>2992</v>
      </c>
      <c r="M294" s="45"/>
    </row>
    <row r="295" spans="1:13" s="3" customFormat="1">
      <c r="A295" s="45"/>
      <c r="B295" s="61" t="s">
        <v>633</v>
      </c>
      <c r="C295" s="7" t="s">
        <v>877</v>
      </c>
      <c r="D295" s="8" t="s">
        <v>2987</v>
      </c>
      <c r="E295" s="9" t="s">
        <v>1592</v>
      </c>
      <c r="F295" s="215" t="s">
        <v>2988</v>
      </c>
      <c r="G295" s="45"/>
      <c r="H295" s="26" t="s">
        <v>633</v>
      </c>
      <c r="I295" s="7" t="s">
        <v>989</v>
      </c>
      <c r="J295" s="8" t="s">
        <v>2581</v>
      </c>
      <c r="K295" s="9" t="s">
        <v>1592</v>
      </c>
      <c r="L295" s="211" t="s">
        <v>573</v>
      </c>
      <c r="M295" s="45"/>
    </row>
    <row r="296" spans="1:13" s="3" customFormat="1">
      <c r="A296" s="45"/>
      <c r="B296" s="61"/>
      <c r="C296" s="7"/>
      <c r="D296" s="8"/>
      <c r="E296" s="9"/>
      <c r="F296" s="215"/>
      <c r="G296" s="45"/>
      <c r="H296" s="26" t="s">
        <v>634</v>
      </c>
      <c r="I296" s="7" t="s">
        <v>864</v>
      </c>
      <c r="J296" s="8" t="s">
        <v>1068</v>
      </c>
      <c r="K296" s="9" t="s">
        <v>751</v>
      </c>
      <c r="L296" s="211" t="s">
        <v>2993</v>
      </c>
      <c r="M296" s="45"/>
    </row>
    <row r="297" spans="1:13" s="3" customFormat="1" ht="13.5" thickBot="1">
      <c r="A297" s="45"/>
      <c r="B297" s="61"/>
      <c r="C297" s="7"/>
      <c r="D297" s="20"/>
      <c r="E297" s="9"/>
      <c r="F297" s="215"/>
      <c r="G297" s="45"/>
      <c r="H297" s="26" t="s">
        <v>635</v>
      </c>
      <c r="I297" s="7" t="s">
        <v>1145</v>
      </c>
      <c r="J297" s="8" t="s">
        <v>610</v>
      </c>
      <c r="K297" s="9" t="s">
        <v>751</v>
      </c>
      <c r="L297" s="211" t="s">
        <v>2994</v>
      </c>
      <c r="M297" s="45"/>
    </row>
    <row r="298" spans="1:13" s="3" customFormat="1" ht="12.75" hidden="1">
      <c r="A298" s="45"/>
      <c r="B298" s="61"/>
      <c r="C298" s="7"/>
      <c r="D298" s="20"/>
      <c r="E298" s="9"/>
      <c r="F298" s="215"/>
      <c r="G298" s="45"/>
      <c r="H298" s="26"/>
      <c r="I298" s="7"/>
      <c r="J298" s="8"/>
      <c r="K298" s="9"/>
      <c r="L298" s="211"/>
      <c r="M298" s="45"/>
    </row>
    <row r="299" spans="1:13" s="3" customFormat="1" ht="13.5" hidden="1" thickBot="1">
      <c r="A299" s="45"/>
      <c r="B299" s="61"/>
      <c r="C299" s="7"/>
      <c r="D299" s="20"/>
      <c r="E299" s="9"/>
      <c r="F299" s="215"/>
      <c r="G299" s="45"/>
      <c r="H299" s="26"/>
      <c r="I299" s="7"/>
      <c r="J299" s="8"/>
      <c r="K299" s="9"/>
      <c r="L299" s="211"/>
      <c r="M299" s="359"/>
    </row>
    <row r="300" spans="1:13" s="3" customFormat="1" ht="13.5" hidden="1" thickBot="1">
      <c r="A300" s="45"/>
      <c r="B300" s="61"/>
      <c r="C300" s="7"/>
      <c r="D300" s="20"/>
      <c r="E300" s="9"/>
      <c r="F300" s="215"/>
      <c r="G300" s="45"/>
      <c r="H300" s="26"/>
      <c r="I300" s="7"/>
      <c r="J300" s="8"/>
      <c r="K300" s="9"/>
      <c r="L300" s="211"/>
      <c r="M300" s="359"/>
    </row>
    <row r="301" spans="1:13" s="3" customFormat="1" ht="13.5" hidden="1" thickBot="1">
      <c r="A301" s="45"/>
      <c r="B301" s="61"/>
      <c r="C301" s="7"/>
      <c r="D301" s="20"/>
      <c r="E301" s="9"/>
      <c r="F301" s="185"/>
      <c r="G301" s="45"/>
      <c r="H301" s="26"/>
      <c r="I301" s="7"/>
      <c r="J301" s="8"/>
      <c r="K301" s="9"/>
      <c r="L301" s="190"/>
      <c r="M301" s="359"/>
    </row>
    <row r="302" spans="1:13" s="3" customFormat="1" ht="13.5" hidden="1" thickBot="1">
      <c r="A302" s="45"/>
      <c r="B302" s="61"/>
      <c r="C302" s="7"/>
      <c r="D302" s="20"/>
      <c r="E302" s="9"/>
      <c r="F302" s="185"/>
      <c r="G302" s="45"/>
      <c r="H302" s="26"/>
      <c r="I302" s="7"/>
      <c r="J302" s="8"/>
      <c r="K302" s="9"/>
      <c r="L302" s="190"/>
      <c r="M302" s="359"/>
    </row>
    <row r="303" spans="1:13" s="3" customFormat="1" ht="13.5" hidden="1" thickBot="1">
      <c r="A303" s="45"/>
      <c r="B303" s="61"/>
      <c r="C303" s="7"/>
      <c r="D303" s="20"/>
      <c r="E303" s="9"/>
      <c r="F303" s="185"/>
      <c r="G303" s="45"/>
      <c r="H303" s="26"/>
      <c r="I303" s="7"/>
      <c r="J303" s="8"/>
      <c r="K303" s="9"/>
      <c r="L303" s="190"/>
      <c r="M303" s="359"/>
    </row>
    <row r="304" spans="1:13" s="3" customFormat="1" ht="13.5" hidden="1" thickBot="1">
      <c r="A304" s="45"/>
      <c r="B304" s="61"/>
      <c r="C304" s="7"/>
      <c r="D304" s="20"/>
      <c r="E304" s="9"/>
      <c r="F304" s="185"/>
      <c r="G304" s="45"/>
      <c r="H304" s="26"/>
      <c r="I304" s="7"/>
      <c r="J304" s="8"/>
      <c r="K304" s="9"/>
      <c r="L304" s="190"/>
      <c r="M304" s="359"/>
    </row>
    <row r="305" spans="1:13" s="3" customFormat="1" ht="13.5" hidden="1" thickBot="1">
      <c r="A305" s="45"/>
      <c r="B305" s="61"/>
      <c r="C305" s="7"/>
      <c r="D305" s="20"/>
      <c r="E305" s="9"/>
      <c r="F305" s="185"/>
      <c r="G305" s="45"/>
      <c r="H305" s="26"/>
      <c r="I305" s="7"/>
      <c r="J305" s="8"/>
      <c r="K305" s="9"/>
      <c r="L305" s="190"/>
      <c r="M305" s="359"/>
    </row>
    <row r="306" spans="1:13" s="3" customFormat="1" ht="13.5" hidden="1" thickBot="1">
      <c r="A306" s="45"/>
      <c r="B306" s="61"/>
      <c r="C306" s="7"/>
      <c r="D306" s="21"/>
      <c r="E306" s="9"/>
      <c r="F306" s="185"/>
      <c r="G306" s="45"/>
      <c r="H306" s="26"/>
      <c r="I306" s="7"/>
      <c r="J306" s="7"/>
      <c r="K306" s="9"/>
      <c r="L306" s="190"/>
      <c r="M306" s="359"/>
    </row>
    <row r="307" spans="1:13" s="3" customFormat="1" ht="13.5" hidden="1" thickBot="1">
      <c r="A307" s="45"/>
      <c r="B307" s="61"/>
      <c r="C307" s="7"/>
      <c r="D307" s="21"/>
      <c r="E307" s="9"/>
      <c r="F307" s="185"/>
      <c r="G307" s="45"/>
      <c r="H307" s="26"/>
      <c r="I307" s="7"/>
      <c r="J307" s="7"/>
      <c r="K307" s="9"/>
      <c r="L307" s="190"/>
      <c r="M307" s="359"/>
    </row>
    <row r="308" spans="1:13" s="3" customFormat="1" ht="13.5" hidden="1" thickBot="1">
      <c r="A308" s="45"/>
      <c r="B308" s="61"/>
      <c r="C308" s="7"/>
      <c r="D308" s="21"/>
      <c r="E308" s="9"/>
      <c r="F308" s="185"/>
      <c r="G308" s="45"/>
      <c r="H308" s="26"/>
      <c r="I308" s="7"/>
      <c r="J308" s="7"/>
      <c r="K308" s="9"/>
      <c r="L308" s="190"/>
      <c r="M308" s="359"/>
    </row>
    <row r="309" spans="1:13" s="3" customFormat="1" ht="13.5" hidden="1" thickBot="1">
      <c r="A309" s="45"/>
      <c r="B309" s="61"/>
      <c r="C309" s="7"/>
      <c r="D309" s="21"/>
      <c r="E309" s="9"/>
      <c r="F309" s="185"/>
      <c r="G309" s="45"/>
      <c r="H309" s="26"/>
      <c r="I309" s="7"/>
      <c r="J309" s="7"/>
      <c r="K309" s="9"/>
      <c r="L309" s="190"/>
      <c r="M309" s="359"/>
    </row>
    <row r="310" spans="1:13" s="3" customFormat="1" ht="13.5" hidden="1" thickBot="1">
      <c r="A310" s="45"/>
      <c r="B310" s="61"/>
      <c r="C310" s="7"/>
      <c r="D310" s="21"/>
      <c r="E310" s="9"/>
      <c r="F310" s="185"/>
      <c r="G310" s="45"/>
      <c r="H310" s="26"/>
      <c r="I310" s="7"/>
      <c r="J310" s="7"/>
      <c r="K310" s="9"/>
      <c r="L310" s="190"/>
      <c r="M310" s="359"/>
    </row>
    <row r="311" spans="1:13" s="3" customFormat="1" ht="13.5" hidden="1" thickBot="1">
      <c r="A311" s="45"/>
      <c r="B311" s="63"/>
      <c r="C311" s="64"/>
      <c r="D311" s="65"/>
      <c r="E311" s="66"/>
      <c r="F311" s="186"/>
      <c r="G311" s="45"/>
      <c r="H311" s="28"/>
      <c r="I311" s="29"/>
      <c r="J311" s="29"/>
      <c r="K311" s="30"/>
      <c r="L311" s="191"/>
      <c r="M311" s="359"/>
    </row>
    <row r="312" spans="1:13" s="3" customFormat="1" ht="12.75" thickTop="1">
      <c r="A312" s="45"/>
      <c r="B312" s="68"/>
      <c r="C312" s="68"/>
      <c r="D312" s="68"/>
      <c r="E312" s="68"/>
      <c r="F312" s="68"/>
      <c r="G312" s="45"/>
      <c r="H312" s="47"/>
      <c r="I312" s="47"/>
      <c r="J312" s="47"/>
      <c r="K312" s="47"/>
      <c r="L312" s="47"/>
      <c r="M312" s="359"/>
    </row>
    <row r="313" spans="1:13" s="3" customFormat="1" ht="12.75" hidden="1" thickTop="1">
      <c r="B313" s="200"/>
      <c r="C313" s="200"/>
      <c r="D313" s="200"/>
      <c r="E313" s="200"/>
      <c r="F313" s="200"/>
      <c r="H313" s="47"/>
      <c r="I313" s="47"/>
      <c r="J313" s="47"/>
      <c r="K313" s="47"/>
      <c r="L313" s="47"/>
      <c r="M313" s="359"/>
    </row>
    <row r="314" spans="1:13" s="3" customFormat="1" ht="21" thickBot="1">
      <c r="B314" s="162" t="s">
        <v>2781</v>
      </c>
      <c r="C314" s="160"/>
      <c r="D314" s="160" t="s">
        <v>722</v>
      </c>
      <c r="E314" s="1065" t="s">
        <v>2776</v>
      </c>
      <c r="F314" s="1065"/>
      <c r="G314" s="45"/>
      <c r="H314" s="160" t="s">
        <v>2547</v>
      </c>
      <c r="I314" s="160"/>
      <c r="J314" s="160" t="s">
        <v>724</v>
      </c>
      <c r="K314" s="1065" t="s">
        <v>2548</v>
      </c>
      <c r="L314" s="1065"/>
      <c r="M314" s="359"/>
    </row>
    <row r="315" spans="1:13" s="3" customFormat="1" ht="13.5" thickTop="1" thickBot="1">
      <c r="B315" s="1093" t="s">
        <v>904</v>
      </c>
      <c r="C315" s="1094"/>
      <c r="D315" s="35"/>
      <c r="E315" s="35"/>
      <c r="F315" s="35"/>
      <c r="G315" s="45"/>
      <c r="H315" s="1087" t="s">
        <v>2548</v>
      </c>
      <c r="I315" s="1088"/>
      <c r="J315" s="35"/>
      <c r="K315" s="35"/>
      <c r="L315" s="35"/>
      <c r="M315" s="359"/>
    </row>
    <row r="316" spans="1:13" s="3" customFormat="1" ht="16.5" thickTop="1" thickBot="1">
      <c r="B316" s="1095"/>
      <c r="C316" s="1096"/>
      <c r="D316" s="56"/>
      <c r="E316" s="57" t="s">
        <v>645</v>
      </c>
      <c r="F316" s="58">
        <f>COUNTA(D318:D337)</f>
        <v>3</v>
      </c>
      <c r="G316" s="45"/>
      <c r="H316" s="1089"/>
      <c r="I316" s="1090"/>
      <c r="J316" s="32"/>
      <c r="K316" s="33" t="s">
        <v>645</v>
      </c>
      <c r="L316" s="34">
        <f>COUNTA(J318:J325)</f>
        <v>3</v>
      </c>
      <c r="M316" s="359"/>
    </row>
    <row r="317" spans="1:13" s="3" customFormat="1">
      <c r="B317" s="59" t="s">
        <v>626</v>
      </c>
      <c r="C317" s="4" t="s">
        <v>622</v>
      </c>
      <c r="D317" s="4" t="s">
        <v>623</v>
      </c>
      <c r="E317" s="4" t="s">
        <v>1581</v>
      </c>
      <c r="F317" s="60" t="s">
        <v>644</v>
      </c>
      <c r="G317" s="45"/>
      <c r="H317" s="24" t="s">
        <v>626</v>
      </c>
      <c r="I317" s="23" t="s">
        <v>622</v>
      </c>
      <c r="J317" s="4" t="s">
        <v>623</v>
      </c>
      <c r="K317" s="4" t="s">
        <v>1581</v>
      </c>
      <c r="L317" s="25" t="s">
        <v>644</v>
      </c>
      <c r="M317" s="359"/>
    </row>
    <row r="318" spans="1:13" s="3" customFormat="1">
      <c r="B318" s="91" t="s">
        <v>630</v>
      </c>
      <c r="C318" s="77" t="s">
        <v>742</v>
      </c>
      <c r="D318" s="78" t="s">
        <v>1083</v>
      </c>
      <c r="E318" s="79" t="s">
        <v>946</v>
      </c>
      <c r="F318" s="212" t="s">
        <v>2981</v>
      </c>
      <c r="G318" s="45"/>
      <c r="H318" s="94" t="s">
        <v>630</v>
      </c>
      <c r="I318" s="77" t="s">
        <v>2311</v>
      </c>
      <c r="J318" s="78" t="s">
        <v>2863</v>
      </c>
      <c r="K318" s="79" t="s">
        <v>669</v>
      </c>
      <c r="L318" s="208" t="s">
        <v>2959</v>
      </c>
      <c r="M318" s="359"/>
    </row>
    <row r="319" spans="1:13" s="3" customFormat="1">
      <c r="B319" s="92" t="s">
        <v>631</v>
      </c>
      <c r="C319" s="82" t="s">
        <v>1077</v>
      </c>
      <c r="D319" s="83" t="s">
        <v>1580</v>
      </c>
      <c r="E319" s="84" t="s">
        <v>751</v>
      </c>
      <c r="F319" s="213" t="s">
        <v>2982</v>
      </c>
      <c r="G319" s="45"/>
      <c r="H319" s="96" t="s">
        <v>631</v>
      </c>
      <c r="I319" s="82" t="s">
        <v>680</v>
      </c>
      <c r="J319" s="83" t="s">
        <v>693</v>
      </c>
      <c r="K319" s="84" t="s">
        <v>629</v>
      </c>
      <c r="L319" s="209" t="s">
        <v>2960</v>
      </c>
      <c r="M319" s="359"/>
    </row>
    <row r="320" spans="1:13" s="3" customFormat="1" ht="12.75" thickBot="1">
      <c r="B320" s="93" t="s">
        <v>632</v>
      </c>
      <c r="C320" s="87" t="s">
        <v>733</v>
      </c>
      <c r="D320" s="88" t="s">
        <v>1084</v>
      </c>
      <c r="E320" s="89" t="s">
        <v>934</v>
      </c>
      <c r="F320" s="214" t="s">
        <v>2983</v>
      </c>
      <c r="H320" s="98" t="s">
        <v>632</v>
      </c>
      <c r="I320" s="87" t="s">
        <v>2961</v>
      </c>
      <c r="J320" s="88" t="s">
        <v>922</v>
      </c>
      <c r="K320" s="89" t="s">
        <v>629</v>
      </c>
      <c r="L320" s="210" t="s">
        <v>2962</v>
      </c>
      <c r="M320" s="359"/>
    </row>
    <row r="321" spans="2:12" s="3" customFormat="1" ht="12.75" hidden="1" thickBot="1">
      <c r="B321" s="61"/>
      <c r="C321" s="7"/>
      <c r="D321" s="8"/>
      <c r="E321" s="9"/>
      <c r="F321" s="215"/>
      <c r="H321" s="28"/>
      <c r="I321" s="29"/>
      <c r="J321" s="75"/>
      <c r="K321" s="30"/>
      <c r="L321" s="191"/>
    </row>
    <row r="322" spans="2:12" s="3" customFormat="1" ht="14.25" hidden="1" thickTop="1" thickBot="1">
      <c r="B322" s="61"/>
      <c r="C322" s="7"/>
      <c r="D322" s="20"/>
      <c r="E322" s="9"/>
      <c r="F322" s="215"/>
      <c r="H322" s="268"/>
      <c r="I322" s="253"/>
      <c r="J322" s="258"/>
      <c r="K322" s="255"/>
      <c r="L322" s="269"/>
    </row>
    <row r="323" spans="2:12" s="3" customFormat="1" ht="14.25" hidden="1" thickTop="1" thickBot="1">
      <c r="B323" s="61"/>
      <c r="C323" s="7"/>
      <c r="D323" s="20"/>
      <c r="E323" s="9"/>
      <c r="F323" s="215"/>
      <c r="H323" s="26"/>
      <c r="I323" s="7"/>
      <c r="J323" s="8"/>
      <c r="K323" s="9"/>
      <c r="L323" s="190"/>
    </row>
    <row r="324" spans="2:12" s="3" customFormat="1" ht="14.25" hidden="1" thickTop="1" thickBot="1">
      <c r="B324" s="61"/>
      <c r="C324" s="7"/>
      <c r="D324" s="20"/>
      <c r="E324" s="9"/>
      <c r="F324" s="215"/>
      <c r="H324" s="26"/>
      <c r="I324" s="7"/>
      <c r="J324" s="8"/>
      <c r="K324" s="9"/>
      <c r="L324" s="190"/>
    </row>
    <row r="325" spans="2:12" s="3" customFormat="1" ht="14.25" hidden="1" thickTop="1" thickBot="1">
      <c r="B325" s="61"/>
      <c r="C325" s="7"/>
      <c r="D325" s="20"/>
      <c r="E325" s="9"/>
      <c r="F325" s="215"/>
      <c r="H325" s="47"/>
      <c r="I325" s="47"/>
      <c r="J325" s="47"/>
      <c r="K325" s="47"/>
      <c r="L325" s="47"/>
    </row>
    <row r="326" spans="2:12" s="3" customFormat="1" ht="21.75" hidden="1" thickTop="1" thickBot="1">
      <c r="B326" s="61"/>
      <c r="C326" s="7"/>
      <c r="D326" s="20"/>
      <c r="E326" s="9"/>
      <c r="F326" s="215"/>
      <c r="G326" s="45"/>
      <c r="H326" s="160" t="s">
        <v>555</v>
      </c>
      <c r="I326" s="160"/>
      <c r="J326" s="160" t="s">
        <v>554</v>
      </c>
      <c r="K326" s="1065" t="s">
        <v>557</v>
      </c>
      <c r="L326" s="1065"/>
    </row>
    <row r="327" spans="2:12" s="3" customFormat="1" ht="14.25" hidden="1" thickTop="1" thickBot="1">
      <c r="B327" s="61"/>
      <c r="C327" s="7"/>
      <c r="D327" s="20"/>
      <c r="E327" s="9"/>
      <c r="F327" s="185"/>
      <c r="H327" s="1087" t="s">
        <v>556</v>
      </c>
      <c r="I327" s="1088"/>
      <c r="J327" s="35"/>
      <c r="K327" s="35"/>
      <c r="L327" s="35"/>
    </row>
    <row r="328" spans="2:12" s="3" customFormat="1" ht="16.5" hidden="1" thickTop="1" thickBot="1">
      <c r="B328" s="61"/>
      <c r="C328" s="7"/>
      <c r="D328" s="20"/>
      <c r="E328" s="9"/>
      <c r="F328" s="185"/>
      <c r="H328" s="1089"/>
      <c r="I328" s="1090"/>
      <c r="J328" s="32"/>
      <c r="K328" s="33" t="s">
        <v>645</v>
      </c>
      <c r="L328" s="34">
        <f>COUNTA(D318:D337)</f>
        <v>3</v>
      </c>
    </row>
    <row r="329" spans="2:12" s="3" customFormat="1" ht="14.25" hidden="1" thickTop="1" thickBot="1">
      <c r="B329" s="61"/>
      <c r="C329" s="7"/>
      <c r="D329" s="20"/>
      <c r="E329" s="9"/>
      <c r="F329" s="185"/>
      <c r="H329" s="24" t="s">
        <v>626</v>
      </c>
      <c r="I329" s="23" t="s">
        <v>622</v>
      </c>
      <c r="J329" s="4" t="s">
        <v>623</v>
      </c>
      <c r="K329" s="4" t="s">
        <v>1581</v>
      </c>
      <c r="L329" s="25" t="s">
        <v>644</v>
      </c>
    </row>
    <row r="330" spans="2:12" s="3" customFormat="1" ht="14.25" hidden="1" thickTop="1" thickBot="1">
      <c r="B330" s="61"/>
      <c r="C330" s="7"/>
      <c r="D330" s="20"/>
      <c r="E330" s="9"/>
      <c r="F330" s="185"/>
      <c r="H330" s="94"/>
      <c r="I330" s="77"/>
      <c r="J330" s="78"/>
      <c r="K330" s="79"/>
      <c r="L330" s="208"/>
    </row>
    <row r="331" spans="2:12" s="3" customFormat="1" ht="14.25" hidden="1" thickTop="1" thickBot="1">
      <c r="B331" s="61"/>
      <c r="C331" s="7"/>
      <c r="D331" s="20"/>
      <c r="E331" s="9"/>
      <c r="F331" s="185"/>
      <c r="H331" s="96"/>
      <c r="I331" s="82"/>
      <c r="J331" s="83"/>
      <c r="K331" s="84"/>
      <c r="L331" s="209"/>
    </row>
    <row r="332" spans="2:12" s="3" customFormat="1" ht="14.25" hidden="1" thickTop="1" thickBot="1">
      <c r="B332" s="61"/>
      <c r="C332" s="7"/>
      <c r="D332" s="21"/>
      <c r="E332" s="9"/>
      <c r="F332" s="185"/>
      <c r="H332" s="98"/>
      <c r="I332" s="87"/>
      <c r="J332" s="88"/>
      <c r="K332" s="89"/>
      <c r="L332" s="189"/>
    </row>
    <row r="333" spans="2:12" s="3" customFormat="1" ht="14.25" hidden="1" thickTop="1" thickBot="1">
      <c r="B333" s="61"/>
      <c r="C333" s="7"/>
      <c r="D333" s="21"/>
      <c r="E333" s="9"/>
      <c r="F333" s="185"/>
      <c r="H333" s="26"/>
      <c r="I333" s="7"/>
      <c r="J333" s="8"/>
      <c r="K333" s="9"/>
      <c r="L333" s="190"/>
    </row>
    <row r="334" spans="2:12" s="3" customFormat="1" ht="14.25" hidden="1" thickTop="1" thickBot="1">
      <c r="B334" s="61"/>
      <c r="C334" s="7"/>
      <c r="D334" s="21"/>
      <c r="E334" s="9"/>
      <c r="F334" s="185"/>
      <c r="H334" s="26"/>
      <c r="I334" s="7"/>
      <c r="J334" s="8"/>
      <c r="K334" s="9"/>
      <c r="L334" s="190"/>
    </row>
    <row r="335" spans="2:12" s="3" customFormat="1" ht="14.25" hidden="1" thickTop="1" thickBot="1">
      <c r="B335" s="61"/>
      <c r="C335" s="7"/>
      <c r="D335" s="21"/>
      <c r="E335" s="9"/>
      <c r="F335" s="185"/>
      <c r="H335" s="26"/>
      <c r="I335" s="7"/>
      <c r="J335" s="8"/>
      <c r="K335" s="9"/>
      <c r="L335" s="190"/>
    </row>
    <row r="336" spans="2:12" s="3" customFormat="1" ht="14.25" hidden="1" thickTop="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c r="G338" s="359"/>
      <c r="H338" s="47"/>
      <c r="I338" s="47"/>
      <c r="J338" s="47"/>
      <c r="K338" s="47"/>
      <c r="L338" s="47"/>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326:L326"/>
    <mergeCell ref="H327:I328"/>
    <mergeCell ref="B264:C265"/>
    <mergeCell ref="H264:I265"/>
    <mergeCell ref="E288:F288"/>
    <mergeCell ref="K288:L288"/>
    <mergeCell ref="B289:C290"/>
    <mergeCell ref="H289:I290"/>
    <mergeCell ref="E314:F314"/>
    <mergeCell ref="K314:L314"/>
    <mergeCell ref="B315:C316"/>
    <mergeCell ref="B239:C240"/>
    <mergeCell ref="H239:I240"/>
    <mergeCell ref="H315:I316"/>
    <mergeCell ref="F263:I263"/>
    <mergeCell ref="B188:C188"/>
    <mergeCell ref="F188:I188"/>
    <mergeCell ref="F213:I213"/>
    <mergeCell ref="B214:C215"/>
    <mergeCell ref="H214:I215"/>
    <mergeCell ref="F238:I238"/>
    <mergeCell ref="K188:L188"/>
    <mergeCell ref="B189:C190"/>
    <mergeCell ref="H189:I190"/>
    <mergeCell ref="B213:C213"/>
    <mergeCell ref="B162:C163"/>
    <mergeCell ref="H162:I163"/>
    <mergeCell ref="K213:L213"/>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3012</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39921</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f>SUM(F12,L12,F37,L37,F74,L74,F119,L119,F163,L163,F191,L191,F216,L216,F241,L241,F266,L266,F291,L291,F317,L317)</f>
        <v>246</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9</v>
      </c>
      <c r="G12" s="45"/>
      <c r="H12" s="1089"/>
      <c r="I12" s="1090"/>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627</v>
      </c>
      <c r="D14" s="78" t="s">
        <v>2047</v>
      </c>
      <c r="E14" s="79" t="s">
        <v>661</v>
      </c>
      <c r="F14" s="204" t="s">
        <v>338</v>
      </c>
      <c r="G14" s="45"/>
      <c r="H14" s="94" t="s">
        <v>630</v>
      </c>
      <c r="I14" s="77" t="s">
        <v>1344</v>
      </c>
      <c r="J14" s="78" t="s">
        <v>1301</v>
      </c>
      <c r="K14" s="79" t="s">
        <v>629</v>
      </c>
      <c r="L14" s="208" t="s">
        <v>2807</v>
      </c>
      <c r="M14" s="45"/>
    </row>
    <row r="15" spans="1:13" s="3" customFormat="1">
      <c r="A15" s="45"/>
      <c r="B15" s="81" t="s">
        <v>631</v>
      </c>
      <c r="C15" s="82" t="s">
        <v>828</v>
      </c>
      <c r="D15" s="83" t="s">
        <v>2810</v>
      </c>
      <c r="E15" s="84" t="s">
        <v>629</v>
      </c>
      <c r="F15" s="205" t="s">
        <v>2821</v>
      </c>
      <c r="G15" s="45"/>
      <c r="H15" s="96" t="s">
        <v>631</v>
      </c>
      <c r="I15" s="82" t="s">
        <v>664</v>
      </c>
      <c r="J15" s="83" t="s">
        <v>2841</v>
      </c>
      <c r="K15" s="84" t="s">
        <v>629</v>
      </c>
      <c r="L15" s="209" t="s">
        <v>332</v>
      </c>
      <c r="M15" s="45"/>
    </row>
    <row r="16" spans="1:13" s="3" customFormat="1">
      <c r="A16" s="45"/>
      <c r="B16" s="86" t="s">
        <v>632</v>
      </c>
      <c r="C16" s="87" t="s">
        <v>680</v>
      </c>
      <c r="D16" s="88" t="s">
        <v>1108</v>
      </c>
      <c r="E16" s="89" t="s">
        <v>629</v>
      </c>
      <c r="F16" s="206" t="s">
        <v>14</v>
      </c>
      <c r="G16" s="45"/>
      <c r="H16" s="98" t="s">
        <v>632</v>
      </c>
      <c r="I16" s="87" t="s">
        <v>1121</v>
      </c>
      <c r="J16" s="88" t="s">
        <v>23</v>
      </c>
      <c r="K16" s="89" t="s">
        <v>629</v>
      </c>
      <c r="L16" s="210" t="s">
        <v>2817</v>
      </c>
      <c r="M16" s="45"/>
    </row>
    <row r="17" spans="1:13" s="3" customFormat="1">
      <c r="A17" s="45"/>
      <c r="B17" s="6" t="s">
        <v>633</v>
      </c>
      <c r="C17" s="7" t="s">
        <v>694</v>
      </c>
      <c r="D17" s="8" t="s">
        <v>3013</v>
      </c>
      <c r="E17" s="9" t="s">
        <v>629</v>
      </c>
      <c r="F17" s="207" t="s">
        <v>3016</v>
      </c>
      <c r="G17" s="45"/>
      <c r="H17" s="26" t="s">
        <v>633</v>
      </c>
      <c r="I17" s="7" t="s">
        <v>842</v>
      </c>
      <c r="J17" s="8" t="s">
        <v>2555</v>
      </c>
      <c r="K17" s="9" t="s">
        <v>2831</v>
      </c>
      <c r="L17" s="211" t="s">
        <v>335</v>
      </c>
      <c r="M17" s="45"/>
    </row>
    <row r="18" spans="1:13" s="3" customFormat="1">
      <c r="A18" s="45"/>
      <c r="B18" s="6" t="s">
        <v>634</v>
      </c>
      <c r="C18" s="7" t="s">
        <v>1608</v>
      </c>
      <c r="D18" s="8" t="s">
        <v>1205</v>
      </c>
      <c r="E18" s="9" t="s">
        <v>928</v>
      </c>
      <c r="F18" s="207" t="s">
        <v>343</v>
      </c>
      <c r="G18" s="45"/>
      <c r="H18" s="26" t="s">
        <v>634</v>
      </c>
      <c r="I18" s="7" t="s">
        <v>3020</v>
      </c>
      <c r="J18" s="8" t="s">
        <v>1301</v>
      </c>
      <c r="K18" s="9" t="s">
        <v>629</v>
      </c>
      <c r="L18" s="211" t="s">
        <v>3024</v>
      </c>
      <c r="M18" s="45"/>
    </row>
    <row r="19" spans="1:13" s="3" customFormat="1">
      <c r="A19" s="45"/>
      <c r="B19" s="6" t="s">
        <v>635</v>
      </c>
      <c r="C19" s="7" t="s">
        <v>1405</v>
      </c>
      <c r="D19" s="8" t="s">
        <v>2047</v>
      </c>
      <c r="E19" s="9" t="s">
        <v>629</v>
      </c>
      <c r="F19" s="207" t="s">
        <v>3017</v>
      </c>
      <c r="G19" s="45"/>
      <c r="H19" s="26" t="s">
        <v>635</v>
      </c>
      <c r="I19" s="7" t="s">
        <v>705</v>
      </c>
      <c r="J19" s="8" t="s">
        <v>1602</v>
      </c>
      <c r="K19" s="9" t="s">
        <v>629</v>
      </c>
      <c r="L19" s="211" t="s">
        <v>3025</v>
      </c>
      <c r="M19" s="45"/>
    </row>
    <row r="20" spans="1:13" s="3" customFormat="1">
      <c r="A20" s="45"/>
      <c r="B20" s="6" t="s">
        <v>636</v>
      </c>
      <c r="C20" s="7" t="s">
        <v>1306</v>
      </c>
      <c r="D20" s="8" t="s">
        <v>975</v>
      </c>
      <c r="E20" s="9" t="s">
        <v>661</v>
      </c>
      <c r="F20" s="207" t="s">
        <v>3018</v>
      </c>
      <c r="G20" s="45"/>
      <c r="H20" s="26" t="s">
        <v>636</v>
      </c>
      <c r="I20" s="7" t="s">
        <v>791</v>
      </c>
      <c r="J20" s="8" t="s">
        <v>792</v>
      </c>
      <c r="K20" s="9" t="s">
        <v>629</v>
      </c>
      <c r="L20" s="211" t="s">
        <v>1716</v>
      </c>
      <c r="M20" s="45"/>
    </row>
    <row r="21" spans="1:13" s="3" customFormat="1">
      <c r="A21" s="45"/>
      <c r="B21" s="6" t="s">
        <v>637</v>
      </c>
      <c r="C21" s="7" t="s">
        <v>3014</v>
      </c>
      <c r="D21" s="8" t="s">
        <v>3015</v>
      </c>
      <c r="E21" s="9" t="s">
        <v>629</v>
      </c>
      <c r="F21" s="207" t="s">
        <v>3019</v>
      </c>
      <c r="G21" s="45"/>
      <c r="H21" s="26" t="s">
        <v>637</v>
      </c>
      <c r="I21" s="7" t="s">
        <v>796</v>
      </c>
      <c r="J21" s="8" t="s">
        <v>3021</v>
      </c>
      <c r="K21" s="9" t="s">
        <v>629</v>
      </c>
      <c r="L21" s="211" t="s">
        <v>3026</v>
      </c>
      <c r="M21" s="45"/>
    </row>
    <row r="22" spans="1:13" s="3" customFormat="1" ht="12.75">
      <c r="A22" s="45"/>
      <c r="B22" s="6" t="s">
        <v>638</v>
      </c>
      <c r="C22" s="7" t="s">
        <v>828</v>
      </c>
      <c r="D22" s="20" t="s">
        <v>963</v>
      </c>
      <c r="E22" s="9" t="s">
        <v>629</v>
      </c>
      <c r="F22" s="207" t="s">
        <v>2633</v>
      </c>
      <c r="G22" s="45"/>
      <c r="H22" s="26" t="s">
        <v>638</v>
      </c>
      <c r="I22" s="7" t="s">
        <v>1115</v>
      </c>
      <c r="J22" s="8" t="s">
        <v>1225</v>
      </c>
      <c r="K22" s="9" t="s">
        <v>735</v>
      </c>
      <c r="L22" s="211" t="s">
        <v>3027</v>
      </c>
      <c r="M22" s="45"/>
    </row>
    <row r="23" spans="1:13" s="3" customFormat="1" ht="12.75">
      <c r="A23" s="45"/>
      <c r="B23" s="6"/>
      <c r="C23" s="7"/>
      <c r="D23" s="20"/>
      <c r="E23" s="9"/>
      <c r="F23" s="207"/>
      <c r="G23" s="45"/>
      <c r="H23" s="26" t="s">
        <v>639</v>
      </c>
      <c r="I23" s="7" t="s">
        <v>1386</v>
      </c>
      <c r="J23" s="8" t="s">
        <v>1225</v>
      </c>
      <c r="K23" s="9" t="s">
        <v>735</v>
      </c>
      <c r="L23" s="211" t="s">
        <v>379</v>
      </c>
      <c r="M23" s="45"/>
    </row>
    <row r="24" spans="1:13" s="3" customFormat="1" ht="12.75">
      <c r="A24" s="45"/>
      <c r="B24" s="6"/>
      <c r="C24" s="7"/>
      <c r="D24" s="20"/>
      <c r="E24" s="9"/>
      <c r="F24" s="207"/>
      <c r="G24" s="45"/>
      <c r="H24" s="26" t="s">
        <v>640</v>
      </c>
      <c r="I24" s="7" t="s">
        <v>671</v>
      </c>
      <c r="J24" s="8" t="s">
        <v>2494</v>
      </c>
      <c r="K24" s="9" t="s">
        <v>629</v>
      </c>
      <c r="L24" s="211" t="s">
        <v>2043</v>
      </c>
      <c r="M24" s="45"/>
    </row>
    <row r="25" spans="1:13" s="3" customFormat="1" ht="12.75">
      <c r="A25" s="45"/>
      <c r="B25" s="6"/>
      <c r="C25" s="7"/>
      <c r="D25" s="20"/>
      <c r="E25" s="9"/>
      <c r="F25" s="207"/>
      <c r="G25" s="45"/>
      <c r="H25" s="26" t="s">
        <v>641</v>
      </c>
      <c r="I25" s="7" t="s">
        <v>3022</v>
      </c>
      <c r="J25" s="8" t="s">
        <v>850</v>
      </c>
      <c r="K25" s="9" t="s">
        <v>661</v>
      </c>
      <c r="L25" s="211" t="s">
        <v>353</v>
      </c>
      <c r="M25" s="45"/>
    </row>
    <row r="26" spans="1:13" s="3" customFormat="1" ht="13.5" thickBot="1">
      <c r="A26" s="45"/>
      <c r="B26" s="6"/>
      <c r="C26" s="7"/>
      <c r="D26" s="20"/>
      <c r="E26" s="9"/>
      <c r="F26" s="207"/>
      <c r="G26" s="45"/>
      <c r="H26" s="26" t="s">
        <v>642</v>
      </c>
      <c r="I26" s="7" t="s">
        <v>366</v>
      </c>
      <c r="J26" s="8" t="s">
        <v>3023</v>
      </c>
      <c r="K26" s="9" t="s">
        <v>629</v>
      </c>
      <c r="L26" s="211" t="s">
        <v>50</v>
      </c>
      <c r="M26" s="45"/>
    </row>
    <row r="27" spans="1:13" s="3" customFormat="1" ht="13.5" hidden="1" thickBot="1">
      <c r="A27" s="45"/>
      <c r="B27" s="6"/>
      <c r="C27" s="7"/>
      <c r="D27" s="20"/>
      <c r="E27" s="9"/>
      <c r="F27" s="207"/>
      <c r="G27" s="45"/>
      <c r="H27" s="26"/>
      <c r="I27" s="7"/>
      <c r="J27" s="8"/>
      <c r="K27" s="9"/>
      <c r="L27" s="211"/>
      <c r="M27" s="45"/>
    </row>
    <row r="28" spans="1:13" s="3" customFormat="1" ht="13.5" hidden="1" thickBot="1">
      <c r="A28" s="45"/>
      <c r="B28" s="6"/>
      <c r="C28" s="7"/>
      <c r="D28" s="21"/>
      <c r="E28" s="9"/>
      <c r="F28" s="207"/>
      <c r="G28" s="45"/>
      <c r="H28" s="26"/>
      <c r="I28" s="7"/>
      <c r="J28" s="7"/>
      <c r="K28" s="9"/>
      <c r="L28" s="211"/>
      <c r="M28" s="45"/>
    </row>
    <row r="29" spans="1:13" s="3" customFormat="1" ht="13.5" hidden="1" thickBot="1">
      <c r="A29" s="45"/>
      <c r="B29" s="6"/>
      <c r="C29" s="7"/>
      <c r="D29" s="21"/>
      <c r="E29" s="9"/>
      <c r="F29" s="207"/>
      <c r="G29" s="45"/>
      <c r="H29" s="26"/>
      <c r="I29" s="7"/>
      <c r="J29" s="7"/>
      <c r="K29" s="9"/>
      <c r="L29" s="211"/>
      <c r="M29" s="45"/>
    </row>
    <row r="30" spans="1:13" s="3" customFormat="1" ht="13.5" hidden="1" thickBot="1">
      <c r="A30" s="45"/>
      <c r="B30" s="6"/>
      <c r="C30" s="7"/>
      <c r="D30" s="21"/>
      <c r="E30" s="9"/>
      <c r="F30" s="207"/>
      <c r="G30" s="45"/>
      <c r="H30" s="26"/>
      <c r="I30" s="7"/>
      <c r="J30" s="7"/>
      <c r="K30" s="9"/>
      <c r="L30" s="211"/>
      <c r="M30" s="45"/>
    </row>
    <row r="31" spans="1:13" s="3" customFormat="1" ht="13.5" hidden="1" thickBot="1">
      <c r="A31" s="45"/>
      <c r="B31" s="6"/>
      <c r="C31" s="7"/>
      <c r="D31" s="21"/>
      <c r="E31" s="9"/>
      <c r="F31" s="207"/>
      <c r="G31" s="45"/>
      <c r="H31" s="26"/>
      <c r="I31" s="7"/>
      <c r="J31" s="7"/>
      <c r="K31" s="9"/>
      <c r="L31" s="211"/>
      <c r="M31" s="45"/>
    </row>
    <row r="32" spans="1:13" s="3" customFormat="1" ht="13.5" hidden="1" thickBot="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17</v>
      </c>
      <c r="G37" s="45"/>
      <c r="H37" s="1089"/>
      <c r="I37" s="1090"/>
      <c r="J37" s="32"/>
      <c r="K37" s="33" t="s">
        <v>645</v>
      </c>
      <c r="L37" s="34">
        <f>COUNTA(J39:J70)</f>
        <v>29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680</v>
      </c>
      <c r="D39" s="78" t="s">
        <v>1530</v>
      </c>
      <c r="E39" s="79" t="s">
        <v>881</v>
      </c>
      <c r="F39" s="204" t="s">
        <v>2043</v>
      </c>
      <c r="G39" s="45"/>
      <c r="H39" s="94" t="s">
        <v>630</v>
      </c>
      <c r="I39" s="77" t="s">
        <v>1114</v>
      </c>
      <c r="J39" s="78" t="s">
        <v>790</v>
      </c>
      <c r="K39" s="79" t="s">
        <v>661</v>
      </c>
      <c r="L39" s="208" t="s">
        <v>2633</v>
      </c>
      <c r="M39" s="45"/>
    </row>
    <row r="40" spans="1:13" s="3" customFormat="1">
      <c r="A40" s="45"/>
      <c r="B40" s="81" t="s">
        <v>631</v>
      </c>
      <c r="C40" s="82" t="s">
        <v>2304</v>
      </c>
      <c r="D40" s="83" t="s">
        <v>1727</v>
      </c>
      <c r="E40" s="84" t="s">
        <v>751</v>
      </c>
      <c r="F40" s="205" t="s">
        <v>365</v>
      </c>
      <c r="G40" s="45"/>
      <c r="H40" s="96" t="s">
        <v>631</v>
      </c>
      <c r="I40" s="82" t="s">
        <v>664</v>
      </c>
      <c r="J40" s="83" t="s">
        <v>3035</v>
      </c>
      <c r="K40" s="84" t="s">
        <v>751</v>
      </c>
      <c r="L40" s="209" t="s">
        <v>2043</v>
      </c>
      <c r="M40" s="45"/>
    </row>
    <row r="41" spans="1:13" s="3" customFormat="1">
      <c r="A41" s="45"/>
      <c r="B41" s="86" t="s">
        <v>632</v>
      </c>
      <c r="C41" s="87" t="s">
        <v>2631</v>
      </c>
      <c r="D41" s="88" t="s">
        <v>2787</v>
      </c>
      <c r="E41" s="89" t="s">
        <v>629</v>
      </c>
      <c r="F41" s="206" t="s">
        <v>384</v>
      </c>
      <c r="G41" s="45"/>
      <c r="H41" s="98" t="s">
        <v>632</v>
      </c>
      <c r="I41" s="87" t="s">
        <v>1420</v>
      </c>
      <c r="J41" s="88" t="s">
        <v>670</v>
      </c>
      <c r="K41" s="89" t="s">
        <v>735</v>
      </c>
      <c r="L41" s="210" t="s">
        <v>87</v>
      </c>
      <c r="M41" s="45"/>
    </row>
    <row r="42" spans="1:13" s="3" customFormat="1">
      <c r="A42" s="45"/>
      <c r="B42" s="6" t="s">
        <v>633</v>
      </c>
      <c r="C42" s="7" t="s">
        <v>1258</v>
      </c>
      <c r="D42" s="8" t="s">
        <v>2438</v>
      </c>
      <c r="E42" s="9" t="s">
        <v>669</v>
      </c>
      <c r="F42" s="207" t="s">
        <v>94</v>
      </c>
      <c r="G42" s="45"/>
      <c r="H42" s="26" t="s">
        <v>633</v>
      </c>
      <c r="I42" s="7" t="s">
        <v>740</v>
      </c>
      <c r="J42" s="8" t="s">
        <v>2879</v>
      </c>
      <c r="K42" s="9" t="s">
        <v>751</v>
      </c>
      <c r="L42" s="211" t="s">
        <v>384</v>
      </c>
      <c r="M42" s="45"/>
    </row>
    <row r="43" spans="1:13" s="3" customFormat="1">
      <c r="A43" s="45"/>
      <c r="B43" s="6" t="s">
        <v>634</v>
      </c>
      <c r="C43" s="7" t="s">
        <v>921</v>
      </c>
      <c r="D43" s="8" t="s">
        <v>920</v>
      </c>
      <c r="E43" s="9" t="s">
        <v>657</v>
      </c>
      <c r="F43" s="207" t="s">
        <v>386</v>
      </c>
      <c r="G43" s="45"/>
      <c r="H43" s="26" t="s">
        <v>634</v>
      </c>
      <c r="I43" s="7" t="s">
        <v>192</v>
      </c>
      <c r="J43" s="8" t="s">
        <v>4</v>
      </c>
      <c r="K43" s="9" t="s">
        <v>661</v>
      </c>
      <c r="L43" s="211" t="s">
        <v>386</v>
      </c>
      <c r="M43" s="45"/>
    </row>
    <row r="44" spans="1:13" s="3" customFormat="1">
      <c r="A44" s="45"/>
      <c r="B44" s="6" t="s">
        <v>635</v>
      </c>
      <c r="C44" s="7" t="s">
        <v>1341</v>
      </c>
      <c r="D44" s="8" t="s">
        <v>3187</v>
      </c>
      <c r="E44" s="9" t="s">
        <v>657</v>
      </c>
      <c r="F44" s="207" t="s">
        <v>42</v>
      </c>
      <c r="G44" s="45"/>
      <c r="H44" s="26" t="s">
        <v>635</v>
      </c>
      <c r="I44" s="7" t="s">
        <v>667</v>
      </c>
      <c r="J44" s="8" t="s">
        <v>2835</v>
      </c>
      <c r="K44" s="9" t="s">
        <v>751</v>
      </c>
      <c r="L44" s="211" t="s">
        <v>3041</v>
      </c>
      <c r="M44" s="45"/>
    </row>
    <row r="45" spans="1:13" s="3" customFormat="1">
      <c r="A45" s="45"/>
      <c r="B45" s="6" t="s">
        <v>636</v>
      </c>
      <c r="C45" s="7" t="s">
        <v>1085</v>
      </c>
      <c r="D45" s="8" t="s">
        <v>2830</v>
      </c>
      <c r="E45" s="9" t="s">
        <v>657</v>
      </c>
      <c r="F45" s="207" t="s">
        <v>354</v>
      </c>
      <c r="G45" s="45"/>
      <c r="H45" s="26" t="s">
        <v>636</v>
      </c>
      <c r="I45" s="7" t="s">
        <v>791</v>
      </c>
      <c r="J45" s="8" t="s">
        <v>2837</v>
      </c>
      <c r="K45" s="9" t="s">
        <v>657</v>
      </c>
      <c r="L45" s="211" t="s">
        <v>2376</v>
      </c>
      <c r="M45" s="45"/>
    </row>
    <row r="46" spans="1:13" s="3" customFormat="1">
      <c r="A46" s="45"/>
      <c r="B46" s="6" t="s">
        <v>637</v>
      </c>
      <c r="C46" s="7" t="s">
        <v>690</v>
      </c>
      <c r="D46" s="8" t="s">
        <v>684</v>
      </c>
      <c r="E46" s="9" t="s">
        <v>629</v>
      </c>
      <c r="F46" s="207" t="s">
        <v>48</v>
      </c>
      <c r="G46" s="45"/>
      <c r="H46" s="26" t="s">
        <v>637</v>
      </c>
      <c r="I46" s="7" t="s">
        <v>740</v>
      </c>
      <c r="J46" s="8" t="s">
        <v>795</v>
      </c>
      <c r="K46" s="9" t="s">
        <v>629</v>
      </c>
      <c r="L46" s="211" t="s">
        <v>367</v>
      </c>
      <c r="M46" s="45"/>
    </row>
    <row r="47" spans="1:13" s="3" customFormat="1">
      <c r="A47" s="45"/>
      <c r="B47" s="6" t="s">
        <v>638</v>
      </c>
      <c r="C47" s="7" t="s">
        <v>921</v>
      </c>
      <c r="D47" s="8" t="s">
        <v>3028</v>
      </c>
      <c r="E47" s="9" t="s">
        <v>751</v>
      </c>
      <c r="F47" s="207" t="s">
        <v>2351</v>
      </c>
      <c r="G47" s="45"/>
      <c r="H47" s="26" t="s">
        <v>638</v>
      </c>
      <c r="I47" s="7" t="s">
        <v>791</v>
      </c>
      <c r="J47" s="8" t="s">
        <v>2640</v>
      </c>
      <c r="K47" s="9" t="s">
        <v>629</v>
      </c>
      <c r="L47" s="211" t="s">
        <v>3042</v>
      </c>
      <c r="M47" s="45"/>
    </row>
    <row r="48" spans="1:13" s="3" customFormat="1">
      <c r="A48" s="45"/>
      <c r="B48" s="6" t="s">
        <v>639</v>
      </c>
      <c r="C48" s="7" t="s">
        <v>692</v>
      </c>
      <c r="D48" s="8" t="s">
        <v>689</v>
      </c>
      <c r="E48" s="9" t="s">
        <v>629</v>
      </c>
      <c r="F48" s="207" t="s">
        <v>1723</v>
      </c>
      <c r="G48" s="45"/>
      <c r="H48" s="26" t="s">
        <v>639</v>
      </c>
      <c r="I48" s="7" t="s">
        <v>2622</v>
      </c>
      <c r="J48" s="8" t="s">
        <v>3036</v>
      </c>
      <c r="K48" s="9" t="s">
        <v>629</v>
      </c>
      <c r="L48" s="211" t="s">
        <v>42</v>
      </c>
      <c r="M48" s="45"/>
    </row>
    <row r="49" spans="1:13" s="3" customFormat="1">
      <c r="A49" s="45"/>
      <c r="B49" s="6" t="s">
        <v>640</v>
      </c>
      <c r="C49" s="7" t="s">
        <v>976</v>
      </c>
      <c r="D49" s="8" t="s">
        <v>2035</v>
      </c>
      <c r="E49" s="9" t="s">
        <v>629</v>
      </c>
      <c r="F49" s="207" t="s">
        <v>50</v>
      </c>
      <c r="G49" s="45"/>
      <c r="H49" s="26" t="s">
        <v>640</v>
      </c>
      <c r="I49" s="7" t="s">
        <v>664</v>
      </c>
      <c r="J49" s="8" t="s">
        <v>118</v>
      </c>
      <c r="K49" s="9" t="s">
        <v>657</v>
      </c>
      <c r="L49" s="211" t="s">
        <v>354</v>
      </c>
      <c r="M49" s="45"/>
    </row>
    <row r="50" spans="1:13" s="3" customFormat="1">
      <c r="A50" s="45"/>
      <c r="B50" s="6" t="s">
        <v>641</v>
      </c>
      <c r="C50" s="7" t="s">
        <v>1307</v>
      </c>
      <c r="D50" s="8" t="s">
        <v>3029</v>
      </c>
      <c r="E50" s="9" t="s">
        <v>629</v>
      </c>
      <c r="F50" s="207" t="s">
        <v>51</v>
      </c>
      <c r="G50" s="45"/>
      <c r="H50" s="26" t="s">
        <v>641</v>
      </c>
      <c r="I50" s="7" t="s">
        <v>667</v>
      </c>
      <c r="J50" s="8" t="s">
        <v>3037</v>
      </c>
      <c r="K50" s="9" t="s">
        <v>669</v>
      </c>
      <c r="L50" s="211" t="s">
        <v>44</v>
      </c>
      <c r="M50" s="45"/>
    </row>
    <row r="51" spans="1:13" s="3" customFormat="1">
      <c r="A51" s="45"/>
      <c r="B51" s="6" t="s">
        <v>642</v>
      </c>
      <c r="C51" s="7" t="s">
        <v>973</v>
      </c>
      <c r="D51" s="8" t="s">
        <v>1205</v>
      </c>
      <c r="E51" s="9" t="s">
        <v>928</v>
      </c>
      <c r="F51" s="207" t="s">
        <v>2327</v>
      </c>
      <c r="G51" s="45"/>
      <c r="H51" s="26" t="s">
        <v>642</v>
      </c>
      <c r="I51" s="7" t="s">
        <v>2622</v>
      </c>
      <c r="J51" s="8" t="s">
        <v>2623</v>
      </c>
      <c r="K51" s="9" t="s">
        <v>629</v>
      </c>
      <c r="L51" s="211" t="s">
        <v>358</v>
      </c>
      <c r="M51" s="45"/>
    </row>
    <row r="52" spans="1:13" s="3" customFormat="1">
      <c r="A52" s="45"/>
      <c r="B52" s="6" t="s">
        <v>643</v>
      </c>
      <c r="C52" s="7" t="s">
        <v>3030</v>
      </c>
      <c r="D52" s="8" t="s">
        <v>3031</v>
      </c>
      <c r="E52" s="9" t="s">
        <v>629</v>
      </c>
      <c r="F52" s="207" t="s">
        <v>3033</v>
      </c>
      <c r="G52" s="45"/>
      <c r="H52" s="26" t="s">
        <v>643</v>
      </c>
      <c r="I52" s="7" t="s">
        <v>1705</v>
      </c>
      <c r="J52" s="8" t="s">
        <v>1706</v>
      </c>
      <c r="K52" s="9" t="s">
        <v>629</v>
      </c>
      <c r="L52" s="211" t="s">
        <v>48</v>
      </c>
      <c r="M52" s="45"/>
    </row>
    <row r="53" spans="1:13" s="3" customFormat="1">
      <c r="A53" s="45"/>
      <c r="B53" s="6" t="s">
        <v>646</v>
      </c>
      <c r="C53" s="7" t="s">
        <v>1306</v>
      </c>
      <c r="D53" s="8" t="s">
        <v>3032</v>
      </c>
      <c r="E53" s="9" t="s">
        <v>661</v>
      </c>
      <c r="F53" s="207" t="s">
        <v>361</v>
      </c>
      <c r="G53" s="45"/>
      <c r="H53" s="26" t="s">
        <v>646</v>
      </c>
      <c r="I53" s="7" t="s">
        <v>664</v>
      </c>
      <c r="J53" s="8" t="s">
        <v>1704</v>
      </c>
      <c r="K53" s="9" t="s">
        <v>629</v>
      </c>
      <c r="L53" s="211" t="s">
        <v>360</v>
      </c>
      <c r="M53" s="45"/>
    </row>
    <row r="54" spans="1:13" s="3" customFormat="1">
      <c r="A54" s="45"/>
      <c r="B54" s="6" t="s">
        <v>647</v>
      </c>
      <c r="C54" s="7" t="s">
        <v>1456</v>
      </c>
      <c r="D54" s="8" t="s">
        <v>924</v>
      </c>
      <c r="E54" s="9" t="s">
        <v>629</v>
      </c>
      <c r="F54" s="207" t="s">
        <v>362</v>
      </c>
      <c r="G54" s="45"/>
      <c r="H54" s="26" t="s">
        <v>647</v>
      </c>
      <c r="I54" s="7" t="s">
        <v>708</v>
      </c>
      <c r="J54" s="8" t="s">
        <v>2399</v>
      </c>
      <c r="K54" s="9" t="s">
        <v>629</v>
      </c>
      <c r="L54" s="211" t="s">
        <v>1723</v>
      </c>
      <c r="M54" s="45"/>
    </row>
    <row r="55" spans="1:13" s="3" customFormat="1">
      <c r="A55" s="45"/>
      <c r="B55" s="6" t="s">
        <v>648</v>
      </c>
      <c r="C55" s="7" t="s">
        <v>976</v>
      </c>
      <c r="D55" s="8" t="s">
        <v>1312</v>
      </c>
      <c r="E55" s="9" t="s">
        <v>629</v>
      </c>
      <c r="F55" s="207" t="s">
        <v>3034</v>
      </c>
      <c r="G55" s="45"/>
      <c r="H55" s="26" t="s">
        <v>648</v>
      </c>
      <c r="I55" s="7" t="s">
        <v>709</v>
      </c>
      <c r="J55" s="8" t="s">
        <v>1225</v>
      </c>
      <c r="K55" s="9" t="s">
        <v>629</v>
      </c>
      <c r="L55" s="211" t="s">
        <v>2327</v>
      </c>
      <c r="M55" s="45"/>
    </row>
    <row r="56" spans="1:13" s="3" customFormat="1">
      <c r="A56" s="45"/>
      <c r="B56" s="6"/>
      <c r="C56" s="7"/>
      <c r="D56" s="8"/>
      <c r="E56" s="9"/>
      <c r="F56" s="207"/>
      <c r="G56" s="45"/>
      <c r="H56" s="26" t="s">
        <v>649</v>
      </c>
      <c r="I56" s="7" t="s">
        <v>706</v>
      </c>
      <c r="J56" s="8" t="s">
        <v>3038</v>
      </c>
      <c r="K56" s="9" t="s">
        <v>629</v>
      </c>
      <c r="L56" s="211" t="s">
        <v>361</v>
      </c>
      <c r="M56" s="45"/>
    </row>
    <row r="57" spans="1:13" s="3" customFormat="1">
      <c r="A57" s="45"/>
      <c r="B57" s="6"/>
      <c r="C57" s="7"/>
      <c r="D57" s="8"/>
      <c r="E57" s="9"/>
      <c r="F57" s="207"/>
      <c r="G57" s="45"/>
      <c r="H57" s="26" t="s">
        <v>650</v>
      </c>
      <c r="I57" s="7" t="s">
        <v>783</v>
      </c>
      <c r="J57" s="8" t="s">
        <v>3021</v>
      </c>
      <c r="K57" s="9" t="s">
        <v>629</v>
      </c>
      <c r="L57" s="211" t="s">
        <v>3043</v>
      </c>
      <c r="M57" s="45"/>
    </row>
    <row r="58" spans="1:13" s="3" customFormat="1">
      <c r="A58" s="45"/>
      <c r="B58" s="6"/>
      <c r="C58" s="7"/>
      <c r="D58" s="8"/>
      <c r="E58" s="9"/>
      <c r="F58" s="179"/>
      <c r="G58" s="45"/>
      <c r="H58" s="26" t="s">
        <v>651</v>
      </c>
      <c r="I58" s="7" t="s">
        <v>796</v>
      </c>
      <c r="J58" s="8" t="s">
        <v>1326</v>
      </c>
      <c r="K58" s="9" t="s">
        <v>629</v>
      </c>
      <c r="L58" s="190" t="s">
        <v>398</v>
      </c>
      <c r="M58" s="45"/>
    </row>
    <row r="59" spans="1:13" s="3" customFormat="1">
      <c r="A59" s="45"/>
      <c r="B59" s="6"/>
      <c r="C59" s="7"/>
      <c r="D59" s="8"/>
      <c r="E59" s="9"/>
      <c r="F59" s="179"/>
      <c r="G59" s="45"/>
      <c r="H59" s="26" t="s">
        <v>899</v>
      </c>
      <c r="I59" s="7" t="s">
        <v>477</v>
      </c>
      <c r="J59" s="8" t="s">
        <v>3039</v>
      </c>
      <c r="K59" s="9" t="s">
        <v>629</v>
      </c>
      <c r="L59" s="190" t="s">
        <v>54</v>
      </c>
      <c r="M59" s="45"/>
    </row>
    <row r="60" spans="1:13" s="3" customFormat="1">
      <c r="A60" s="45"/>
      <c r="B60" s="6"/>
      <c r="C60" s="7"/>
      <c r="D60" s="8"/>
      <c r="E60" s="9"/>
      <c r="F60" s="179"/>
      <c r="G60" s="45"/>
      <c r="H60" s="26" t="s">
        <v>900</v>
      </c>
      <c r="I60" s="7" t="s">
        <v>2038</v>
      </c>
      <c r="J60" s="8" t="s">
        <v>1706</v>
      </c>
      <c r="K60" s="9" t="s">
        <v>629</v>
      </c>
      <c r="L60" s="190" t="s">
        <v>1724</v>
      </c>
      <c r="M60" s="45"/>
    </row>
    <row r="61" spans="1:13" s="3" customFormat="1">
      <c r="A61" s="45"/>
      <c r="B61" s="6"/>
      <c r="C61" s="7"/>
      <c r="D61" s="8"/>
      <c r="E61" s="9"/>
      <c r="F61" s="179"/>
      <c r="G61" s="45"/>
      <c r="H61" s="26" t="s">
        <v>901</v>
      </c>
      <c r="I61" s="7" t="s">
        <v>2039</v>
      </c>
      <c r="J61" s="8" t="s">
        <v>25</v>
      </c>
      <c r="K61" s="9" t="s">
        <v>629</v>
      </c>
      <c r="L61" s="190" t="s">
        <v>1726</v>
      </c>
      <c r="M61" s="45"/>
    </row>
    <row r="62" spans="1:13" s="3" customFormat="1">
      <c r="A62" s="45"/>
      <c r="B62" s="6"/>
      <c r="C62" s="7"/>
      <c r="D62" s="8"/>
      <c r="E62" s="9"/>
      <c r="F62" s="179"/>
      <c r="G62" s="45"/>
      <c r="H62" s="26" t="s">
        <v>902</v>
      </c>
      <c r="I62" s="7" t="s">
        <v>667</v>
      </c>
      <c r="J62" s="8" t="s">
        <v>790</v>
      </c>
      <c r="K62" s="9" t="s">
        <v>629</v>
      </c>
      <c r="L62" s="190" t="s">
        <v>1720</v>
      </c>
      <c r="M62" s="45"/>
    </row>
    <row r="63" spans="1:13" s="3" customFormat="1">
      <c r="A63" s="45"/>
      <c r="B63" s="6"/>
      <c r="C63" s="7"/>
      <c r="D63" s="8"/>
      <c r="E63" s="9"/>
      <c r="F63" s="179"/>
      <c r="G63" s="45"/>
      <c r="H63" s="26" t="s">
        <v>903</v>
      </c>
      <c r="I63" s="7" t="s">
        <v>796</v>
      </c>
      <c r="J63" s="8" t="s">
        <v>789</v>
      </c>
      <c r="K63" s="9" t="s">
        <v>629</v>
      </c>
      <c r="L63" s="190" t="s">
        <v>1721</v>
      </c>
      <c r="M63" s="45"/>
    </row>
    <row r="64" spans="1:13" s="3" customFormat="1">
      <c r="A64" s="45"/>
      <c r="B64" s="6"/>
      <c r="C64" s="7"/>
      <c r="D64" s="8"/>
      <c r="E64" s="9"/>
      <c r="F64" s="179"/>
      <c r="G64" s="45"/>
      <c r="H64" s="26" t="s">
        <v>1124</v>
      </c>
      <c r="I64" s="7" t="s">
        <v>709</v>
      </c>
      <c r="J64" s="8" t="s">
        <v>1602</v>
      </c>
      <c r="K64" s="9" t="s">
        <v>629</v>
      </c>
      <c r="L64" s="190" t="s">
        <v>374</v>
      </c>
      <c r="M64" s="45"/>
    </row>
    <row r="65" spans="1:13" s="3" customFormat="1">
      <c r="A65" s="45"/>
      <c r="B65" s="6"/>
      <c r="C65" s="7"/>
      <c r="D65" s="8"/>
      <c r="E65" s="9"/>
      <c r="F65" s="179"/>
      <c r="G65" s="45"/>
      <c r="H65" s="26" t="s">
        <v>1125</v>
      </c>
      <c r="I65" s="7" t="s">
        <v>708</v>
      </c>
      <c r="J65" s="8" t="s">
        <v>3023</v>
      </c>
      <c r="K65" s="9" t="s">
        <v>629</v>
      </c>
      <c r="L65" s="190" t="s">
        <v>1722</v>
      </c>
      <c r="M65" s="45"/>
    </row>
    <row r="66" spans="1:13" s="3" customFormat="1">
      <c r="A66" s="45"/>
      <c r="B66" s="6"/>
      <c r="C66" s="7"/>
      <c r="D66" s="8"/>
      <c r="E66" s="9"/>
      <c r="F66" s="179"/>
      <c r="G66" s="45"/>
      <c r="H66" s="26" t="s">
        <v>1126</v>
      </c>
      <c r="I66" s="7" t="s">
        <v>667</v>
      </c>
      <c r="J66" s="8" t="s">
        <v>789</v>
      </c>
      <c r="K66" s="9" t="s">
        <v>629</v>
      </c>
      <c r="L66" s="190" t="s">
        <v>3044</v>
      </c>
      <c r="M66" s="45"/>
    </row>
    <row r="67" spans="1:13" s="3" customFormat="1" ht="12.75" thickBot="1">
      <c r="A67" s="45"/>
      <c r="B67" s="6"/>
      <c r="C67" s="7"/>
      <c r="D67" s="8"/>
      <c r="E67" s="9"/>
      <c r="F67" s="179"/>
      <c r="G67" s="45"/>
      <c r="H67" s="26" t="s">
        <v>1127</v>
      </c>
      <c r="I67" s="7" t="s">
        <v>664</v>
      </c>
      <c r="J67" s="8" t="s">
        <v>3040</v>
      </c>
      <c r="K67" s="9" t="s">
        <v>3045</v>
      </c>
      <c r="L67" s="190" t="s">
        <v>404</v>
      </c>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18</v>
      </c>
      <c r="G74" s="45"/>
      <c r="H74" s="1063"/>
      <c r="I74" s="1064"/>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759</v>
      </c>
      <c r="D76" s="78" t="s">
        <v>2044</v>
      </c>
      <c r="E76" s="79" t="s">
        <v>751</v>
      </c>
      <c r="F76" s="204" t="s">
        <v>3054</v>
      </c>
      <c r="G76" s="45"/>
      <c r="H76" s="94" t="s">
        <v>630</v>
      </c>
      <c r="I76" s="77" t="s">
        <v>1420</v>
      </c>
      <c r="J76" s="78" t="s">
        <v>2851</v>
      </c>
      <c r="K76" s="79" t="s">
        <v>751</v>
      </c>
      <c r="L76" s="208" t="s">
        <v>2069</v>
      </c>
      <c r="M76" s="45"/>
    </row>
    <row r="77" spans="1:13" s="3" customFormat="1">
      <c r="A77" s="45"/>
      <c r="B77" s="81" t="s">
        <v>631</v>
      </c>
      <c r="C77" s="82" t="s">
        <v>653</v>
      </c>
      <c r="D77" s="83" t="s">
        <v>3046</v>
      </c>
      <c r="E77" s="84" t="s">
        <v>751</v>
      </c>
      <c r="F77" s="205" t="s">
        <v>375</v>
      </c>
      <c r="G77" s="45"/>
      <c r="H77" s="96" t="s">
        <v>631</v>
      </c>
      <c r="I77" s="82" t="s">
        <v>708</v>
      </c>
      <c r="J77" s="83" t="s">
        <v>807</v>
      </c>
      <c r="K77" s="84" t="s">
        <v>629</v>
      </c>
      <c r="L77" s="209" t="s">
        <v>442</v>
      </c>
      <c r="M77" s="45"/>
    </row>
    <row r="78" spans="1:13" s="3" customFormat="1">
      <c r="A78" s="45"/>
      <c r="B78" s="86" t="s">
        <v>632</v>
      </c>
      <c r="C78" s="87" t="s">
        <v>627</v>
      </c>
      <c r="D78" s="88" t="s">
        <v>2627</v>
      </c>
      <c r="E78" s="89" t="s">
        <v>751</v>
      </c>
      <c r="F78" s="206" t="s">
        <v>2303</v>
      </c>
      <c r="G78" s="45"/>
      <c r="H78" s="98" t="s">
        <v>632</v>
      </c>
      <c r="I78" s="87" t="s">
        <v>1121</v>
      </c>
      <c r="J78" s="88" t="s">
        <v>3057</v>
      </c>
      <c r="K78" s="89" t="s">
        <v>661</v>
      </c>
      <c r="L78" s="210" t="s">
        <v>444</v>
      </c>
      <c r="M78" s="45"/>
    </row>
    <row r="79" spans="1:13" s="3" customFormat="1">
      <c r="A79" s="45"/>
      <c r="B79" s="6" t="s">
        <v>633</v>
      </c>
      <c r="C79" s="7" t="s">
        <v>918</v>
      </c>
      <c r="D79" s="8" t="s">
        <v>2843</v>
      </c>
      <c r="E79" s="9" t="s">
        <v>751</v>
      </c>
      <c r="F79" s="207" t="s">
        <v>2054</v>
      </c>
      <c r="G79" s="45"/>
      <c r="H79" s="26" t="s">
        <v>633</v>
      </c>
      <c r="I79" s="7" t="s">
        <v>1051</v>
      </c>
      <c r="J79" s="8" t="s">
        <v>996</v>
      </c>
      <c r="K79" s="9" t="s">
        <v>751</v>
      </c>
      <c r="L79" s="211" t="s">
        <v>445</v>
      </c>
      <c r="M79" s="45"/>
    </row>
    <row r="80" spans="1:13" s="3" customFormat="1">
      <c r="A80" s="45"/>
      <c r="B80" s="6" t="s">
        <v>634</v>
      </c>
      <c r="C80" s="7" t="s">
        <v>753</v>
      </c>
      <c r="D80" s="8" t="s">
        <v>3047</v>
      </c>
      <c r="E80" s="9" t="s">
        <v>661</v>
      </c>
      <c r="F80" s="207" t="s">
        <v>59</v>
      </c>
      <c r="G80" s="45"/>
      <c r="H80" s="26" t="s">
        <v>634</v>
      </c>
      <c r="I80" s="7" t="s">
        <v>1725</v>
      </c>
      <c r="J80" s="8" t="s">
        <v>726</v>
      </c>
      <c r="K80" s="9" t="s">
        <v>661</v>
      </c>
      <c r="L80" s="211" t="s">
        <v>3064</v>
      </c>
      <c r="M80" s="45"/>
    </row>
    <row r="81" spans="1:13" s="3" customFormat="1">
      <c r="A81" s="45"/>
      <c r="B81" s="6" t="s">
        <v>635</v>
      </c>
      <c r="C81" s="7" t="s">
        <v>1102</v>
      </c>
      <c r="D81" s="8" t="s">
        <v>13</v>
      </c>
      <c r="E81" s="9" t="s">
        <v>751</v>
      </c>
      <c r="F81" s="207" t="s">
        <v>82</v>
      </c>
      <c r="G81" s="45"/>
      <c r="H81" s="26" t="s">
        <v>635</v>
      </c>
      <c r="I81" s="7" t="s">
        <v>982</v>
      </c>
      <c r="J81" s="8" t="s">
        <v>790</v>
      </c>
      <c r="K81" s="9" t="s">
        <v>669</v>
      </c>
      <c r="L81" s="211" t="s">
        <v>446</v>
      </c>
      <c r="M81" s="45"/>
    </row>
    <row r="82" spans="1:13" s="3" customFormat="1">
      <c r="A82" s="45"/>
      <c r="B82" s="6" t="s">
        <v>636</v>
      </c>
      <c r="C82" s="7" t="s">
        <v>2311</v>
      </c>
      <c r="D82" s="8" t="s">
        <v>2045</v>
      </c>
      <c r="E82" s="9" t="s">
        <v>751</v>
      </c>
      <c r="F82" s="207" t="s">
        <v>2633</v>
      </c>
      <c r="G82" s="45"/>
      <c r="H82" s="26" t="s">
        <v>636</v>
      </c>
      <c r="I82" s="7" t="s">
        <v>740</v>
      </c>
      <c r="J82" s="8" t="s">
        <v>2853</v>
      </c>
      <c r="K82" s="9" t="s">
        <v>751</v>
      </c>
      <c r="L82" s="211" t="s">
        <v>458</v>
      </c>
      <c r="M82" s="45"/>
    </row>
    <row r="83" spans="1:13" s="3" customFormat="1">
      <c r="A83" s="45"/>
      <c r="B83" s="6" t="s">
        <v>637</v>
      </c>
      <c r="C83" s="7" t="s">
        <v>1356</v>
      </c>
      <c r="D83" s="8" t="s">
        <v>3048</v>
      </c>
      <c r="E83" s="9" t="s">
        <v>669</v>
      </c>
      <c r="F83" s="207" t="s">
        <v>2043</v>
      </c>
      <c r="G83" s="45"/>
      <c r="H83" s="26" t="s">
        <v>637</v>
      </c>
      <c r="I83" s="7" t="s">
        <v>783</v>
      </c>
      <c r="J83" s="8" t="s">
        <v>670</v>
      </c>
      <c r="K83" s="9" t="s">
        <v>735</v>
      </c>
      <c r="L83" s="211" t="s">
        <v>415</v>
      </c>
      <c r="M83" s="45"/>
    </row>
    <row r="84" spans="1:13" s="3" customFormat="1">
      <c r="A84" s="45"/>
      <c r="B84" s="6" t="s">
        <v>638</v>
      </c>
      <c r="C84" s="7" t="s">
        <v>923</v>
      </c>
      <c r="D84" s="8" t="s">
        <v>1552</v>
      </c>
      <c r="E84" s="9" t="s">
        <v>657</v>
      </c>
      <c r="F84" s="207" t="s">
        <v>3055</v>
      </c>
      <c r="G84" s="45"/>
      <c r="H84" s="26" t="s">
        <v>638</v>
      </c>
      <c r="I84" s="7" t="s">
        <v>699</v>
      </c>
      <c r="J84" s="8" t="s">
        <v>3058</v>
      </c>
      <c r="K84" s="9" t="s">
        <v>629</v>
      </c>
      <c r="L84" s="211" t="s">
        <v>416</v>
      </c>
      <c r="M84" s="45"/>
    </row>
    <row r="85" spans="1:13" s="3" customFormat="1">
      <c r="A85" s="45"/>
      <c r="B85" s="6" t="s">
        <v>639</v>
      </c>
      <c r="C85" s="7" t="s">
        <v>687</v>
      </c>
      <c r="D85" s="8" t="s">
        <v>3049</v>
      </c>
      <c r="E85" s="9" t="s">
        <v>751</v>
      </c>
      <c r="F85" s="207" t="s">
        <v>365</v>
      </c>
      <c r="G85" s="45"/>
      <c r="H85" s="26" t="s">
        <v>639</v>
      </c>
      <c r="I85" s="7" t="s">
        <v>982</v>
      </c>
      <c r="J85" s="8" t="s">
        <v>23</v>
      </c>
      <c r="K85" s="9" t="s">
        <v>629</v>
      </c>
      <c r="L85" s="211" t="s">
        <v>229</v>
      </c>
      <c r="M85" s="45"/>
    </row>
    <row r="86" spans="1:13" s="3" customFormat="1">
      <c r="A86" s="45"/>
      <c r="B86" s="6" t="s">
        <v>640</v>
      </c>
      <c r="C86" s="7" t="s">
        <v>690</v>
      </c>
      <c r="D86" s="8" t="s">
        <v>2307</v>
      </c>
      <c r="E86" s="9" t="s">
        <v>751</v>
      </c>
      <c r="F86" s="207" t="s">
        <v>351</v>
      </c>
      <c r="G86" s="45"/>
      <c r="H86" s="26" t="s">
        <v>640</v>
      </c>
      <c r="I86" s="7" t="s">
        <v>1233</v>
      </c>
      <c r="J86" s="8" t="s">
        <v>793</v>
      </c>
      <c r="K86" s="9" t="s">
        <v>657</v>
      </c>
      <c r="L86" s="211" t="s">
        <v>480</v>
      </c>
      <c r="M86" s="45"/>
    </row>
    <row r="87" spans="1:13" s="3" customFormat="1">
      <c r="A87" s="45"/>
      <c r="B87" s="6" t="s">
        <v>641</v>
      </c>
      <c r="C87" s="7" t="s">
        <v>1405</v>
      </c>
      <c r="D87" s="8" t="s">
        <v>2787</v>
      </c>
      <c r="E87" s="9" t="s">
        <v>629</v>
      </c>
      <c r="F87" s="207" t="s">
        <v>3056</v>
      </c>
      <c r="G87" s="45"/>
      <c r="H87" s="26" t="s">
        <v>641</v>
      </c>
      <c r="I87" s="7" t="s">
        <v>705</v>
      </c>
      <c r="J87" s="8" t="s">
        <v>3059</v>
      </c>
      <c r="K87" s="9" t="s">
        <v>669</v>
      </c>
      <c r="L87" s="211" t="s">
        <v>461</v>
      </c>
      <c r="M87" s="45"/>
    </row>
    <row r="88" spans="1:13" s="3" customFormat="1">
      <c r="A88" s="45"/>
      <c r="B88" s="6" t="s">
        <v>642</v>
      </c>
      <c r="C88" s="7" t="s">
        <v>1102</v>
      </c>
      <c r="D88" s="8" t="s">
        <v>1318</v>
      </c>
      <c r="E88" s="9" t="s">
        <v>629</v>
      </c>
      <c r="F88" s="207" t="s">
        <v>353</v>
      </c>
      <c r="G88" s="45"/>
      <c r="H88" s="26" t="s">
        <v>642</v>
      </c>
      <c r="I88" s="7" t="s">
        <v>667</v>
      </c>
      <c r="J88" s="8" t="s">
        <v>2834</v>
      </c>
      <c r="K88" s="9" t="s">
        <v>946</v>
      </c>
      <c r="L88" s="211" t="s">
        <v>420</v>
      </c>
      <c r="M88" s="45"/>
    </row>
    <row r="89" spans="1:13" s="3" customFormat="1">
      <c r="A89" s="45"/>
      <c r="B89" s="6" t="s">
        <v>643</v>
      </c>
      <c r="C89" s="7" t="s">
        <v>1099</v>
      </c>
      <c r="D89" s="8" t="s">
        <v>3050</v>
      </c>
      <c r="E89" s="9" t="s">
        <v>677</v>
      </c>
      <c r="F89" s="207" t="s">
        <v>2376</v>
      </c>
      <c r="G89" s="45"/>
      <c r="H89" s="26" t="s">
        <v>643</v>
      </c>
      <c r="I89" s="7" t="s">
        <v>3060</v>
      </c>
      <c r="J89" s="8" t="s">
        <v>3255</v>
      </c>
      <c r="K89" s="9" t="s">
        <v>929</v>
      </c>
      <c r="L89" s="211" t="s">
        <v>1732</v>
      </c>
      <c r="M89" s="45"/>
    </row>
    <row r="90" spans="1:13" s="3" customFormat="1">
      <c r="A90" s="45"/>
      <c r="B90" s="6" t="s">
        <v>646</v>
      </c>
      <c r="C90" s="7" t="s">
        <v>2311</v>
      </c>
      <c r="D90" s="8" t="s">
        <v>2047</v>
      </c>
      <c r="E90" s="9" t="s">
        <v>629</v>
      </c>
      <c r="F90" s="207" t="s">
        <v>44</v>
      </c>
      <c r="G90" s="45"/>
      <c r="H90" s="26" t="s">
        <v>646</v>
      </c>
      <c r="I90" s="7" t="s">
        <v>961</v>
      </c>
      <c r="J90" s="8" t="s">
        <v>1383</v>
      </c>
      <c r="K90" s="9" t="s">
        <v>1592</v>
      </c>
      <c r="L90" s="211" t="s">
        <v>470</v>
      </c>
      <c r="M90" s="45"/>
    </row>
    <row r="91" spans="1:13" s="3" customFormat="1">
      <c r="A91" s="45"/>
      <c r="B91" s="6" t="s">
        <v>647</v>
      </c>
      <c r="C91" s="7" t="s">
        <v>1511</v>
      </c>
      <c r="D91" s="8" t="s">
        <v>3051</v>
      </c>
      <c r="E91" s="9" t="s">
        <v>629</v>
      </c>
      <c r="F91" s="207" t="s">
        <v>2327</v>
      </c>
      <c r="G91" s="45"/>
      <c r="H91" s="26" t="s">
        <v>647</v>
      </c>
      <c r="I91" s="7" t="s">
        <v>3061</v>
      </c>
      <c r="J91" s="8" t="s">
        <v>790</v>
      </c>
      <c r="K91" s="9" t="s">
        <v>669</v>
      </c>
      <c r="L91" s="211" t="s">
        <v>471</v>
      </c>
      <c r="M91" s="45"/>
    </row>
    <row r="92" spans="1:13" s="3" customFormat="1">
      <c r="A92" s="45"/>
      <c r="B92" s="6" t="s">
        <v>648</v>
      </c>
      <c r="C92" s="7" t="s">
        <v>925</v>
      </c>
      <c r="D92" s="8" t="s">
        <v>3052</v>
      </c>
      <c r="E92" s="9" t="s">
        <v>629</v>
      </c>
      <c r="F92" s="207" t="s">
        <v>3034</v>
      </c>
      <c r="G92" s="45"/>
      <c r="H92" s="26" t="s">
        <v>648</v>
      </c>
      <c r="I92" s="7" t="s">
        <v>671</v>
      </c>
      <c r="J92" s="8" t="s">
        <v>839</v>
      </c>
      <c r="K92" s="9" t="s">
        <v>629</v>
      </c>
      <c r="L92" s="211" t="s">
        <v>424</v>
      </c>
      <c r="M92" s="45"/>
    </row>
    <row r="93" spans="1:13" s="3" customFormat="1">
      <c r="A93" s="45"/>
      <c r="B93" s="6" t="s">
        <v>649</v>
      </c>
      <c r="C93" s="7" t="s">
        <v>1458</v>
      </c>
      <c r="D93" s="8" t="s">
        <v>3053</v>
      </c>
      <c r="E93" s="9" t="s">
        <v>629</v>
      </c>
      <c r="F93" s="207" t="s">
        <v>2048</v>
      </c>
      <c r="G93" s="45"/>
      <c r="H93" s="26" t="s">
        <v>649</v>
      </c>
      <c r="I93" s="7" t="s">
        <v>2051</v>
      </c>
      <c r="J93" s="8" t="s">
        <v>2052</v>
      </c>
      <c r="K93" s="9" t="s">
        <v>629</v>
      </c>
      <c r="L93" s="211" t="s">
        <v>134</v>
      </c>
      <c r="M93" s="45"/>
    </row>
    <row r="94" spans="1:13" s="3" customFormat="1">
      <c r="A94" s="45"/>
      <c r="B94" s="6"/>
      <c r="C94" s="7"/>
      <c r="D94" s="8"/>
      <c r="E94" s="9"/>
      <c r="F94" s="207"/>
      <c r="G94" s="45"/>
      <c r="H94" s="26" t="s">
        <v>650</v>
      </c>
      <c r="I94" s="7" t="s">
        <v>783</v>
      </c>
      <c r="J94" s="8" t="s">
        <v>3062</v>
      </c>
      <c r="K94" s="9" t="s">
        <v>629</v>
      </c>
      <c r="L94" s="211" t="s">
        <v>2657</v>
      </c>
      <c r="M94" s="45"/>
    </row>
    <row r="95" spans="1:13" s="3" customFormat="1">
      <c r="A95" s="45"/>
      <c r="B95" s="6"/>
      <c r="C95" s="7"/>
      <c r="D95" s="8"/>
      <c r="E95" s="9"/>
      <c r="F95" s="207"/>
      <c r="G95" s="45"/>
      <c r="H95" s="26" t="s">
        <v>651</v>
      </c>
      <c r="I95" s="7" t="s">
        <v>1122</v>
      </c>
      <c r="J95" s="8" t="s">
        <v>2636</v>
      </c>
      <c r="K95" s="9" t="s">
        <v>629</v>
      </c>
      <c r="L95" s="211" t="s">
        <v>3065</v>
      </c>
      <c r="M95" s="45"/>
    </row>
    <row r="96" spans="1:13" s="3" customFormat="1">
      <c r="A96" s="45"/>
      <c r="B96" s="6"/>
      <c r="C96" s="7"/>
      <c r="D96" s="8"/>
      <c r="E96" s="9"/>
      <c r="F96" s="207"/>
      <c r="G96" s="45"/>
      <c r="H96" s="26" t="s">
        <v>899</v>
      </c>
      <c r="I96" s="7" t="s">
        <v>729</v>
      </c>
      <c r="J96" s="8" t="s">
        <v>3063</v>
      </c>
      <c r="K96" s="9" t="s">
        <v>661</v>
      </c>
      <c r="L96" s="211" t="s">
        <v>483</v>
      </c>
      <c r="M96" s="45"/>
    </row>
    <row r="97" spans="1:13" s="3" customFormat="1" ht="12.75" thickBot="1">
      <c r="A97" s="45"/>
      <c r="B97" s="6"/>
      <c r="C97" s="7"/>
      <c r="D97" s="8"/>
      <c r="E97" s="9"/>
      <c r="F97" s="207"/>
      <c r="G97" s="45"/>
      <c r="H97" s="26" t="s">
        <v>900</v>
      </c>
      <c r="I97" s="7" t="s">
        <v>1121</v>
      </c>
      <c r="J97" s="8" t="s">
        <v>1113</v>
      </c>
      <c r="K97" s="9" t="s">
        <v>629</v>
      </c>
      <c r="L97" s="211" t="s">
        <v>215</v>
      </c>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t="12.75" hidden="1" thickBot="1">
      <c r="A104" s="45"/>
      <c r="B104" s="6"/>
      <c r="C104" s="7"/>
      <c r="D104" s="8"/>
      <c r="E104" s="9"/>
      <c r="F104" s="207"/>
      <c r="G104" s="45"/>
      <c r="H104" s="26"/>
      <c r="I104" s="7"/>
      <c r="J104" s="8"/>
      <c r="K104" s="9"/>
      <c r="L104" s="211"/>
      <c r="M104" s="45"/>
    </row>
    <row r="105" spans="1:13" s="3" customFormat="1" ht="12.75" hidden="1" thickBot="1">
      <c r="A105" s="45"/>
      <c r="B105" s="6"/>
      <c r="C105" s="7"/>
      <c r="D105" s="8"/>
      <c r="E105" s="9"/>
      <c r="F105" s="207"/>
      <c r="G105" s="45"/>
      <c r="H105" s="26"/>
      <c r="I105" s="7"/>
      <c r="J105" s="8"/>
      <c r="K105" s="9"/>
      <c r="L105" s="211"/>
      <c r="M105" s="45"/>
    </row>
    <row r="106" spans="1:13" s="3" customFormat="1" ht="12.75" hidden="1" thickBot="1">
      <c r="A106" s="45"/>
      <c r="B106" s="6"/>
      <c r="C106" s="7"/>
      <c r="D106" s="8"/>
      <c r="E106" s="9"/>
      <c r="F106" s="207"/>
      <c r="G106" s="45"/>
      <c r="H106" s="26"/>
      <c r="I106" s="7"/>
      <c r="J106" s="8"/>
      <c r="K106" s="9"/>
      <c r="L106" s="211"/>
      <c r="M106" s="45"/>
    </row>
    <row r="107" spans="1:13" s="3" customFormat="1" ht="12.75" hidden="1" thickBot="1">
      <c r="A107" s="45"/>
      <c r="B107" s="6"/>
      <c r="C107" s="7"/>
      <c r="D107" s="8"/>
      <c r="E107" s="9"/>
      <c r="F107" s="207"/>
      <c r="G107" s="45"/>
      <c r="H107" s="26"/>
      <c r="I107" s="7"/>
      <c r="J107" s="8"/>
      <c r="K107" s="9"/>
      <c r="L107" s="211"/>
      <c r="M107" s="45"/>
    </row>
    <row r="108" spans="1:13" s="3" customFormat="1" ht="12.75" hidden="1" thickBot="1">
      <c r="A108" s="45"/>
      <c r="B108" s="6"/>
      <c r="C108" s="7"/>
      <c r="D108" s="8"/>
      <c r="E108" s="9"/>
      <c r="F108" s="207"/>
      <c r="G108" s="45"/>
      <c r="H108" s="26"/>
      <c r="I108" s="7"/>
      <c r="J108" s="8"/>
      <c r="K108" s="9"/>
      <c r="L108" s="211"/>
      <c r="M108" s="45"/>
    </row>
    <row r="109" spans="1:13" s="3" customFormat="1" ht="12.75" hidden="1" thickBot="1">
      <c r="A109" s="45"/>
      <c r="B109" s="6"/>
      <c r="C109" s="7"/>
      <c r="D109" s="8"/>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15</v>
      </c>
      <c r="G119" s="45"/>
      <c r="H119" s="1063"/>
      <c r="I119" s="1064"/>
      <c r="J119" s="32"/>
      <c r="K119" s="33" t="s">
        <v>645</v>
      </c>
      <c r="L119" s="34">
        <f>COUNTA(J121:J159)</f>
        <v>21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2865</v>
      </c>
      <c r="D121" s="78" t="s">
        <v>2866</v>
      </c>
      <c r="E121" s="79" t="s">
        <v>751</v>
      </c>
      <c r="F121" s="204" t="s">
        <v>3044</v>
      </c>
      <c r="G121" s="45"/>
      <c r="H121" s="94" t="s">
        <v>630</v>
      </c>
      <c r="I121" s="77" t="s">
        <v>1624</v>
      </c>
      <c r="J121" s="78" t="s">
        <v>3072</v>
      </c>
      <c r="K121" s="79" t="s">
        <v>751</v>
      </c>
      <c r="L121" s="208" t="s">
        <v>453</v>
      </c>
      <c r="M121" s="45"/>
    </row>
    <row r="122" spans="1:13" s="3" customFormat="1">
      <c r="A122" s="45"/>
      <c r="B122" s="81" t="s">
        <v>631</v>
      </c>
      <c r="C122" s="82" t="s">
        <v>627</v>
      </c>
      <c r="D122" s="83" t="s">
        <v>2642</v>
      </c>
      <c r="E122" s="84" t="s">
        <v>751</v>
      </c>
      <c r="F122" s="205" t="s">
        <v>400</v>
      </c>
      <c r="G122" s="45"/>
      <c r="H122" s="96" t="s">
        <v>631</v>
      </c>
      <c r="I122" s="82" t="s">
        <v>810</v>
      </c>
      <c r="J122" s="83" t="s">
        <v>1171</v>
      </c>
      <c r="K122" s="84" t="s">
        <v>929</v>
      </c>
      <c r="L122" s="209" t="s">
        <v>408</v>
      </c>
      <c r="M122" s="45"/>
    </row>
    <row r="123" spans="1:13" s="3" customFormat="1">
      <c r="A123" s="45"/>
      <c r="B123" s="86" t="s">
        <v>632</v>
      </c>
      <c r="C123" s="87" t="s">
        <v>1309</v>
      </c>
      <c r="D123" s="88" t="s">
        <v>2283</v>
      </c>
      <c r="E123" s="89" t="s">
        <v>669</v>
      </c>
      <c r="F123" s="206" t="s">
        <v>55</v>
      </c>
      <c r="G123" s="45"/>
      <c r="H123" s="98" t="s">
        <v>632</v>
      </c>
      <c r="I123" s="87" t="s">
        <v>783</v>
      </c>
      <c r="J123" s="88" t="s">
        <v>3073</v>
      </c>
      <c r="K123" s="89" t="s">
        <v>946</v>
      </c>
      <c r="L123" s="210" t="s">
        <v>458</v>
      </c>
      <c r="M123" s="45"/>
    </row>
    <row r="124" spans="1:13" s="3" customFormat="1">
      <c r="A124" s="45"/>
      <c r="B124" s="6" t="s">
        <v>633</v>
      </c>
      <c r="C124" s="7" t="s">
        <v>976</v>
      </c>
      <c r="D124" s="8" t="s">
        <v>2642</v>
      </c>
      <c r="E124" s="9" t="s">
        <v>751</v>
      </c>
      <c r="F124" s="207" t="s">
        <v>401</v>
      </c>
      <c r="G124" s="45"/>
      <c r="H124" s="26" t="s">
        <v>633</v>
      </c>
      <c r="I124" s="7" t="s">
        <v>708</v>
      </c>
      <c r="J124" s="8" t="s">
        <v>2882</v>
      </c>
      <c r="K124" s="9" t="s">
        <v>751</v>
      </c>
      <c r="L124" s="211" t="s">
        <v>415</v>
      </c>
      <c r="M124" s="45"/>
    </row>
    <row r="125" spans="1:13" s="3" customFormat="1">
      <c r="A125" s="45"/>
      <c r="B125" s="6" t="s">
        <v>634</v>
      </c>
      <c r="C125" s="7" t="s">
        <v>1096</v>
      </c>
      <c r="D125" s="8" t="s">
        <v>2646</v>
      </c>
      <c r="E125" s="9" t="s">
        <v>751</v>
      </c>
      <c r="F125" s="207" t="s">
        <v>3070</v>
      </c>
      <c r="G125" s="45"/>
      <c r="H125" s="26" t="s">
        <v>634</v>
      </c>
      <c r="I125" s="7" t="s">
        <v>667</v>
      </c>
      <c r="J125" s="8" t="s">
        <v>2066</v>
      </c>
      <c r="K125" s="9" t="s">
        <v>751</v>
      </c>
      <c r="L125" s="211" t="s">
        <v>2409</v>
      </c>
      <c r="M125" s="45"/>
    </row>
    <row r="126" spans="1:13" s="3" customFormat="1">
      <c r="A126" s="45"/>
      <c r="B126" s="6" t="s">
        <v>635</v>
      </c>
      <c r="C126" s="7" t="s">
        <v>3014</v>
      </c>
      <c r="D126" s="8" t="s">
        <v>3066</v>
      </c>
      <c r="E126" s="9" t="s">
        <v>946</v>
      </c>
      <c r="F126" s="207" t="s">
        <v>442</v>
      </c>
      <c r="G126" s="45"/>
      <c r="H126" s="26" t="s">
        <v>635</v>
      </c>
      <c r="I126" s="7" t="s">
        <v>705</v>
      </c>
      <c r="J126" s="8" t="s">
        <v>2846</v>
      </c>
      <c r="K126" s="9" t="s">
        <v>669</v>
      </c>
      <c r="L126" s="211" t="s">
        <v>417</v>
      </c>
      <c r="M126" s="45"/>
    </row>
    <row r="127" spans="1:13" s="3" customFormat="1">
      <c r="A127" s="45"/>
      <c r="B127" s="6" t="s">
        <v>636</v>
      </c>
      <c r="C127" s="7" t="s">
        <v>659</v>
      </c>
      <c r="D127" s="8" t="s">
        <v>114</v>
      </c>
      <c r="E127" s="9" t="s">
        <v>929</v>
      </c>
      <c r="F127" s="207" t="s">
        <v>404</v>
      </c>
      <c r="G127" s="45"/>
      <c r="H127" s="26" t="s">
        <v>636</v>
      </c>
      <c r="I127" s="7" t="s">
        <v>826</v>
      </c>
      <c r="J127" s="8" t="s">
        <v>1576</v>
      </c>
      <c r="K127" s="9" t="s">
        <v>661</v>
      </c>
      <c r="L127" s="211" t="s">
        <v>470</v>
      </c>
      <c r="M127" s="45"/>
    </row>
    <row r="128" spans="1:13" s="3" customFormat="1">
      <c r="A128" s="45"/>
      <c r="B128" s="6" t="s">
        <v>637</v>
      </c>
      <c r="C128" s="7" t="s">
        <v>696</v>
      </c>
      <c r="D128" s="8" t="s">
        <v>2842</v>
      </c>
      <c r="E128" s="52" t="s">
        <v>751</v>
      </c>
      <c r="F128" s="207" t="s">
        <v>445</v>
      </c>
      <c r="G128" s="45"/>
      <c r="H128" s="26" t="s">
        <v>637</v>
      </c>
      <c r="I128" s="7" t="s">
        <v>1241</v>
      </c>
      <c r="J128" s="8" t="s">
        <v>1163</v>
      </c>
      <c r="K128" s="9" t="s">
        <v>929</v>
      </c>
      <c r="L128" s="211" t="s">
        <v>471</v>
      </c>
      <c r="M128" s="45"/>
    </row>
    <row r="129" spans="1:13" s="3" customFormat="1">
      <c r="A129" s="45"/>
      <c r="B129" s="6" t="s">
        <v>638</v>
      </c>
      <c r="C129" s="7" t="s">
        <v>1085</v>
      </c>
      <c r="D129" s="8" t="s">
        <v>3067</v>
      </c>
      <c r="E129" s="52" t="s">
        <v>946</v>
      </c>
      <c r="F129" s="207" t="s">
        <v>447</v>
      </c>
      <c r="G129" s="45"/>
      <c r="H129" s="26" t="s">
        <v>638</v>
      </c>
      <c r="I129" s="7" t="s">
        <v>783</v>
      </c>
      <c r="J129" s="8" t="s">
        <v>31</v>
      </c>
      <c r="K129" s="9" t="s">
        <v>657</v>
      </c>
      <c r="L129" s="211" t="s">
        <v>131</v>
      </c>
      <c r="M129" s="45"/>
    </row>
    <row r="130" spans="1:13" s="3" customFormat="1">
      <c r="A130" s="45"/>
      <c r="B130" s="6" t="s">
        <v>639</v>
      </c>
      <c r="C130" s="7" t="s">
        <v>696</v>
      </c>
      <c r="D130" s="8" t="s">
        <v>2060</v>
      </c>
      <c r="E130" s="52" t="s">
        <v>751</v>
      </c>
      <c r="F130" s="207" t="s">
        <v>407</v>
      </c>
      <c r="G130" s="45"/>
      <c r="H130" s="26" t="s">
        <v>639</v>
      </c>
      <c r="I130" s="7" t="s">
        <v>835</v>
      </c>
      <c r="J130" s="8" t="s">
        <v>825</v>
      </c>
      <c r="K130" s="9" t="s">
        <v>657</v>
      </c>
      <c r="L130" s="211" t="s">
        <v>231</v>
      </c>
      <c r="M130" s="45"/>
    </row>
    <row r="131" spans="1:13" s="3" customFormat="1">
      <c r="A131" s="45"/>
      <c r="B131" s="6" t="s">
        <v>640</v>
      </c>
      <c r="C131" s="7" t="s">
        <v>1306</v>
      </c>
      <c r="D131" s="8" t="s">
        <v>3068</v>
      </c>
      <c r="E131" s="9" t="s">
        <v>946</v>
      </c>
      <c r="F131" s="207" t="s">
        <v>199</v>
      </c>
      <c r="G131" s="45"/>
      <c r="H131" s="26" t="s">
        <v>640</v>
      </c>
      <c r="I131" s="7" t="s">
        <v>961</v>
      </c>
      <c r="J131" s="8" t="s">
        <v>2492</v>
      </c>
      <c r="K131" s="9" t="s">
        <v>751</v>
      </c>
      <c r="L131" s="211" t="s">
        <v>465</v>
      </c>
      <c r="M131" s="45"/>
    </row>
    <row r="132" spans="1:13" s="3" customFormat="1">
      <c r="A132" s="45"/>
      <c r="B132" s="6" t="s">
        <v>641</v>
      </c>
      <c r="C132" s="7" t="s">
        <v>831</v>
      </c>
      <c r="D132" s="8" t="s">
        <v>3069</v>
      </c>
      <c r="E132" s="9" t="s">
        <v>946</v>
      </c>
      <c r="F132" s="207" t="s">
        <v>426</v>
      </c>
      <c r="G132" s="45"/>
      <c r="H132" s="26" t="s">
        <v>641</v>
      </c>
      <c r="I132" s="7" t="s">
        <v>740</v>
      </c>
      <c r="J132" s="8" t="s">
        <v>3074</v>
      </c>
      <c r="K132" s="9" t="s">
        <v>751</v>
      </c>
      <c r="L132" s="211" t="s">
        <v>199</v>
      </c>
      <c r="M132" s="45"/>
    </row>
    <row r="133" spans="1:13" s="3" customFormat="1">
      <c r="A133" s="45"/>
      <c r="B133" s="6" t="s">
        <v>642</v>
      </c>
      <c r="C133" s="7" t="s">
        <v>976</v>
      </c>
      <c r="D133" s="8" t="s">
        <v>689</v>
      </c>
      <c r="E133" s="9" t="s">
        <v>629</v>
      </c>
      <c r="F133" s="207" t="s">
        <v>57</v>
      </c>
      <c r="G133" s="45"/>
      <c r="H133" s="26" t="s">
        <v>642</v>
      </c>
      <c r="I133" s="7" t="s">
        <v>1344</v>
      </c>
      <c r="J133" s="8" t="s">
        <v>70</v>
      </c>
      <c r="K133" s="9" t="s">
        <v>929</v>
      </c>
      <c r="L133" s="211" t="s">
        <v>2682</v>
      </c>
      <c r="M133" s="45"/>
    </row>
    <row r="134" spans="1:13" s="3" customFormat="1">
      <c r="A134" s="45"/>
      <c r="B134" s="6" t="s">
        <v>643</v>
      </c>
      <c r="C134" s="7" t="s">
        <v>690</v>
      </c>
      <c r="D134" s="8" t="s">
        <v>1205</v>
      </c>
      <c r="E134" s="9" t="s">
        <v>629</v>
      </c>
      <c r="F134" s="207" t="s">
        <v>3071</v>
      </c>
      <c r="G134" s="45"/>
      <c r="H134" s="26" t="s">
        <v>643</v>
      </c>
      <c r="I134" s="7" t="s">
        <v>705</v>
      </c>
      <c r="J134" s="8" t="s">
        <v>1536</v>
      </c>
      <c r="K134" s="9" t="s">
        <v>946</v>
      </c>
      <c r="L134" s="211" t="s">
        <v>2657</v>
      </c>
      <c r="M134" s="45"/>
    </row>
    <row r="135" spans="1:13" s="3" customFormat="1">
      <c r="A135" s="45"/>
      <c r="B135" s="6" t="s">
        <v>646</v>
      </c>
      <c r="C135" s="7" t="s">
        <v>1096</v>
      </c>
      <c r="D135" s="8" t="s">
        <v>1107</v>
      </c>
      <c r="E135" s="52" t="s">
        <v>629</v>
      </c>
      <c r="F135" s="207" t="s">
        <v>2861</v>
      </c>
      <c r="G135" s="45"/>
      <c r="H135" s="26" t="s">
        <v>646</v>
      </c>
      <c r="I135" s="7" t="s">
        <v>791</v>
      </c>
      <c r="J135" s="8" t="s">
        <v>2886</v>
      </c>
      <c r="K135" s="9" t="s">
        <v>751</v>
      </c>
      <c r="L135" s="211" t="s">
        <v>137</v>
      </c>
      <c r="M135" s="45"/>
    </row>
    <row r="136" spans="1:13" s="3" customFormat="1">
      <c r="A136" s="45"/>
      <c r="B136" s="6" t="s">
        <v>647</v>
      </c>
      <c r="C136" s="7"/>
      <c r="D136" s="8"/>
      <c r="E136" s="52"/>
      <c r="F136" s="207"/>
      <c r="G136" s="45"/>
      <c r="H136" s="26" t="s">
        <v>647</v>
      </c>
      <c r="I136" s="7" t="s">
        <v>796</v>
      </c>
      <c r="J136" s="8" t="s">
        <v>2857</v>
      </c>
      <c r="K136" s="9" t="s">
        <v>751</v>
      </c>
      <c r="L136" s="211" t="s">
        <v>490</v>
      </c>
      <c r="M136" s="45"/>
    </row>
    <row r="137" spans="1:13" s="3" customFormat="1">
      <c r="A137" s="45"/>
      <c r="B137" s="6" t="s">
        <v>648</v>
      </c>
      <c r="C137" s="7"/>
      <c r="D137" s="8"/>
      <c r="E137" s="52"/>
      <c r="F137" s="207"/>
      <c r="G137" s="45"/>
      <c r="H137" s="26" t="s">
        <v>648</v>
      </c>
      <c r="I137" s="7" t="s">
        <v>1420</v>
      </c>
      <c r="J137" s="8" t="s">
        <v>795</v>
      </c>
      <c r="K137" s="9" t="s">
        <v>629</v>
      </c>
      <c r="L137" s="211" t="s">
        <v>1761</v>
      </c>
      <c r="M137" s="45"/>
    </row>
    <row r="138" spans="1:13" s="3" customFormat="1">
      <c r="A138" s="45"/>
      <c r="B138" s="6" t="s">
        <v>649</v>
      </c>
      <c r="C138" s="7"/>
      <c r="D138" s="8"/>
      <c r="E138" s="9"/>
      <c r="F138" s="207"/>
      <c r="G138" s="45"/>
      <c r="H138" s="26" t="s">
        <v>649</v>
      </c>
      <c r="I138" s="7" t="s">
        <v>816</v>
      </c>
      <c r="J138" s="8" t="s">
        <v>3075</v>
      </c>
      <c r="K138" s="9" t="s">
        <v>629</v>
      </c>
      <c r="L138" s="211" t="s">
        <v>3076</v>
      </c>
      <c r="M138" s="45"/>
    </row>
    <row r="139" spans="1:13" s="3" customFormat="1">
      <c r="A139" s="45"/>
      <c r="B139" s="6" t="s">
        <v>650</v>
      </c>
      <c r="C139" s="7"/>
      <c r="D139" s="8"/>
      <c r="E139" s="52"/>
      <c r="F139" s="207"/>
      <c r="G139" s="45"/>
      <c r="H139" s="26" t="s">
        <v>650</v>
      </c>
      <c r="I139" s="7" t="s">
        <v>705</v>
      </c>
      <c r="J139" s="8" t="s">
        <v>812</v>
      </c>
      <c r="K139" s="9" t="s">
        <v>629</v>
      </c>
      <c r="L139" s="211" t="s">
        <v>3077</v>
      </c>
      <c r="M139" s="45"/>
    </row>
    <row r="140" spans="1:13" s="3" customFormat="1">
      <c r="A140" s="45"/>
      <c r="B140" s="6" t="s">
        <v>651</v>
      </c>
      <c r="C140" s="50"/>
      <c r="D140" s="54"/>
      <c r="E140" s="52"/>
      <c r="F140" s="290"/>
      <c r="G140" s="45"/>
      <c r="H140" s="26" t="s">
        <v>651</v>
      </c>
      <c r="I140" s="50" t="s">
        <v>1420</v>
      </c>
      <c r="J140" s="54" t="s">
        <v>25</v>
      </c>
      <c r="K140" s="52" t="s">
        <v>629</v>
      </c>
      <c r="L140" s="211" t="s">
        <v>2068</v>
      </c>
      <c r="M140" s="45"/>
    </row>
    <row r="141" spans="1:13" s="3" customFormat="1" ht="12.75" thickBot="1">
      <c r="A141" s="45"/>
      <c r="B141" s="6" t="s">
        <v>899</v>
      </c>
      <c r="C141" s="50"/>
      <c r="D141" s="54"/>
      <c r="E141" s="52"/>
      <c r="F141" s="290"/>
      <c r="G141" s="45"/>
      <c r="H141" s="26" t="s">
        <v>899</v>
      </c>
      <c r="I141" s="50" t="s">
        <v>740</v>
      </c>
      <c r="J141" s="54" t="s">
        <v>3040</v>
      </c>
      <c r="K141" s="9" t="s">
        <v>3045</v>
      </c>
      <c r="L141" s="291" t="s">
        <v>3078</v>
      </c>
      <c r="M141" s="45"/>
    </row>
    <row r="142" spans="1:13" s="3" customFormat="1" hidden="1">
      <c r="A142" s="45"/>
      <c r="B142" s="6" t="s">
        <v>900</v>
      </c>
      <c r="C142" s="50"/>
      <c r="D142" s="54"/>
      <c r="E142" s="52"/>
      <c r="F142" s="290"/>
      <c r="G142" s="45"/>
      <c r="H142" s="26" t="s">
        <v>900</v>
      </c>
      <c r="I142" s="50"/>
      <c r="J142" s="54"/>
      <c r="K142" s="9"/>
      <c r="L142" s="291"/>
      <c r="M142" s="45"/>
    </row>
    <row r="143" spans="1:13" s="3" customFormat="1" hidden="1">
      <c r="A143" s="45"/>
      <c r="B143" s="6" t="s">
        <v>901</v>
      </c>
      <c r="C143" s="50"/>
      <c r="D143" s="54"/>
      <c r="E143" s="52"/>
      <c r="F143" s="290"/>
      <c r="G143" s="45"/>
      <c r="H143" s="26" t="s">
        <v>901</v>
      </c>
      <c r="I143" s="50"/>
      <c r="J143" s="54"/>
      <c r="K143" s="9"/>
      <c r="L143" s="291"/>
      <c r="M143" s="45"/>
    </row>
    <row r="144" spans="1:13" s="3" customFormat="1" hidden="1">
      <c r="A144" s="45"/>
      <c r="B144" s="6"/>
      <c r="C144" s="50"/>
      <c r="D144" s="54"/>
      <c r="E144" s="9"/>
      <c r="F144" s="290"/>
      <c r="G144" s="45"/>
      <c r="H144" s="26" t="s">
        <v>902</v>
      </c>
      <c r="I144" s="50"/>
      <c r="J144" s="54"/>
      <c r="K144" s="9"/>
      <c r="L144" s="291"/>
      <c r="M144" s="45"/>
    </row>
    <row r="145" spans="1:13" s="3" customFormat="1" hidden="1">
      <c r="A145" s="45"/>
      <c r="B145" s="6"/>
      <c r="C145" s="50"/>
      <c r="D145" s="54"/>
      <c r="E145" s="9"/>
      <c r="F145" s="290"/>
      <c r="G145" s="45"/>
      <c r="H145" s="26" t="s">
        <v>903</v>
      </c>
      <c r="I145" s="50"/>
      <c r="J145" s="54"/>
      <c r="K145" s="9"/>
      <c r="L145" s="291"/>
      <c r="M145" s="45"/>
    </row>
    <row r="146" spans="1:13" s="3" customFormat="1" hidden="1">
      <c r="A146" s="45"/>
      <c r="B146" s="6"/>
      <c r="C146" s="50"/>
      <c r="D146" s="54"/>
      <c r="E146" s="9"/>
      <c r="F146" s="290"/>
      <c r="G146" s="45"/>
      <c r="H146" s="26" t="s">
        <v>1124</v>
      </c>
      <c r="I146" s="50"/>
      <c r="J146" s="54"/>
      <c r="K146" s="52"/>
      <c r="L146" s="291"/>
      <c r="M146" s="45"/>
    </row>
    <row r="147" spans="1:13" s="3" customFormat="1" hidden="1">
      <c r="A147" s="45"/>
      <c r="B147" s="6"/>
      <c r="C147" s="50"/>
      <c r="D147" s="54"/>
      <c r="E147" s="52"/>
      <c r="F147" s="290"/>
      <c r="G147" s="45"/>
      <c r="H147" s="26" t="s">
        <v>1125</v>
      </c>
      <c r="I147" s="50"/>
      <c r="J147" s="54"/>
      <c r="K147" s="52"/>
      <c r="L147" s="291"/>
      <c r="M147" s="45"/>
    </row>
    <row r="148" spans="1:13" s="3" customFormat="1" hidden="1">
      <c r="A148" s="45"/>
      <c r="B148" s="6"/>
      <c r="C148" s="50"/>
      <c r="D148" s="54"/>
      <c r="E148" s="52"/>
      <c r="F148" s="290"/>
      <c r="G148" s="45"/>
      <c r="H148" s="26" t="s">
        <v>1126</v>
      </c>
      <c r="I148" s="50"/>
      <c r="J148" s="54"/>
      <c r="K148" s="9"/>
      <c r="L148" s="291"/>
      <c r="M148" s="45"/>
    </row>
    <row r="149" spans="1:13" s="3" customFormat="1" hidden="1">
      <c r="A149" s="45"/>
      <c r="B149" s="6"/>
      <c r="C149" s="50"/>
      <c r="D149" s="54"/>
      <c r="E149" s="52"/>
      <c r="F149" s="290"/>
      <c r="G149" s="45"/>
      <c r="H149" s="26" t="s">
        <v>1127</v>
      </c>
      <c r="I149" s="50"/>
      <c r="J149" s="54"/>
      <c r="K149" s="52"/>
      <c r="L149" s="291"/>
      <c r="M149" s="45"/>
    </row>
    <row r="150" spans="1:13" s="3" customFormat="1" ht="13.5" hidden="1" thickBot="1">
      <c r="A150" s="45"/>
      <c r="B150" s="6"/>
      <c r="C150" s="50"/>
      <c r="D150" s="194"/>
      <c r="E150" s="52"/>
      <c r="F150" s="181"/>
      <c r="G150" s="45"/>
      <c r="H150" s="26" t="s">
        <v>1128</v>
      </c>
      <c r="I150" s="50"/>
      <c r="J150" s="54"/>
      <c r="K150" s="9"/>
      <c r="L150" s="291"/>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1056" t="s">
        <v>769</v>
      </c>
      <c r="C161" s="1056"/>
      <c r="D161" s="35"/>
      <c r="E161" s="160" t="s">
        <v>713</v>
      </c>
      <c r="F161" s="1065" t="s">
        <v>1639</v>
      </c>
      <c r="G161" s="1065"/>
      <c r="H161" s="1065"/>
      <c r="I161" s="1065"/>
      <c r="J161" s="35"/>
      <c r="K161" s="1056" t="s">
        <v>898</v>
      </c>
      <c r="L161" s="1056"/>
      <c r="M161" s="35"/>
    </row>
    <row r="162" spans="1:13" ht="5.25" customHeight="1"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COUNTA(D165:D187)</f>
        <v>18</v>
      </c>
      <c r="G163" s="45"/>
      <c r="H163" s="1063"/>
      <c r="I163" s="1064"/>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2862</v>
      </c>
      <c r="E165" s="79" t="s">
        <v>661</v>
      </c>
      <c r="F165" s="204" t="s">
        <v>458</v>
      </c>
      <c r="G165" s="45"/>
      <c r="H165" s="94" t="s">
        <v>630</v>
      </c>
      <c r="I165" s="77" t="s">
        <v>708</v>
      </c>
      <c r="J165" s="78" t="s">
        <v>2674</v>
      </c>
      <c r="K165" s="79" t="s">
        <v>751</v>
      </c>
      <c r="L165" s="208" t="s">
        <v>3101</v>
      </c>
      <c r="M165" s="45"/>
    </row>
    <row r="166" spans="1:13" s="3" customFormat="1">
      <c r="A166" s="45"/>
      <c r="B166" s="81" t="s">
        <v>631</v>
      </c>
      <c r="C166" s="82" t="s">
        <v>627</v>
      </c>
      <c r="D166" s="83" t="s">
        <v>2310</v>
      </c>
      <c r="E166" s="84" t="s">
        <v>751</v>
      </c>
      <c r="F166" s="205" t="s">
        <v>420</v>
      </c>
      <c r="G166" s="45"/>
      <c r="H166" s="96" t="s">
        <v>631</v>
      </c>
      <c r="I166" s="82" t="s">
        <v>826</v>
      </c>
      <c r="J166" s="83" t="s">
        <v>2671</v>
      </c>
      <c r="K166" s="84" t="s">
        <v>751</v>
      </c>
      <c r="L166" s="209" t="s">
        <v>3102</v>
      </c>
      <c r="M166" s="45"/>
    </row>
    <row r="167" spans="1:13" s="3" customFormat="1">
      <c r="A167" s="45"/>
      <c r="B167" s="86" t="s">
        <v>632</v>
      </c>
      <c r="C167" s="87" t="s">
        <v>753</v>
      </c>
      <c r="D167" s="88" t="s">
        <v>3079</v>
      </c>
      <c r="E167" s="89" t="s">
        <v>751</v>
      </c>
      <c r="F167" s="206" t="s">
        <v>1732</v>
      </c>
      <c r="G167" s="45"/>
      <c r="H167" s="98" t="s">
        <v>632</v>
      </c>
      <c r="I167" s="87" t="s">
        <v>740</v>
      </c>
      <c r="J167" s="88" t="s">
        <v>3090</v>
      </c>
      <c r="K167" s="89" t="s">
        <v>661</v>
      </c>
      <c r="L167" s="210" t="s">
        <v>3103</v>
      </c>
      <c r="M167" s="45"/>
    </row>
    <row r="168" spans="1:13" s="3" customFormat="1">
      <c r="A168" s="45"/>
      <c r="B168" s="6" t="s">
        <v>633</v>
      </c>
      <c r="C168" s="7" t="s">
        <v>696</v>
      </c>
      <c r="D168" s="8" t="s">
        <v>3080</v>
      </c>
      <c r="E168" s="9" t="s">
        <v>946</v>
      </c>
      <c r="F168" s="207" t="s">
        <v>471</v>
      </c>
      <c r="G168" s="45"/>
      <c r="H168" s="26" t="s">
        <v>633</v>
      </c>
      <c r="I168" s="7" t="s">
        <v>1758</v>
      </c>
      <c r="J168" s="8" t="s">
        <v>168</v>
      </c>
      <c r="K168" s="9" t="s">
        <v>929</v>
      </c>
      <c r="L168" s="211" t="s">
        <v>498</v>
      </c>
      <c r="M168" s="45"/>
    </row>
    <row r="169" spans="1:13" s="3" customFormat="1">
      <c r="A169" s="45"/>
      <c r="B169" s="6" t="s">
        <v>634</v>
      </c>
      <c r="C169" s="7" t="s">
        <v>1403</v>
      </c>
      <c r="D169" s="8" t="s">
        <v>43</v>
      </c>
      <c r="E169" s="9" t="s">
        <v>946</v>
      </c>
      <c r="F169" s="207" t="s">
        <v>465</v>
      </c>
      <c r="G169" s="45"/>
      <c r="H169" s="26" t="s">
        <v>634</v>
      </c>
      <c r="I169" s="7" t="s">
        <v>709</v>
      </c>
      <c r="J169" s="8" t="s">
        <v>2879</v>
      </c>
      <c r="K169" s="9" t="s">
        <v>751</v>
      </c>
      <c r="L169" s="211" t="s">
        <v>2097</v>
      </c>
      <c r="M169" s="45"/>
    </row>
    <row r="170" spans="1:13" s="3" customFormat="1">
      <c r="A170" s="45"/>
      <c r="B170" s="6" t="s">
        <v>635</v>
      </c>
      <c r="C170" s="7" t="s">
        <v>627</v>
      </c>
      <c r="D170" s="8" t="s">
        <v>3081</v>
      </c>
      <c r="E170" s="9" t="s">
        <v>946</v>
      </c>
      <c r="F170" s="207" t="s">
        <v>199</v>
      </c>
      <c r="G170" s="45"/>
      <c r="H170" s="26" t="s">
        <v>635</v>
      </c>
      <c r="I170" s="7" t="s">
        <v>729</v>
      </c>
      <c r="J170" s="8" t="s">
        <v>3091</v>
      </c>
      <c r="K170" s="9" t="s">
        <v>751</v>
      </c>
      <c r="L170" s="211" t="s">
        <v>2514</v>
      </c>
      <c r="M170" s="45"/>
    </row>
    <row r="171" spans="1:13" s="3" customFormat="1">
      <c r="A171" s="45"/>
      <c r="B171" s="6" t="s">
        <v>636</v>
      </c>
      <c r="C171" s="7" t="s">
        <v>2311</v>
      </c>
      <c r="D171" s="8" t="s">
        <v>1101</v>
      </c>
      <c r="E171" s="9" t="s">
        <v>946</v>
      </c>
      <c r="F171" s="207" t="s">
        <v>1756</v>
      </c>
      <c r="G171" s="45"/>
      <c r="H171" s="26" t="s">
        <v>636</v>
      </c>
      <c r="I171" s="7" t="s">
        <v>791</v>
      </c>
      <c r="J171" s="8" t="s">
        <v>836</v>
      </c>
      <c r="K171" s="9" t="s">
        <v>657</v>
      </c>
      <c r="L171" s="211" t="s">
        <v>3104</v>
      </c>
      <c r="M171" s="45"/>
    </row>
    <row r="172" spans="1:13" s="3" customFormat="1">
      <c r="A172" s="45"/>
      <c r="B172" s="6" t="s">
        <v>637</v>
      </c>
      <c r="C172" s="7" t="s">
        <v>397</v>
      </c>
      <c r="D172" s="8" t="s">
        <v>3961</v>
      </c>
      <c r="E172" s="9" t="s">
        <v>929</v>
      </c>
      <c r="F172" s="207" t="s">
        <v>2657</v>
      </c>
      <c r="G172" s="45"/>
      <c r="H172" s="26" t="s">
        <v>637</v>
      </c>
      <c r="I172" s="7" t="s">
        <v>705</v>
      </c>
      <c r="J172" s="8" t="s">
        <v>3092</v>
      </c>
      <c r="K172" s="9" t="s">
        <v>661</v>
      </c>
      <c r="L172" s="211" t="s">
        <v>3105</v>
      </c>
      <c r="M172" s="45"/>
    </row>
    <row r="173" spans="1:13" s="3" customFormat="1">
      <c r="A173" s="45"/>
      <c r="B173" s="6" t="s">
        <v>638</v>
      </c>
      <c r="C173" s="7" t="s">
        <v>1309</v>
      </c>
      <c r="D173" s="8" t="s">
        <v>3082</v>
      </c>
      <c r="E173" s="9" t="s">
        <v>946</v>
      </c>
      <c r="F173" s="207" t="s">
        <v>233</v>
      </c>
      <c r="G173" s="45"/>
      <c r="H173" s="26" t="s">
        <v>638</v>
      </c>
      <c r="I173" s="7" t="s">
        <v>1115</v>
      </c>
      <c r="J173" s="8" t="s">
        <v>2878</v>
      </c>
      <c r="K173" s="9" t="s">
        <v>929</v>
      </c>
      <c r="L173" s="211" t="s">
        <v>1785</v>
      </c>
      <c r="M173" s="45"/>
    </row>
    <row r="174" spans="1:13" s="3" customFormat="1">
      <c r="A174" s="45"/>
      <c r="B174" s="6" t="s">
        <v>639</v>
      </c>
      <c r="C174" s="7" t="s">
        <v>753</v>
      </c>
      <c r="D174" s="8" t="s">
        <v>2871</v>
      </c>
      <c r="E174" s="9" t="s">
        <v>751</v>
      </c>
      <c r="F174" s="207" t="s">
        <v>492</v>
      </c>
      <c r="G174" s="45"/>
      <c r="H174" s="26" t="s">
        <v>639</v>
      </c>
      <c r="I174" s="7" t="s">
        <v>667</v>
      </c>
      <c r="J174" s="8" t="s">
        <v>2884</v>
      </c>
      <c r="K174" s="9" t="s">
        <v>751</v>
      </c>
      <c r="L174" s="211" t="s">
        <v>502</v>
      </c>
      <c r="M174" s="45"/>
    </row>
    <row r="175" spans="1:13" s="3" customFormat="1">
      <c r="A175" s="45"/>
      <c r="B175" s="6" t="s">
        <v>640</v>
      </c>
      <c r="C175" s="7" t="s">
        <v>688</v>
      </c>
      <c r="D175" s="8" t="s">
        <v>762</v>
      </c>
      <c r="E175" s="9" t="s">
        <v>657</v>
      </c>
      <c r="F175" s="207" t="s">
        <v>138</v>
      </c>
      <c r="G175" s="45"/>
      <c r="H175" s="26" t="s">
        <v>640</v>
      </c>
      <c r="I175" s="7" t="s">
        <v>810</v>
      </c>
      <c r="J175" s="8" t="s">
        <v>1301</v>
      </c>
      <c r="K175" s="9" t="s">
        <v>629</v>
      </c>
      <c r="L175" s="211" t="s">
        <v>3106</v>
      </c>
      <c r="M175" s="45"/>
    </row>
    <row r="176" spans="1:13" s="3" customFormat="1" ht="12" customHeight="1">
      <c r="A176" s="45"/>
      <c r="B176" s="6" t="s">
        <v>641</v>
      </c>
      <c r="C176" s="7" t="s">
        <v>753</v>
      </c>
      <c r="D176" s="8" t="s">
        <v>3082</v>
      </c>
      <c r="E176" s="9" t="s">
        <v>946</v>
      </c>
      <c r="F176" s="207" t="s">
        <v>496</v>
      </c>
      <c r="G176" s="45"/>
      <c r="H176" s="26" t="s">
        <v>641</v>
      </c>
      <c r="I176" s="7" t="s">
        <v>783</v>
      </c>
      <c r="J176" s="8" t="s">
        <v>3040</v>
      </c>
      <c r="K176" s="9" t="s">
        <v>3045</v>
      </c>
      <c r="L176" s="211" t="s">
        <v>3107</v>
      </c>
      <c r="M176" s="45"/>
    </row>
    <row r="177" spans="1:13" s="3" customFormat="1">
      <c r="A177" s="45"/>
      <c r="B177" s="6" t="s">
        <v>642</v>
      </c>
      <c r="C177" s="7" t="s">
        <v>627</v>
      </c>
      <c r="D177" s="8" t="s">
        <v>3083</v>
      </c>
      <c r="E177" s="9" t="s">
        <v>946</v>
      </c>
      <c r="F177" s="207" t="s">
        <v>3088</v>
      </c>
      <c r="G177" s="45"/>
      <c r="H177" s="26" t="s">
        <v>642</v>
      </c>
      <c r="I177" s="7" t="s">
        <v>791</v>
      </c>
      <c r="J177" s="8" t="s">
        <v>3093</v>
      </c>
      <c r="K177" s="9" t="s">
        <v>3045</v>
      </c>
      <c r="L177" s="211" t="s">
        <v>1786</v>
      </c>
      <c r="M177" s="45"/>
    </row>
    <row r="178" spans="1:13" s="3" customFormat="1">
      <c r="A178" s="45"/>
      <c r="B178" s="6" t="s">
        <v>643</v>
      </c>
      <c r="C178" s="7" t="s">
        <v>1102</v>
      </c>
      <c r="D178" s="8" t="s">
        <v>3084</v>
      </c>
      <c r="E178" s="9" t="s">
        <v>946</v>
      </c>
      <c r="F178" s="207" t="s">
        <v>431</v>
      </c>
      <c r="G178" s="45"/>
      <c r="H178" s="26" t="s">
        <v>643</v>
      </c>
      <c r="I178" s="7" t="s">
        <v>708</v>
      </c>
      <c r="J178" s="8" t="s">
        <v>344</v>
      </c>
      <c r="K178" s="9" t="s">
        <v>666</v>
      </c>
      <c r="L178" s="211" t="s">
        <v>515</v>
      </c>
      <c r="M178" s="45"/>
    </row>
    <row r="179" spans="1:13" s="3" customFormat="1">
      <c r="A179" s="45"/>
      <c r="B179" s="6" t="s">
        <v>646</v>
      </c>
      <c r="C179" s="7" t="s">
        <v>627</v>
      </c>
      <c r="D179" s="8" t="s">
        <v>3085</v>
      </c>
      <c r="E179" s="9" t="s">
        <v>946</v>
      </c>
      <c r="F179" s="207" t="s">
        <v>432</v>
      </c>
      <c r="G179" s="45"/>
      <c r="H179" s="26" t="s">
        <v>646</v>
      </c>
      <c r="I179" s="7" t="s">
        <v>708</v>
      </c>
      <c r="J179" s="8" t="s">
        <v>3094</v>
      </c>
      <c r="K179" s="9" t="s">
        <v>946</v>
      </c>
      <c r="L179" s="211" t="s">
        <v>3108</v>
      </c>
      <c r="M179" s="45"/>
    </row>
    <row r="180" spans="1:13" s="3" customFormat="1">
      <c r="A180" s="45"/>
      <c r="B180" s="6" t="s">
        <v>647</v>
      </c>
      <c r="C180" s="7" t="s">
        <v>687</v>
      </c>
      <c r="D180" s="8" t="s">
        <v>3086</v>
      </c>
      <c r="E180" s="9" t="s">
        <v>946</v>
      </c>
      <c r="F180" s="207" t="s">
        <v>1763</v>
      </c>
      <c r="G180" s="45"/>
      <c r="H180" s="26" t="s">
        <v>647</v>
      </c>
      <c r="I180" s="7" t="s">
        <v>709</v>
      </c>
      <c r="J180" s="8" t="s">
        <v>2893</v>
      </c>
      <c r="K180" s="9" t="s">
        <v>751</v>
      </c>
      <c r="L180" s="211" t="s">
        <v>1788</v>
      </c>
      <c r="M180" s="45"/>
    </row>
    <row r="181" spans="1:13" s="3" customFormat="1">
      <c r="A181" s="45"/>
      <c r="B181" s="6" t="s">
        <v>648</v>
      </c>
      <c r="C181" s="7" t="s">
        <v>1306</v>
      </c>
      <c r="D181" s="8" t="s">
        <v>3085</v>
      </c>
      <c r="E181" s="9" t="s">
        <v>946</v>
      </c>
      <c r="F181" s="207" t="s">
        <v>2861</v>
      </c>
      <c r="G181" s="45"/>
      <c r="H181" s="26" t="s">
        <v>648</v>
      </c>
      <c r="I181" s="7" t="s">
        <v>783</v>
      </c>
      <c r="J181" s="8" t="s">
        <v>3095</v>
      </c>
      <c r="K181" s="9" t="s">
        <v>881</v>
      </c>
      <c r="L181" s="211" t="s">
        <v>2897</v>
      </c>
      <c r="M181" s="45"/>
    </row>
    <row r="182" spans="1:13" s="3" customFormat="1">
      <c r="A182" s="45"/>
      <c r="B182" s="6" t="s">
        <v>649</v>
      </c>
      <c r="C182" s="7" t="s">
        <v>1511</v>
      </c>
      <c r="D182" s="8" t="s">
        <v>3087</v>
      </c>
      <c r="E182" s="9" t="s">
        <v>946</v>
      </c>
      <c r="F182" s="207" t="s">
        <v>3089</v>
      </c>
      <c r="G182" s="45"/>
      <c r="H182" s="26" t="s">
        <v>649</v>
      </c>
      <c r="I182" s="7" t="s">
        <v>667</v>
      </c>
      <c r="J182" s="250" t="s">
        <v>340</v>
      </c>
      <c r="K182" s="9" t="s">
        <v>751</v>
      </c>
      <c r="L182" s="211" t="s">
        <v>3109</v>
      </c>
      <c r="M182" s="45"/>
    </row>
    <row r="183" spans="1:13" s="3" customFormat="1" ht="12.75">
      <c r="A183" s="45"/>
      <c r="B183" s="6"/>
      <c r="C183" s="7"/>
      <c r="D183" s="302"/>
      <c r="E183" s="9"/>
      <c r="F183" s="207"/>
      <c r="G183" s="45"/>
      <c r="H183" s="26" t="s">
        <v>650</v>
      </c>
      <c r="I183" s="7" t="s">
        <v>1420</v>
      </c>
      <c r="J183" s="250" t="s">
        <v>3096</v>
      </c>
      <c r="K183" s="9" t="s">
        <v>946</v>
      </c>
      <c r="L183" s="211" t="s">
        <v>3110</v>
      </c>
      <c r="M183" s="45"/>
    </row>
    <row r="184" spans="1:13" s="3" customFormat="1" ht="12.75">
      <c r="A184" s="45"/>
      <c r="B184" s="6"/>
      <c r="C184" s="7"/>
      <c r="D184" s="302"/>
      <c r="E184" s="9"/>
      <c r="F184" s="207"/>
      <c r="G184" s="45"/>
      <c r="H184" s="26" t="s">
        <v>651</v>
      </c>
      <c r="I184" s="7" t="s">
        <v>667</v>
      </c>
      <c r="J184" s="250" t="s">
        <v>3097</v>
      </c>
      <c r="K184" s="9" t="s">
        <v>946</v>
      </c>
      <c r="L184" s="211" t="s">
        <v>3111</v>
      </c>
      <c r="M184" s="45"/>
    </row>
    <row r="185" spans="1:13" s="3" customFormat="1" ht="12.75">
      <c r="A185" s="45"/>
      <c r="B185" s="6"/>
      <c r="C185" s="7"/>
      <c r="D185" s="302"/>
      <c r="E185" s="9"/>
      <c r="F185" s="207"/>
      <c r="G185" s="45"/>
      <c r="H185" s="26" t="s">
        <v>899</v>
      </c>
      <c r="I185" s="7" t="s">
        <v>664</v>
      </c>
      <c r="J185" s="250" t="s">
        <v>3098</v>
      </c>
      <c r="K185" s="9" t="s">
        <v>946</v>
      </c>
      <c r="L185" s="211" t="s">
        <v>3112</v>
      </c>
      <c r="M185" s="45"/>
    </row>
    <row r="186" spans="1:13" s="3" customFormat="1" ht="12.75">
      <c r="A186" s="45"/>
      <c r="B186" s="6"/>
      <c r="C186" s="7"/>
      <c r="D186" s="21"/>
      <c r="E186" s="9"/>
      <c r="F186" s="179"/>
      <c r="G186" s="45"/>
      <c r="H186" s="26" t="s">
        <v>900</v>
      </c>
      <c r="I186" s="7" t="s">
        <v>671</v>
      </c>
      <c r="J186" s="250" t="s">
        <v>3099</v>
      </c>
      <c r="K186" s="9" t="s">
        <v>946</v>
      </c>
      <c r="L186" s="190" t="s">
        <v>3113</v>
      </c>
      <c r="M186" s="45"/>
    </row>
    <row r="187" spans="1:13" s="3" customFormat="1" ht="13.5" thickBot="1">
      <c r="A187" s="45"/>
      <c r="B187" s="19"/>
      <c r="C187" s="10"/>
      <c r="D187" s="22"/>
      <c r="E187" s="11"/>
      <c r="F187" s="180"/>
      <c r="G187" s="45"/>
      <c r="H187" s="28" t="s">
        <v>901</v>
      </c>
      <c r="I187" s="29" t="s">
        <v>671</v>
      </c>
      <c r="J187" s="371" t="s">
        <v>3100</v>
      </c>
      <c r="K187" s="30" t="s">
        <v>946</v>
      </c>
      <c r="L187" s="191" t="s">
        <v>3114</v>
      </c>
      <c r="M187" s="45"/>
    </row>
    <row r="188" spans="1:13" s="3" customFormat="1" ht="12.75" thickTop="1">
      <c r="A188" s="45"/>
      <c r="B188" s="46"/>
      <c r="C188" s="46"/>
      <c r="D188" s="46"/>
      <c r="E188" s="46"/>
      <c r="F188" s="46"/>
      <c r="G188" s="45"/>
      <c r="H188" s="47"/>
      <c r="I188" s="47"/>
      <c r="J188" s="47"/>
      <c r="K188" s="47"/>
      <c r="L188" s="47"/>
      <c r="M188" s="45"/>
    </row>
    <row r="189" spans="1:13" ht="34.5" customHeight="1" thickBot="1">
      <c r="B189" s="1056" t="s">
        <v>5</v>
      </c>
      <c r="C189" s="1056"/>
      <c r="D189" s="35"/>
      <c r="E189" s="160" t="s">
        <v>898</v>
      </c>
      <c r="F189" s="1065" t="s">
        <v>715</v>
      </c>
      <c r="G189" s="1065"/>
      <c r="H189" s="1065"/>
      <c r="I189" s="1065"/>
      <c r="J189" s="35"/>
      <c r="K189" s="1056" t="s">
        <v>725</v>
      </c>
      <c r="L189" s="1056"/>
      <c r="M189" s="35"/>
    </row>
    <row r="190" spans="1:13" ht="5.25" customHeight="1" thickTop="1" thickBot="1">
      <c r="B190" s="1057" t="s">
        <v>1617</v>
      </c>
      <c r="C190" s="1058"/>
      <c r="D190" s="43"/>
      <c r="E190" s="44"/>
      <c r="F190" s="44"/>
      <c r="G190" s="35"/>
      <c r="H190" s="1061" t="s">
        <v>1618</v>
      </c>
      <c r="I190" s="1062"/>
      <c r="J190" s="35"/>
      <c r="K190" s="35"/>
      <c r="L190" s="35"/>
      <c r="M190" s="35"/>
    </row>
    <row r="191" spans="1:13" ht="16.5" thickTop="1" thickBot="1">
      <c r="B191" s="1059"/>
      <c r="C191" s="1060"/>
      <c r="D191" s="14"/>
      <c r="E191" s="12" t="s">
        <v>645</v>
      </c>
      <c r="F191" s="13">
        <f>COUNTA(D193:D212)</f>
        <v>7</v>
      </c>
      <c r="G191" s="45"/>
      <c r="H191" s="1063"/>
      <c r="I191" s="1064"/>
      <c r="J191" s="32"/>
      <c r="K191" s="33" t="s">
        <v>645</v>
      </c>
      <c r="L191" s="34">
        <f>COUNTA(J193:J212)</f>
        <v>8</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2307</v>
      </c>
      <c r="E193" s="79" t="s">
        <v>751</v>
      </c>
      <c r="F193" s="204" t="s">
        <v>514</v>
      </c>
      <c r="G193" s="45"/>
      <c r="H193" s="94" t="s">
        <v>630</v>
      </c>
      <c r="I193" s="77" t="s">
        <v>729</v>
      </c>
      <c r="J193" s="78" t="s">
        <v>3121</v>
      </c>
      <c r="K193" s="79" t="s">
        <v>946</v>
      </c>
      <c r="L193" s="208" t="s">
        <v>3123</v>
      </c>
      <c r="M193" s="35"/>
    </row>
    <row r="194" spans="2:13">
      <c r="B194" s="81" t="s">
        <v>631</v>
      </c>
      <c r="C194" s="82" t="s">
        <v>973</v>
      </c>
      <c r="D194" s="83" t="s">
        <v>2305</v>
      </c>
      <c r="E194" s="84" t="s">
        <v>751</v>
      </c>
      <c r="F194" s="205" t="s">
        <v>504</v>
      </c>
      <c r="G194" s="45"/>
      <c r="H194" s="96" t="s">
        <v>631</v>
      </c>
      <c r="I194" s="82" t="s">
        <v>740</v>
      </c>
      <c r="J194" s="83" t="s">
        <v>1277</v>
      </c>
      <c r="K194" s="84" t="s">
        <v>751</v>
      </c>
      <c r="L194" s="209" t="s">
        <v>3124</v>
      </c>
      <c r="M194" s="35"/>
    </row>
    <row r="195" spans="2:13">
      <c r="B195" s="86" t="s">
        <v>632</v>
      </c>
      <c r="C195" s="87" t="s">
        <v>1317</v>
      </c>
      <c r="D195" s="88" t="s">
        <v>1399</v>
      </c>
      <c r="E195" s="89" t="s">
        <v>751</v>
      </c>
      <c r="F195" s="206" t="s">
        <v>3116</v>
      </c>
      <c r="G195" s="45"/>
      <c r="H195" s="98" t="s">
        <v>632</v>
      </c>
      <c r="I195" s="87" t="s">
        <v>2077</v>
      </c>
      <c r="J195" s="88" t="s">
        <v>2078</v>
      </c>
      <c r="K195" s="89" t="s">
        <v>929</v>
      </c>
      <c r="L195" s="210" t="s">
        <v>3125</v>
      </c>
      <c r="M195" s="35"/>
    </row>
    <row r="196" spans="2:13">
      <c r="B196" s="6" t="s">
        <v>633</v>
      </c>
      <c r="C196" s="7" t="s">
        <v>828</v>
      </c>
      <c r="D196" s="8" t="s">
        <v>1750</v>
      </c>
      <c r="E196" s="9" t="s">
        <v>751</v>
      </c>
      <c r="F196" s="207" t="s">
        <v>3117</v>
      </c>
      <c r="G196" s="45"/>
      <c r="H196" s="26" t="s">
        <v>633</v>
      </c>
      <c r="I196" s="7" t="s">
        <v>796</v>
      </c>
      <c r="J196" s="8" t="s">
        <v>811</v>
      </c>
      <c r="K196" s="9" t="s">
        <v>669</v>
      </c>
      <c r="L196" s="211" t="s">
        <v>3126</v>
      </c>
      <c r="M196" s="35"/>
    </row>
    <row r="197" spans="2:13">
      <c r="B197" s="6" t="s">
        <v>634</v>
      </c>
      <c r="C197" s="7" t="s">
        <v>2304</v>
      </c>
      <c r="D197" s="8" t="s">
        <v>1477</v>
      </c>
      <c r="E197" s="9" t="s">
        <v>751</v>
      </c>
      <c r="F197" s="207" t="s">
        <v>3118</v>
      </c>
      <c r="G197" s="45"/>
      <c r="H197" s="26" t="s">
        <v>634</v>
      </c>
      <c r="I197" s="7" t="s">
        <v>791</v>
      </c>
      <c r="J197" s="8" t="s">
        <v>2393</v>
      </c>
      <c r="K197" s="9" t="s">
        <v>751</v>
      </c>
      <c r="L197" s="211" t="s">
        <v>3127</v>
      </c>
      <c r="M197" s="35"/>
    </row>
    <row r="198" spans="2:13">
      <c r="B198" s="6" t="s">
        <v>635</v>
      </c>
      <c r="C198" s="7" t="s">
        <v>976</v>
      </c>
      <c r="D198" s="8" t="s">
        <v>2362</v>
      </c>
      <c r="E198" s="9" t="s">
        <v>751</v>
      </c>
      <c r="F198" s="207" t="s">
        <v>3119</v>
      </c>
      <c r="G198" s="45"/>
      <c r="H198" s="26" t="s">
        <v>635</v>
      </c>
      <c r="I198" s="7" t="s">
        <v>786</v>
      </c>
      <c r="J198" s="8" t="s">
        <v>2889</v>
      </c>
      <c r="K198" s="9" t="s">
        <v>751</v>
      </c>
      <c r="L198" s="211" t="s">
        <v>3128</v>
      </c>
      <c r="M198" s="35"/>
    </row>
    <row r="199" spans="2:13">
      <c r="B199" s="6" t="s">
        <v>636</v>
      </c>
      <c r="C199" s="7" t="s">
        <v>2429</v>
      </c>
      <c r="D199" s="8" t="s">
        <v>3115</v>
      </c>
      <c r="E199" s="9" t="s">
        <v>751</v>
      </c>
      <c r="F199" s="207" t="s">
        <v>3120</v>
      </c>
      <c r="G199" s="45"/>
      <c r="H199" s="26" t="s">
        <v>636</v>
      </c>
      <c r="I199" s="7" t="s">
        <v>796</v>
      </c>
      <c r="J199" s="8" t="s">
        <v>3122</v>
      </c>
      <c r="K199" s="9" t="s">
        <v>929</v>
      </c>
      <c r="L199" s="211" t="s">
        <v>3129</v>
      </c>
      <c r="M199" s="35"/>
    </row>
    <row r="200" spans="2:13" ht="13.5" thickBot="1">
      <c r="B200" s="6"/>
      <c r="C200" s="7"/>
      <c r="D200" s="20"/>
      <c r="E200" s="9"/>
      <c r="F200" s="207"/>
      <c r="G200" s="45"/>
      <c r="H200" s="26" t="s">
        <v>637</v>
      </c>
      <c r="I200" s="7" t="s">
        <v>816</v>
      </c>
      <c r="J200" s="8" t="s">
        <v>2909</v>
      </c>
      <c r="K200" s="9" t="s">
        <v>751</v>
      </c>
      <c r="L200" s="211" t="s">
        <v>3130</v>
      </c>
      <c r="M200" s="35"/>
    </row>
    <row r="201" spans="2:13" ht="13.5" hidden="1" thickBot="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thickBot="1">
      <c r="B204" s="6"/>
      <c r="C204" s="7"/>
      <c r="D204" s="20"/>
      <c r="E204" s="9"/>
      <c r="F204" s="207"/>
      <c r="G204" s="45"/>
      <c r="H204" s="26"/>
      <c r="I204" s="7"/>
      <c r="J204" s="8"/>
      <c r="K204" s="9"/>
      <c r="L204" s="211"/>
      <c r="M204" s="35"/>
    </row>
    <row r="205" spans="2:13" ht="13.5" hidden="1" customHeight="1">
      <c r="B205" s="6"/>
      <c r="C205" s="7"/>
      <c r="D205" s="20"/>
      <c r="E205" s="9"/>
      <c r="F205" s="179"/>
      <c r="G205" s="45"/>
      <c r="H205" s="26"/>
      <c r="I205" s="7"/>
      <c r="J205" s="8"/>
      <c r="K205" s="9"/>
      <c r="L205" s="190"/>
      <c r="M205" s="35"/>
    </row>
    <row r="206" spans="2:13" ht="13.5" hidden="1" thickBot="1">
      <c r="B206" s="6"/>
      <c r="C206" s="7"/>
      <c r="D206" s="20"/>
      <c r="E206" s="9"/>
      <c r="F206" s="179"/>
      <c r="G206" s="45"/>
      <c r="H206" s="26"/>
      <c r="I206" s="7"/>
      <c r="J206" s="8"/>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34.5" customHeight="1" thickBot="1">
      <c r="A214" s="35"/>
      <c r="B214" s="1056" t="s">
        <v>770</v>
      </c>
      <c r="C214" s="1056"/>
      <c r="D214" s="35"/>
      <c r="E214" s="160" t="s">
        <v>725</v>
      </c>
      <c r="F214" s="1065" t="s">
        <v>1640</v>
      </c>
      <c r="G214" s="1065"/>
      <c r="H214" s="1065"/>
      <c r="I214" s="1065"/>
      <c r="J214" s="35"/>
      <c r="K214" s="1056" t="s">
        <v>725</v>
      </c>
      <c r="L214" s="1056"/>
      <c r="M214" s="45"/>
    </row>
    <row r="215" spans="1:13" s="3" customFormat="1" ht="5.25" customHeight="1" thickTop="1" thickBot="1">
      <c r="A215" s="35"/>
      <c r="B215" s="1057" t="s">
        <v>716</v>
      </c>
      <c r="C215" s="1058"/>
      <c r="D215" s="43"/>
      <c r="E215" s="44"/>
      <c r="F215" s="44"/>
      <c r="G215" s="35"/>
      <c r="H215" s="1061" t="s">
        <v>717</v>
      </c>
      <c r="I215" s="1062"/>
      <c r="J215" s="35"/>
      <c r="K215" s="35"/>
      <c r="L215" s="35"/>
      <c r="M215" s="45"/>
    </row>
    <row r="216" spans="1:13" s="3" customFormat="1" ht="16.5" thickTop="1" thickBot="1">
      <c r="A216" s="45"/>
      <c r="B216" s="1059"/>
      <c r="C216" s="1060"/>
      <c r="D216" s="14"/>
      <c r="E216" s="12" t="s">
        <v>645</v>
      </c>
      <c r="F216" s="13">
        <f>COUNTA(D218:D237)</f>
        <v>1</v>
      </c>
      <c r="G216" s="45"/>
      <c r="H216" s="1063"/>
      <c r="I216" s="1064"/>
      <c r="J216" s="32"/>
      <c r="K216" s="33" t="s">
        <v>645</v>
      </c>
      <c r="L216" s="34">
        <f>COUNTA(J218:J237)</f>
        <v>3</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1085</v>
      </c>
      <c r="D218" s="78" t="s">
        <v>1738</v>
      </c>
      <c r="E218" s="79" t="s">
        <v>657</v>
      </c>
      <c r="F218" s="204" t="s">
        <v>3131</v>
      </c>
      <c r="G218" s="45"/>
      <c r="H218" s="94" t="s">
        <v>630</v>
      </c>
      <c r="I218" s="77" t="s">
        <v>667</v>
      </c>
      <c r="J218" s="78" t="s">
        <v>2674</v>
      </c>
      <c r="K218" s="79" t="s">
        <v>751</v>
      </c>
      <c r="L218" s="208" t="s">
        <v>3132</v>
      </c>
      <c r="M218" s="45"/>
    </row>
    <row r="219" spans="1:13" s="3" customFormat="1">
      <c r="A219" s="45"/>
      <c r="B219" s="81"/>
      <c r="C219" s="82"/>
      <c r="D219" s="83"/>
      <c r="E219" s="84"/>
      <c r="F219" s="205"/>
      <c r="G219" s="45"/>
      <c r="H219" s="96" t="s">
        <v>631</v>
      </c>
      <c r="I219" s="82" t="s">
        <v>705</v>
      </c>
      <c r="J219" s="83" t="s">
        <v>1143</v>
      </c>
      <c r="K219" s="84" t="s">
        <v>657</v>
      </c>
      <c r="L219" s="209" t="s">
        <v>3133</v>
      </c>
      <c r="M219" s="45"/>
    </row>
    <row r="220" spans="1:13" s="3" customFormat="1" ht="12.75" thickBot="1">
      <c r="A220" s="45"/>
      <c r="B220" s="86"/>
      <c r="C220" s="87"/>
      <c r="D220" s="88"/>
      <c r="E220" s="89"/>
      <c r="F220" s="206"/>
      <c r="G220" s="45"/>
      <c r="H220" s="98" t="s">
        <v>632</v>
      </c>
      <c r="I220" s="87" t="s">
        <v>699</v>
      </c>
      <c r="J220" s="88" t="s">
        <v>2492</v>
      </c>
      <c r="K220" s="89" t="s">
        <v>751</v>
      </c>
      <c r="L220" s="210" t="s">
        <v>524</v>
      </c>
      <c r="M220" s="45"/>
    </row>
    <row r="221" spans="1:13" s="3" customFormat="1" hidden="1">
      <c r="A221" s="45"/>
      <c r="B221" s="6"/>
      <c r="C221" s="7"/>
      <c r="D221" s="8"/>
      <c r="E221" s="9"/>
      <c r="F221" s="207"/>
      <c r="G221" s="45"/>
      <c r="H221" s="26"/>
      <c r="I221" s="7"/>
      <c r="J221" s="8"/>
      <c r="K221" s="9"/>
      <c r="L221" s="211"/>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t="12.75" hidden="1" thickBot="1">
      <c r="A224" s="45"/>
      <c r="B224" s="6"/>
      <c r="C224" s="7"/>
      <c r="D224" s="8"/>
      <c r="E224" s="9"/>
      <c r="F224" s="207"/>
      <c r="G224" s="45"/>
      <c r="H224" s="26"/>
      <c r="I224" s="7"/>
      <c r="J224" s="8"/>
      <c r="K224" s="9"/>
      <c r="L224" s="190"/>
      <c r="M224" s="45"/>
    </row>
    <row r="225" spans="1:13" s="3" customFormat="1" ht="13.5" hidden="1" thickBot="1">
      <c r="A225" s="45"/>
      <c r="B225" s="6"/>
      <c r="C225" s="7"/>
      <c r="D225" s="20"/>
      <c r="E225" s="9"/>
      <c r="F225" s="179"/>
      <c r="G225" s="45"/>
      <c r="H225" s="26"/>
      <c r="I225" s="7"/>
      <c r="J225" s="8"/>
      <c r="K225" s="9"/>
      <c r="L225" s="190"/>
      <c r="M225" s="45"/>
    </row>
    <row r="226" spans="1:13" s="3" customFormat="1" ht="13.5" hidden="1" thickBot="1">
      <c r="A226" s="45"/>
      <c r="B226" s="6"/>
      <c r="C226" s="7"/>
      <c r="D226" s="20"/>
      <c r="E226" s="9"/>
      <c r="F226" s="179"/>
      <c r="G226" s="45"/>
      <c r="H226" s="26"/>
      <c r="I226" s="7"/>
      <c r="J226" s="8"/>
      <c r="K226" s="9"/>
      <c r="L226" s="190"/>
      <c r="M226" s="45"/>
    </row>
    <row r="227" spans="1:13" s="3" customFormat="1" ht="13.5" hidden="1" thickBot="1">
      <c r="A227" s="45"/>
      <c r="B227" s="6"/>
      <c r="C227" s="7"/>
      <c r="D227" s="20"/>
      <c r="E227" s="9"/>
      <c r="F227" s="179"/>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1"/>
      <c r="E232" s="9"/>
      <c r="F232" s="179"/>
      <c r="G232" s="45"/>
      <c r="H232" s="26"/>
      <c r="I232" s="7"/>
      <c r="J232" s="7"/>
      <c r="K232" s="9"/>
      <c r="L232" s="190"/>
      <c r="M232" s="45"/>
    </row>
    <row r="233" spans="1:13" s="3" customFormat="1" ht="13.5" hidden="1" thickBot="1">
      <c r="A233" s="45"/>
      <c r="B233" s="6"/>
      <c r="C233" s="7"/>
      <c r="D233" s="21"/>
      <c r="E233" s="9"/>
      <c r="F233" s="179"/>
      <c r="G233" s="45"/>
      <c r="H233" s="26"/>
      <c r="I233" s="7"/>
      <c r="J233" s="7"/>
      <c r="K233" s="9"/>
      <c r="L233" s="190"/>
      <c r="M233" s="45"/>
    </row>
    <row r="234" spans="1:13" s="3" customFormat="1" ht="13.5" hidden="1" thickBot="1">
      <c r="A234" s="45"/>
      <c r="B234" s="6"/>
      <c r="C234" s="7"/>
      <c r="D234" s="21"/>
      <c r="E234" s="9"/>
      <c r="F234" s="179"/>
      <c r="G234" s="45"/>
      <c r="H234" s="26"/>
      <c r="I234" s="7"/>
      <c r="J234" s="7"/>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34.5" customHeight="1" thickBot="1">
      <c r="A239" s="35"/>
      <c r="B239" s="162" t="s">
        <v>771</v>
      </c>
      <c r="C239" s="160"/>
      <c r="D239" s="35"/>
      <c r="E239" s="160" t="s">
        <v>724</v>
      </c>
      <c r="F239" s="1065" t="s">
        <v>1641</v>
      </c>
      <c r="G239" s="1065"/>
      <c r="H239" s="1065"/>
      <c r="I239" s="1065"/>
      <c r="J239" s="35"/>
      <c r="K239" s="160" t="s">
        <v>722</v>
      </c>
      <c r="L239" s="160"/>
      <c r="M239" s="45"/>
    </row>
    <row r="240" spans="1:13" s="3" customFormat="1" ht="5.25" customHeight="1" thickTop="1" thickBot="1">
      <c r="A240" s="35"/>
      <c r="B240" s="1083" t="s">
        <v>718</v>
      </c>
      <c r="C240" s="1084"/>
      <c r="D240" s="43"/>
      <c r="E240" s="44"/>
      <c r="F240" s="44"/>
      <c r="G240" s="35"/>
      <c r="H240" s="1087" t="s">
        <v>719</v>
      </c>
      <c r="I240" s="1088"/>
      <c r="J240" s="35"/>
      <c r="K240" s="35"/>
      <c r="L240" s="35"/>
      <c r="M240" s="45"/>
    </row>
    <row r="241" spans="1:13" s="3" customFormat="1" ht="16.5" thickTop="1" thickBot="1">
      <c r="A241" s="45"/>
      <c r="B241" s="1085"/>
      <c r="C241" s="1086"/>
      <c r="D241" s="14"/>
      <c r="E241" s="12" t="s">
        <v>645</v>
      </c>
      <c r="F241" s="13">
        <f>COUNTA(D243:D262)</f>
        <v>3</v>
      </c>
      <c r="G241" s="45"/>
      <c r="H241" s="1089"/>
      <c r="I241" s="1090"/>
      <c r="J241" s="32"/>
      <c r="K241" s="33" t="s">
        <v>645</v>
      </c>
      <c r="L241" s="34">
        <f>COUNTA(J243:J262)</f>
        <v>12</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696</v>
      </c>
      <c r="D243" s="78" t="s">
        <v>2283</v>
      </c>
      <c r="E243" s="79" t="s">
        <v>669</v>
      </c>
      <c r="F243" s="204" t="s">
        <v>2717</v>
      </c>
      <c r="G243" s="45"/>
      <c r="H243" s="94" t="s">
        <v>630</v>
      </c>
      <c r="I243" s="77" t="s">
        <v>729</v>
      </c>
      <c r="J243" s="78" t="s">
        <v>1595</v>
      </c>
      <c r="K243" s="79" t="s">
        <v>751</v>
      </c>
      <c r="L243" s="208" t="s">
        <v>3139</v>
      </c>
      <c r="M243" s="45"/>
    </row>
    <row r="244" spans="1:13" s="3" customFormat="1">
      <c r="A244" s="45"/>
      <c r="B244" s="81" t="s">
        <v>631</v>
      </c>
      <c r="C244" s="82" t="s">
        <v>1102</v>
      </c>
      <c r="D244" s="83" t="s">
        <v>3134</v>
      </c>
      <c r="E244" s="84" t="s">
        <v>751</v>
      </c>
      <c r="F244" s="205" t="s">
        <v>3135</v>
      </c>
      <c r="G244" s="45"/>
      <c r="H244" s="96" t="s">
        <v>631</v>
      </c>
      <c r="I244" s="82" t="s">
        <v>1066</v>
      </c>
      <c r="J244" s="83" t="s">
        <v>825</v>
      </c>
      <c r="K244" s="84" t="s">
        <v>677</v>
      </c>
      <c r="L244" s="209" t="s">
        <v>3140</v>
      </c>
      <c r="M244" s="45"/>
    </row>
    <row r="245" spans="1:13" s="3" customFormat="1">
      <c r="A245" s="45"/>
      <c r="B245" s="86" t="s">
        <v>632</v>
      </c>
      <c r="C245" s="87" t="s">
        <v>680</v>
      </c>
      <c r="D245" s="88" t="s">
        <v>1205</v>
      </c>
      <c r="E245" s="89" t="s">
        <v>928</v>
      </c>
      <c r="F245" s="206" t="s">
        <v>3136</v>
      </c>
      <c r="G245" s="45"/>
      <c r="H245" s="98" t="s">
        <v>632</v>
      </c>
      <c r="I245" s="87" t="s">
        <v>1066</v>
      </c>
      <c r="J245" s="88" t="s">
        <v>1573</v>
      </c>
      <c r="K245" s="89" t="s">
        <v>751</v>
      </c>
      <c r="L245" s="210" t="s">
        <v>3141</v>
      </c>
      <c r="M245" s="45"/>
    </row>
    <row r="246" spans="1:13" s="3" customFormat="1">
      <c r="A246" s="45"/>
      <c r="B246" s="6"/>
      <c r="C246" s="7"/>
      <c r="D246" s="8"/>
      <c r="E246" s="9"/>
      <c r="F246" s="207"/>
      <c r="G246" s="45"/>
      <c r="H246" s="26" t="s">
        <v>633</v>
      </c>
      <c r="I246" s="7" t="s">
        <v>1115</v>
      </c>
      <c r="J246" s="8" t="s">
        <v>1113</v>
      </c>
      <c r="K246" s="9" t="s">
        <v>2951</v>
      </c>
      <c r="L246" s="211" t="s">
        <v>3142</v>
      </c>
      <c r="M246" s="45"/>
    </row>
    <row r="247" spans="1:13" s="3" customFormat="1">
      <c r="A247" s="45"/>
      <c r="B247" s="6"/>
      <c r="C247" s="7"/>
      <c r="D247" s="8"/>
      <c r="E247" s="9"/>
      <c r="F247" s="207"/>
      <c r="G247" s="45"/>
      <c r="H247" s="26" t="s">
        <v>634</v>
      </c>
      <c r="I247" s="7" t="s">
        <v>783</v>
      </c>
      <c r="J247" s="8" t="s">
        <v>3137</v>
      </c>
      <c r="K247" s="9" t="s">
        <v>937</v>
      </c>
      <c r="L247" s="211" t="s">
        <v>3143</v>
      </c>
      <c r="M247" s="45"/>
    </row>
    <row r="248" spans="1:13" s="3" customFormat="1">
      <c r="A248" s="45"/>
      <c r="B248" s="6"/>
      <c r="C248" s="7"/>
      <c r="D248" s="8"/>
      <c r="E248" s="9"/>
      <c r="F248" s="207"/>
      <c r="G248" s="45"/>
      <c r="H248" s="26" t="s">
        <v>635</v>
      </c>
      <c r="I248" s="7" t="s">
        <v>791</v>
      </c>
      <c r="J248" s="8" t="s">
        <v>792</v>
      </c>
      <c r="K248" s="9" t="s">
        <v>629</v>
      </c>
      <c r="L248" s="211" t="s">
        <v>3144</v>
      </c>
      <c r="M248" s="45"/>
    </row>
    <row r="249" spans="1:13" s="3" customFormat="1">
      <c r="A249" s="45"/>
      <c r="B249" s="6"/>
      <c r="C249" s="7"/>
      <c r="D249" s="8"/>
      <c r="E249" s="9"/>
      <c r="F249" s="207"/>
      <c r="G249" s="45"/>
      <c r="H249" s="26" t="s">
        <v>636</v>
      </c>
      <c r="I249" s="7" t="s">
        <v>1145</v>
      </c>
      <c r="J249" s="8" t="s">
        <v>1067</v>
      </c>
      <c r="K249" s="9" t="s">
        <v>751</v>
      </c>
      <c r="L249" s="211" t="s">
        <v>3145</v>
      </c>
      <c r="M249" s="45"/>
    </row>
    <row r="250" spans="1:13" s="3" customFormat="1" ht="12.75">
      <c r="A250" s="45"/>
      <c r="B250" s="6"/>
      <c r="C250" s="7"/>
      <c r="D250" s="20"/>
      <c r="E250" s="9"/>
      <c r="F250" s="179"/>
      <c r="G250" s="45"/>
      <c r="H250" s="26" t="s">
        <v>637</v>
      </c>
      <c r="I250" s="7" t="s">
        <v>705</v>
      </c>
      <c r="J250" s="8" t="s">
        <v>1428</v>
      </c>
      <c r="K250" s="9" t="s">
        <v>881</v>
      </c>
      <c r="L250" s="211" t="s">
        <v>3146</v>
      </c>
      <c r="M250" s="45"/>
    </row>
    <row r="251" spans="1:13" s="3" customFormat="1" ht="12.75">
      <c r="A251" s="45"/>
      <c r="B251" s="6"/>
      <c r="C251" s="7"/>
      <c r="D251" s="20"/>
      <c r="E251" s="9"/>
      <c r="F251" s="179"/>
      <c r="G251" s="45"/>
      <c r="H251" s="26" t="s">
        <v>638</v>
      </c>
      <c r="I251" s="7" t="s">
        <v>1058</v>
      </c>
      <c r="J251" s="8" t="s">
        <v>3138</v>
      </c>
      <c r="K251" s="9" t="s">
        <v>751</v>
      </c>
      <c r="L251" s="211" t="s">
        <v>3147</v>
      </c>
      <c r="M251" s="45"/>
    </row>
    <row r="252" spans="1:13" s="3" customFormat="1" ht="12.75">
      <c r="A252" s="45"/>
      <c r="B252" s="6"/>
      <c r="C252" s="7"/>
      <c r="D252" s="20"/>
      <c r="E252" s="9"/>
      <c r="F252" s="179"/>
      <c r="G252" s="45"/>
      <c r="H252" s="26" t="s">
        <v>639</v>
      </c>
      <c r="I252" s="7" t="s">
        <v>783</v>
      </c>
      <c r="J252" s="8" t="s">
        <v>789</v>
      </c>
      <c r="K252" s="9" t="s">
        <v>661</v>
      </c>
      <c r="L252" s="211" t="s">
        <v>3148</v>
      </c>
      <c r="M252" s="45"/>
    </row>
    <row r="253" spans="1:13" s="3" customFormat="1" ht="12.75">
      <c r="A253" s="45"/>
      <c r="B253" s="6"/>
      <c r="C253" s="7"/>
      <c r="D253" s="20"/>
      <c r="E253" s="9"/>
      <c r="F253" s="179"/>
      <c r="G253" s="45"/>
      <c r="H253" s="26" t="s">
        <v>640</v>
      </c>
      <c r="I253" s="7" t="s">
        <v>740</v>
      </c>
      <c r="J253" s="8" t="s">
        <v>744</v>
      </c>
      <c r="K253" s="9" t="s">
        <v>629</v>
      </c>
      <c r="L253" s="211" t="s">
        <v>3149</v>
      </c>
      <c r="M253" s="45"/>
    </row>
    <row r="254" spans="1:13" s="3" customFormat="1" ht="13.5" thickBot="1">
      <c r="A254" s="45"/>
      <c r="B254" s="6"/>
      <c r="C254" s="7"/>
      <c r="D254" s="20"/>
      <c r="E254" s="9"/>
      <c r="F254" s="179"/>
      <c r="G254" s="45"/>
      <c r="H254" s="26" t="s">
        <v>641</v>
      </c>
      <c r="I254" s="7" t="s">
        <v>706</v>
      </c>
      <c r="J254" s="8" t="s">
        <v>809</v>
      </c>
      <c r="K254" s="9" t="s">
        <v>629</v>
      </c>
      <c r="L254" s="211" t="s">
        <v>3150</v>
      </c>
      <c r="M254" s="45"/>
    </row>
    <row r="255" spans="1:13" s="3" customFormat="1" ht="12.75" hidden="1">
      <c r="A255" s="45"/>
      <c r="B255" s="6"/>
      <c r="C255" s="7"/>
      <c r="D255" s="20"/>
      <c r="E255" s="9"/>
      <c r="F255" s="179"/>
      <c r="G255" s="45"/>
      <c r="H255" s="26"/>
      <c r="I255" s="7"/>
      <c r="J255" s="8"/>
      <c r="K255" s="9"/>
      <c r="L255" s="211"/>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1"/>
      <c r="E257" s="9"/>
      <c r="F257" s="179"/>
      <c r="G257" s="45"/>
      <c r="H257" s="26"/>
      <c r="I257" s="7"/>
      <c r="J257" s="8"/>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6"/>
      <c r="C261" s="7"/>
      <c r="D261" s="21"/>
      <c r="E261" s="9"/>
      <c r="F261" s="179"/>
      <c r="G261" s="45"/>
      <c r="H261" s="26"/>
      <c r="I261" s="7"/>
      <c r="J261" s="7"/>
      <c r="K261" s="9"/>
      <c r="L261" s="190"/>
      <c r="M261" s="45"/>
    </row>
    <row r="262" spans="1:13" s="3" customFormat="1" ht="13.5" hidden="1" thickBot="1">
      <c r="A262" s="45"/>
      <c r="B262" s="19"/>
      <c r="C262" s="10"/>
      <c r="D262" s="22"/>
      <c r="E262" s="11"/>
      <c r="F262" s="180"/>
      <c r="G262" s="45"/>
      <c r="H262" s="28"/>
      <c r="I262" s="29"/>
      <c r="J262" s="29"/>
      <c r="K262" s="30"/>
      <c r="L262" s="191"/>
      <c r="M262" s="45"/>
    </row>
    <row r="263" spans="1:13" s="3" customFormat="1" ht="12.75" thickTop="1">
      <c r="A263" s="45"/>
      <c r="B263" s="46"/>
      <c r="C263" s="46"/>
      <c r="D263" s="46"/>
      <c r="E263" s="46"/>
      <c r="F263" s="46"/>
      <c r="G263" s="45"/>
      <c r="H263" s="47"/>
      <c r="I263" s="47"/>
      <c r="J263" s="47"/>
      <c r="K263" s="47"/>
      <c r="L263" s="47"/>
      <c r="M263" s="45"/>
    </row>
    <row r="264" spans="1:13" s="3" customFormat="1" ht="34.5" customHeight="1" thickBot="1">
      <c r="A264" s="35"/>
      <c r="B264" s="162" t="s">
        <v>772</v>
      </c>
      <c r="C264" s="160"/>
      <c r="D264" s="35"/>
      <c r="E264" s="160" t="s">
        <v>724</v>
      </c>
      <c r="F264" s="1065" t="s">
        <v>721</v>
      </c>
      <c r="G264" s="1065"/>
      <c r="H264" s="1065"/>
      <c r="I264" s="1065"/>
      <c r="K264" s="160" t="s">
        <v>722</v>
      </c>
      <c r="L264" s="160"/>
      <c r="M264" s="45"/>
    </row>
    <row r="265" spans="1:13" s="3" customFormat="1" ht="5.25" customHeight="1" thickTop="1" thickBot="1">
      <c r="A265" s="35"/>
      <c r="B265" s="1083" t="s">
        <v>1610</v>
      </c>
      <c r="C265" s="1084"/>
      <c r="D265" s="43"/>
      <c r="E265" s="44"/>
      <c r="F265" s="44"/>
      <c r="G265" s="35"/>
      <c r="H265" s="1087" t="s">
        <v>720</v>
      </c>
      <c r="I265" s="1088"/>
      <c r="J265" s="35"/>
      <c r="K265" s="35"/>
      <c r="L265" s="35"/>
      <c r="M265" s="45"/>
    </row>
    <row r="266" spans="1:13" s="3" customFormat="1" ht="16.5" thickTop="1" thickBot="1">
      <c r="A266" s="45"/>
      <c r="B266" s="1085"/>
      <c r="C266" s="1086"/>
      <c r="D266" s="14"/>
      <c r="E266" s="12" t="s">
        <v>645</v>
      </c>
      <c r="F266" s="13">
        <f>COUNTA(D268:D287)</f>
        <v>3</v>
      </c>
      <c r="G266" s="45"/>
      <c r="H266" s="1089"/>
      <c r="I266" s="1090"/>
      <c r="J266" s="32"/>
      <c r="K266" s="33" t="s">
        <v>645</v>
      </c>
      <c r="L266" s="34">
        <f>COUNTA(J268:J287)</f>
        <v>8</v>
      </c>
      <c r="M266" s="45"/>
    </row>
    <row r="267" spans="1:13" s="3" customFormat="1">
      <c r="A267" s="45"/>
      <c r="B267" s="15" t="s">
        <v>626</v>
      </c>
      <c r="C267" s="16" t="s">
        <v>622</v>
      </c>
      <c r="D267" s="4" t="s">
        <v>623</v>
      </c>
      <c r="E267" s="4" t="s">
        <v>1581</v>
      </c>
      <c r="F267" s="5" t="s">
        <v>644</v>
      </c>
      <c r="G267" s="45"/>
      <c r="H267" s="24" t="s">
        <v>626</v>
      </c>
      <c r="I267" s="23" t="s">
        <v>622</v>
      </c>
      <c r="J267" s="4" t="s">
        <v>623</v>
      </c>
      <c r="K267" s="4" t="s">
        <v>1581</v>
      </c>
      <c r="L267" s="25" t="s">
        <v>644</v>
      </c>
      <c r="M267" s="45"/>
    </row>
    <row r="268" spans="1:13" s="3" customFormat="1">
      <c r="A268" s="45"/>
      <c r="B268" s="76" t="s">
        <v>630</v>
      </c>
      <c r="C268" s="77" t="s">
        <v>680</v>
      </c>
      <c r="D268" s="78" t="s">
        <v>3151</v>
      </c>
      <c r="E268" s="79" t="s">
        <v>751</v>
      </c>
      <c r="F268" s="204" t="s">
        <v>3153</v>
      </c>
      <c r="G268" s="45"/>
      <c r="H268" s="94" t="s">
        <v>630</v>
      </c>
      <c r="I268" s="77" t="s">
        <v>980</v>
      </c>
      <c r="J268" s="78" t="s">
        <v>562</v>
      </c>
      <c r="K268" s="79" t="s">
        <v>751</v>
      </c>
      <c r="L268" s="208" t="s">
        <v>307</v>
      </c>
      <c r="M268" s="45"/>
    </row>
    <row r="269" spans="1:13" s="3" customFormat="1">
      <c r="A269" s="45"/>
      <c r="B269" s="81" t="s">
        <v>631</v>
      </c>
      <c r="C269" s="82" t="s">
        <v>1613</v>
      </c>
      <c r="D269" s="83" t="s">
        <v>1614</v>
      </c>
      <c r="E269" s="84" t="s">
        <v>751</v>
      </c>
      <c r="F269" s="205" t="s">
        <v>3154</v>
      </c>
      <c r="G269" s="45"/>
      <c r="H269" s="96" t="s">
        <v>631</v>
      </c>
      <c r="I269" s="82" t="s">
        <v>791</v>
      </c>
      <c r="J269" s="83" t="s">
        <v>2551</v>
      </c>
      <c r="K269" s="84" t="s">
        <v>751</v>
      </c>
      <c r="L269" s="209" t="s">
        <v>3166</v>
      </c>
      <c r="M269" s="45"/>
    </row>
    <row r="270" spans="1:13" s="3" customFormat="1">
      <c r="A270" s="45"/>
      <c r="B270" s="86" t="s">
        <v>632</v>
      </c>
      <c r="C270" s="87" t="s">
        <v>2090</v>
      </c>
      <c r="D270" s="88" t="s">
        <v>3152</v>
      </c>
      <c r="E270" s="89" t="s">
        <v>881</v>
      </c>
      <c r="F270" s="206" t="s">
        <v>3155</v>
      </c>
      <c r="G270" s="45"/>
      <c r="H270" s="98" t="s">
        <v>632</v>
      </c>
      <c r="I270" s="87" t="s">
        <v>1066</v>
      </c>
      <c r="J270" s="88" t="s">
        <v>3161</v>
      </c>
      <c r="K270" s="89" t="s">
        <v>3199</v>
      </c>
      <c r="L270" s="210" t="s">
        <v>3167</v>
      </c>
      <c r="M270" s="45"/>
    </row>
    <row r="271" spans="1:13" s="3" customFormat="1">
      <c r="A271" s="45"/>
      <c r="B271" s="6"/>
      <c r="C271" s="7"/>
      <c r="D271" s="8"/>
      <c r="E271" s="9"/>
      <c r="F271" s="207"/>
      <c r="G271" s="45"/>
      <c r="H271" s="26" t="s">
        <v>633</v>
      </c>
      <c r="I271" s="7" t="s">
        <v>742</v>
      </c>
      <c r="J271" s="8" t="s">
        <v>743</v>
      </c>
      <c r="K271" s="9" t="s">
        <v>751</v>
      </c>
      <c r="L271" s="211" t="s">
        <v>3168</v>
      </c>
      <c r="M271" s="45"/>
    </row>
    <row r="272" spans="1:13" s="3" customFormat="1">
      <c r="A272" s="45"/>
      <c r="B272" s="6"/>
      <c r="C272" s="7"/>
      <c r="D272" s="8"/>
      <c r="E272" s="9"/>
      <c r="F272" s="207"/>
      <c r="G272" s="45"/>
      <c r="H272" s="26" t="s">
        <v>634</v>
      </c>
      <c r="I272" s="7" t="s">
        <v>826</v>
      </c>
      <c r="J272" s="8" t="s">
        <v>3162</v>
      </c>
      <c r="K272" s="9" t="s">
        <v>661</v>
      </c>
      <c r="L272" s="211" t="s">
        <v>3169</v>
      </c>
      <c r="M272" s="45"/>
    </row>
    <row r="273" spans="1:13" s="3" customFormat="1" ht="12.75">
      <c r="A273" s="45"/>
      <c r="B273" s="6"/>
      <c r="C273" s="7"/>
      <c r="D273" s="20"/>
      <c r="E273" s="9"/>
      <c r="F273" s="207"/>
      <c r="G273" s="45"/>
      <c r="H273" s="26" t="s">
        <v>635</v>
      </c>
      <c r="I273" s="7" t="s">
        <v>667</v>
      </c>
      <c r="J273" s="8" t="s">
        <v>3163</v>
      </c>
      <c r="K273" s="9" t="s">
        <v>3173</v>
      </c>
      <c r="L273" s="211" t="s">
        <v>3170</v>
      </c>
      <c r="M273" s="45"/>
    </row>
    <row r="274" spans="1:13" s="3" customFormat="1" ht="12.75">
      <c r="A274" s="45"/>
      <c r="B274" s="6"/>
      <c r="C274" s="7"/>
      <c r="D274" s="20"/>
      <c r="E274" s="9"/>
      <c r="F274" s="207"/>
      <c r="G274" s="45"/>
      <c r="H274" s="26" t="s">
        <v>636</v>
      </c>
      <c r="I274" s="7" t="s">
        <v>1051</v>
      </c>
      <c r="J274" s="8" t="s">
        <v>3164</v>
      </c>
      <c r="K274" s="9" t="s">
        <v>751</v>
      </c>
      <c r="L274" s="211" t="s">
        <v>3171</v>
      </c>
      <c r="M274" s="45"/>
    </row>
    <row r="275" spans="1:13" s="3" customFormat="1" ht="13.5" thickBot="1">
      <c r="A275" s="45"/>
      <c r="B275" s="6"/>
      <c r="C275" s="7"/>
      <c r="D275" s="20"/>
      <c r="E275" s="9"/>
      <c r="F275" s="179"/>
      <c r="G275" s="45"/>
      <c r="H275" s="26" t="s">
        <v>637</v>
      </c>
      <c r="I275" s="7" t="s">
        <v>706</v>
      </c>
      <c r="J275" s="8" t="s">
        <v>3165</v>
      </c>
      <c r="K275" s="9" t="s">
        <v>657</v>
      </c>
      <c r="L275" s="211" t="s">
        <v>3172</v>
      </c>
      <c r="M275" s="45"/>
    </row>
    <row r="276" spans="1:13" s="3" customFormat="1" ht="12.75" hidden="1">
      <c r="A276" s="45"/>
      <c r="B276" s="6"/>
      <c r="C276" s="7"/>
      <c r="D276" s="20"/>
      <c r="E276" s="9"/>
      <c r="F276" s="179"/>
      <c r="G276" s="45"/>
      <c r="H276" s="26"/>
      <c r="I276" s="7"/>
      <c r="J276" s="8"/>
      <c r="K276" s="9"/>
      <c r="L276" s="211"/>
      <c r="M276" s="45"/>
    </row>
    <row r="277" spans="1:13" s="3" customFormat="1" ht="12.75" hidden="1">
      <c r="A277" s="45"/>
      <c r="B277" s="6"/>
      <c r="C277" s="7"/>
      <c r="D277" s="20"/>
      <c r="E277" s="9"/>
      <c r="F277" s="179"/>
      <c r="G277" s="45"/>
      <c r="H277" s="26"/>
      <c r="I277" s="7"/>
      <c r="J277" s="8"/>
      <c r="K277" s="9"/>
      <c r="L277" s="211"/>
      <c r="M277" s="45"/>
    </row>
    <row r="278" spans="1:13" s="3" customFormat="1" ht="12.75" hidden="1">
      <c r="A278" s="45"/>
      <c r="B278" s="6"/>
      <c r="C278" s="7"/>
      <c r="D278" s="20"/>
      <c r="E278" s="9"/>
      <c r="F278" s="179"/>
      <c r="G278" s="45"/>
      <c r="H278" s="26"/>
      <c r="I278" s="7"/>
      <c r="J278" s="8"/>
      <c r="K278" s="9"/>
      <c r="L278" s="211"/>
      <c r="M278" s="45"/>
    </row>
    <row r="279" spans="1:13" s="3" customFormat="1" ht="12.75" hidden="1">
      <c r="A279" s="45"/>
      <c r="B279" s="6"/>
      <c r="C279" s="7"/>
      <c r="D279" s="20"/>
      <c r="E279" s="9"/>
      <c r="F279" s="179"/>
      <c r="G279" s="45"/>
      <c r="H279" s="26"/>
      <c r="I279" s="7"/>
      <c r="J279" s="8"/>
      <c r="K279" s="9"/>
      <c r="L279" s="211"/>
      <c r="M279" s="45"/>
    </row>
    <row r="280" spans="1:13" s="3" customFormat="1" ht="12.75" hidden="1">
      <c r="A280" s="45"/>
      <c r="B280" s="6"/>
      <c r="C280" s="7"/>
      <c r="D280" s="20"/>
      <c r="E280" s="9"/>
      <c r="F280" s="179"/>
      <c r="G280" s="45"/>
      <c r="H280" s="26"/>
      <c r="I280" s="7"/>
      <c r="J280" s="8"/>
      <c r="K280" s="9"/>
      <c r="L280" s="211"/>
      <c r="M280" s="45"/>
    </row>
    <row r="281" spans="1:13" s="3" customFormat="1" ht="13.5" hidden="1" thickBot="1">
      <c r="A281" s="45"/>
      <c r="B281" s="6"/>
      <c r="C281" s="7"/>
      <c r="D281" s="20"/>
      <c r="E281" s="9"/>
      <c r="F281" s="179"/>
      <c r="G281" s="45"/>
      <c r="H281" s="26"/>
      <c r="I281" s="7"/>
      <c r="J281" s="8"/>
      <c r="K281" s="9"/>
      <c r="L281" s="211"/>
      <c r="M281" s="45"/>
    </row>
    <row r="282" spans="1:13" s="3" customFormat="1" ht="13.5" hidden="1" thickBot="1">
      <c r="A282" s="45"/>
      <c r="B282" s="6"/>
      <c r="C282" s="7"/>
      <c r="D282" s="21"/>
      <c r="E282" s="9"/>
      <c r="F282" s="179"/>
      <c r="G282" s="45"/>
      <c r="H282" s="26"/>
      <c r="I282" s="7"/>
      <c r="J282" s="7"/>
      <c r="K282" s="9"/>
      <c r="L282" s="190"/>
      <c r="M282" s="45"/>
    </row>
    <row r="283" spans="1:13" s="3" customFormat="1" ht="13.5" hidden="1" thickBot="1">
      <c r="A283" s="45"/>
      <c r="B283" s="6"/>
      <c r="C283" s="7"/>
      <c r="D283" s="21"/>
      <c r="E283" s="9"/>
      <c r="F283" s="179"/>
      <c r="G283" s="45"/>
      <c r="H283" s="26"/>
      <c r="I283" s="7"/>
      <c r="J283" s="7"/>
      <c r="K283" s="9"/>
      <c r="L283" s="190"/>
      <c r="M283" s="45"/>
    </row>
    <row r="284" spans="1:13" s="3" customFormat="1" ht="13.5" hidden="1" thickBot="1">
      <c r="A284" s="45"/>
      <c r="B284" s="6"/>
      <c r="C284" s="7"/>
      <c r="D284" s="21"/>
      <c r="E284" s="9"/>
      <c r="F284" s="179"/>
      <c r="G284" s="45"/>
      <c r="H284" s="26"/>
      <c r="I284" s="7"/>
      <c r="J284" s="7"/>
      <c r="K284" s="9"/>
      <c r="L284" s="190"/>
      <c r="M284" s="45"/>
    </row>
    <row r="285" spans="1:13" s="3" customFormat="1" ht="13.5" hidden="1" thickBot="1">
      <c r="A285" s="45"/>
      <c r="B285" s="6"/>
      <c r="C285" s="7"/>
      <c r="D285" s="21"/>
      <c r="E285" s="9"/>
      <c r="F285" s="179"/>
      <c r="G285" s="45"/>
      <c r="H285" s="26"/>
      <c r="I285" s="7"/>
      <c r="J285" s="7"/>
      <c r="K285" s="9"/>
      <c r="L285" s="190"/>
      <c r="M285" s="45"/>
    </row>
    <row r="286" spans="1:13" s="3" customFormat="1" ht="13.5" hidden="1" thickBot="1">
      <c r="A286" s="45"/>
      <c r="B286" s="6"/>
      <c r="C286" s="7"/>
      <c r="D286" s="21"/>
      <c r="E286" s="9"/>
      <c r="F286" s="179"/>
      <c r="G286" s="45"/>
      <c r="H286" s="26"/>
      <c r="I286" s="7"/>
      <c r="J286" s="7"/>
      <c r="K286" s="9"/>
      <c r="L286" s="190"/>
      <c r="M286" s="45"/>
    </row>
    <row r="287" spans="1:13" s="3" customFormat="1" ht="13.5" hidden="1" thickBot="1">
      <c r="A287" s="45"/>
      <c r="B287" s="19"/>
      <c r="C287" s="10"/>
      <c r="D287" s="22"/>
      <c r="E287" s="11"/>
      <c r="F287" s="180"/>
      <c r="G287" s="45"/>
      <c r="H287" s="28"/>
      <c r="I287" s="29"/>
      <c r="J287" s="29"/>
      <c r="K287" s="30"/>
      <c r="L287" s="191"/>
      <c r="M287" s="45"/>
    </row>
    <row r="288" spans="1:13" s="3" customFormat="1" ht="12.75" thickTop="1">
      <c r="A288" s="45"/>
      <c r="B288" s="46"/>
      <c r="C288" s="46"/>
      <c r="D288" s="46"/>
      <c r="E288" s="46"/>
      <c r="F288" s="46"/>
      <c r="G288" s="45"/>
      <c r="H288" s="47"/>
      <c r="I288" s="47"/>
      <c r="J288" s="47"/>
      <c r="K288" s="47"/>
      <c r="L288" s="47"/>
      <c r="M288" s="45"/>
    </row>
    <row r="289" spans="1:13" s="3" customFormat="1" ht="34.5" customHeight="1" thickBot="1">
      <c r="A289" s="35"/>
      <c r="B289" s="162" t="s">
        <v>912</v>
      </c>
      <c r="C289" s="160"/>
      <c r="D289" s="160" t="s">
        <v>722</v>
      </c>
      <c r="E289" s="1065" t="s">
        <v>914</v>
      </c>
      <c r="F289" s="1065"/>
      <c r="G289" s="42"/>
      <c r="H289" s="160" t="s">
        <v>773</v>
      </c>
      <c r="I289" s="160"/>
      <c r="J289" s="160" t="s">
        <v>722</v>
      </c>
      <c r="K289" s="1065" t="s">
        <v>913</v>
      </c>
      <c r="L289" s="1065"/>
      <c r="M289" s="45"/>
    </row>
    <row r="290" spans="1:13" s="3" customFormat="1" ht="5.25" customHeight="1" thickTop="1" thickBot="1">
      <c r="A290" s="35"/>
      <c r="B290" s="1093" t="s">
        <v>904</v>
      </c>
      <c r="C290" s="1094"/>
      <c r="D290" s="35"/>
      <c r="E290" s="35"/>
      <c r="F290" s="35"/>
      <c r="G290" s="35"/>
      <c r="H290" s="1087" t="s">
        <v>720</v>
      </c>
      <c r="I290" s="1088"/>
      <c r="J290" s="35"/>
      <c r="K290" s="35"/>
      <c r="L290" s="35"/>
      <c r="M290" s="45"/>
    </row>
    <row r="291" spans="1:13" s="3" customFormat="1" ht="16.5" thickTop="1" thickBot="1">
      <c r="A291" s="45"/>
      <c r="B291" s="1095"/>
      <c r="C291" s="1096"/>
      <c r="D291" s="56"/>
      <c r="E291" s="57" t="s">
        <v>645</v>
      </c>
      <c r="F291" s="58">
        <f>COUNTA(D293:D312)</f>
        <v>4</v>
      </c>
      <c r="G291" s="45"/>
      <c r="H291" s="1089"/>
      <c r="I291" s="1090"/>
      <c r="J291" s="32"/>
      <c r="K291" s="33" t="s">
        <v>645</v>
      </c>
      <c r="L291" s="34">
        <f>COUNTA(J293:J312)</f>
        <v>6</v>
      </c>
      <c r="M291" s="45"/>
    </row>
    <row r="292" spans="1:13" s="3" customFormat="1">
      <c r="A292" s="45"/>
      <c r="B292" s="59" t="s">
        <v>626</v>
      </c>
      <c r="C292" s="4" t="s">
        <v>622</v>
      </c>
      <c r="D292" s="4" t="s">
        <v>623</v>
      </c>
      <c r="E292" s="4" t="s">
        <v>1581</v>
      </c>
      <c r="F292" s="60" t="s">
        <v>644</v>
      </c>
      <c r="G292" s="45"/>
      <c r="H292" s="24" t="s">
        <v>626</v>
      </c>
      <c r="I292" s="23" t="s">
        <v>622</v>
      </c>
      <c r="J292" s="4" t="s">
        <v>623</v>
      </c>
      <c r="K292" s="4" t="s">
        <v>1581</v>
      </c>
      <c r="L292" s="25" t="s">
        <v>644</v>
      </c>
      <c r="M292" s="45"/>
    </row>
    <row r="293" spans="1:13" s="3" customFormat="1">
      <c r="A293" s="45"/>
      <c r="B293" s="91" t="s">
        <v>630</v>
      </c>
      <c r="C293" s="77" t="s">
        <v>1077</v>
      </c>
      <c r="D293" s="78" t="s">
        <v>1078</v>
      </c>
      <c r="E293" s="79" t="s">
        <v>751</v>
      </c>
      <c r="F293" s="212" t="s">
        <v>3182</v>
      </c>
      <c r="G293" s="45"/>
      <c r="H293" s="94" t="s">
        <v>630</v>
      </c>
      <c r="I293" s="77" t="s">
        <v>788</v>
      </c>
      <c r="J293" s="78" t="s">
        <v>795</v>
      </c>
      <c r="K293" s="79" t="s">
        <v>677</v>
      </c>
      <c r="L293" s="208" t="s">
        <v>3176</v>
      </c>
      <c r="M293" s="45"/>
    </row>
    <row r="294" spans="1:13" s="3" customFormat="1">
      <c r="A294" s="45"/>
      <c r="B294" s="92" t="s">
        <v>631</v>
      </c>
      <c r="C294" s="82" t="s">
        <v>1437</v>
      </c>
      <c r="D294" s="83" t="s">
        <v>1657</v>
      </c>
      <c r="E294" s="84" t="s">
        <v>666</v>
      </c>
      <c r="F294" s="213" t="s">
        <v>3183</v>
      </c>
      <c r="G294" s="45"/>
      <c r="H294" s="96" t="s">
        <v>631</v>
      </c>
      <c r="I294" s="82" t="s">
        <v>699</v>
      </c>
      <c r="J294" s="83" t="s">
        <v>698</v>
      </c>
      <c r="K294" s="84" t="s">
        <v>669</v>
      </c>
      <c r="L294" s="209" t="s">
        <v>3177</v>
      </c>
      <c r="M294" s="45"/>
    </row>
    <row r="295" spans="1:13" s="3" customFormat="1">
      <c r="A295" s="45"/>
      <c r="B295" s="93" t="s">
        <v>632</v>
      </c>
      <c r="C295" s="87" t="s">
        <v>585</v>
      </c>
      <c r="D295" s="88" t="s">
        <v>1294</v>
      </c>
      <c r="E295" s="89" t="s">
        <v>751</v>
      </c>
      <c r="F295" s="214" t="s">
        <v>3184</v>
      </c>
      <c r="G295" s="45"/>
      <c r="H295" s="98" t="s">
        <v>632</v>
      </c>
      <c r="I295" s="87" t="s">
        <v>864</v>
      </c>
      <c r="J295" s="88" t="s">
        <v>1068</v>
      </c>
      <c r="K295" s="89" t="s">
        <v>751</v>
      </c>
      <c r="L295" s="210" t="s">
        <v>3178</v>
      </c>
      <c r="M295" s="45"/>
    </row>
    <row r="296" spans="1:13" s="3" customFormat="1">
      <c r="A296" s="45"/>
      <c r="B296" s="61" t="s">
        <v>633</v>
      </c>
      <c r="C296" s="7" t="s">
        <v>895</v>
      </c>
      <c r="D296" s="8" t="s">
        <v>896</v>
      </c>
      <c r="E296" s="9" t="s">
        <v>832</v>
      </c>
      <c r="F296" s="215" t="s">
        <v>3185</v>
      </c>
      <c r="G296" s="45"/>
      <c r="H296" s="26" t="s">
        <v>633</v>
      </c>
      <c r="I296" s="7" t="s">
        <v>1624</v>
      </c>
      <c r="J296" s="8" t="s">
        <v>3174</v>
      </c>
      <c r="K296" s="9" t="s">
        <v>949</v>
      </c>
      <c r="L296" s="211" t="s">
        <v>3179</v>
      </c>
      <c r="M296" s="45"/>
    </row>
    <row r="297" spans="1:13" s="3" customFormat="1">
      <c r="A297" s="45"/>
      <c r="B297" s="61"/>
      <c r="C297" s="7"/>
      <c r="D297" s="8"/>
      <c r="E297" s="9"/>
      <c r="F297" s="215"/>
      <c r="G297" s="45"/>
      <c r="H297" s="26" t="s">
        <v>634</v>
      </c>
      <c r="I297" s="7" t="s">
        <v>729</v>
      </c>
      <c r="J297" s="8" t="s">
        <v>893</v>
      </c>
      <c r="K297" s="9" t="s">
        <v>669</v>
      </c>
      <c r="L297" s="211" t="s">
        <v>3180</v>
      </c>
      <c r="M297" s="45"/>
    </row>
    <row r="298" spans="1:13" s="3" customFormat="1" ht="13.5" thickBot="1">
      <c r="A298" s="45"/>
      <c r="B298" s="61"/>
      <c r="C298" s="7"/>
      <c r="D298" s="20"/>
      <c r="E298" s="9"/>
      <c r="F298" s="215"/>
      <c r="G298" s="45"/>
      <c r="H298" s="26" t="s">
        <v>635</v>
      </c>
      <c r="I298" s="7" t="s">
        <v>859</v>
      </c>
      <c r="J298" s="8" t="s">
        <v>3175</v>
      </c>
      <c r="K298" s="9" t="s">
        <v>3186</v>
      </c>
      <c r="L298" s="211" t="s">
        <v>3181</v>
      </c>
      <c r="M298" s="45"/>
    </row>
    <row r="299" spans="1:13" s="3" customFormat="1" ht="13.5" hidden="1" thickBot="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359"/>
    </row>
    <row r="301" spans="1:13" s="3" customFormat="1" ht="13.5" hidden="1" thickBot="1">
      <c r="A301" s="45"/>
      <c r="B301" s="61"/>
      <c r="C301" s="7"/>
      <c r="D301" s="20"/>
      <c r="E301" s="9"/>
      <c r="F301" s="215"/>
      <c r="G301" s="45"/>
      <c r="H301" s="26"/>
      <c r="I301" s="7"/>
      <c r="J301" s="8"/>
      <c r="K301" s="9"/>
      <c r="L301" s="211"/>
      <c r="M301" s="359"/>
    </row>
    <row r="302" spans="1:13" s="3" customFormat="1" ht="13.5" hidden="1" thickBot="1">
      <c r="A302" s="45"/>
      <c r="B302" s="61"/>
      <c r="C302" s="7"/>
      <c r="D302" s="20"/>
      <c r="E302" s="9"/>
      <c r="F302" s="185"/>
      <c r="G302" s="45"/>
      <c r="H302" s="26"/>
      <c r="I302" s="7"/>
      <c r="J302" s="8"/>
      <c r="K302" s="9"/>
      <c r="L302" s="190"/>
      <c r="M302" s="359"/>
    </row>
    <row r="303" spans="1:13" s="3" customFormat="1" ht="13.5" hidden="1" thickBot="1">
      <c r="A303" s="45"/>
      <c r="B303" s="61"/>
      <c r="C303" s="7"/>
      <c r="D303" s="20"/>
      <c r="E303" s="9"/>
      <c r="F303" s="185"/>
      <c r="G303" s="45"/>
      <c r="H303" s="26"/>
      <c r="I303" s="7"/>
      <c r="J303" s="8"/>
      <c r="K303" s="9"/>
      <c r="L303" s="190"/>
      <c r="M303" s="359"/>
    </row>
    <row r="304" spans="1:13" s="3" customFormat="1" ht="13.5" hidden="1" thickBot="1">
      <c r="A304" s="45"/>
      <c r="B304" s="61"/>
      <c r="C304" s="7"/>
      <c r="D304" s="20"/>
      <c r="E304" s="9"/>
      <c r="F304" s="185"/>
      <c r="G304" s="45"/>
      <c r="H304" s="26"/>
      <c r="I304" s="7"/>
      <c r="J304" s="8"/>
      <c r="K304" s="9"/>
      <c r="L304" s="190"/>
      <c r="M304" s="359"/>
    </row>
    <row r="305" spans="1:13" s="3" customFormat="1" ht="13.5" hidden="1" thickBot="1">
      <c r="A305" s="45"/>
      <c r="B305" s="61"/>
      <c r="C305" s="7"/>
      <c r="D305" s="20"/>
      <c r="E305" s="9"/>
      <c r="F305" s="185"/>
      <c r="G305" s="45"/>
      <c r="H305" s="26"/>
      <c r="I305" s="7"/>
      <c r="J305" s="8"/>
      <c r="K305" s="9"/>
      <c r="L305" s="190"/>
      <c r="M305" s="359"/>
    </row>
    <row r="306" spans="1:13" s="3" customFormat="1" ht="13.5" hidden="1" thickBot="1">
      <c r="A306" s="45"/>
      <c r="B306" s="61"/>
      <c r="C306" s="7"/>
      <c r="D306" s="20"/>
      <c r="E306" s="9"/>
      <c r="F306" s="185"/>
      <c r="G306" s="45"/>
      <c r="H306" s="26"/>
      <c r="I306" s="7"/>
      <c r="J306" s="8"/>
      <c r="K306" s="9"/>
      <c r="L306" s="190"/>
      <c r="M306" s="359"/>
    </row>
    <row r="307" spans="1:13" s="3" customFormat="1" ht="13.5" hidden="1" thickBot="1">
      <c r="A307" s="45"/>
      <c r="B307" s="61"/>
      <c r="C307" s="7"/>
      <c r="D307" s="21"/>
      <c r="E307" s="9"/>
      <c r="F307" s="185"/>
      <c r="G307" s="45"/>
      <c r="H307" s="26"/>
      <c r="I307" s="7"/>
      <c r="J307" s="7"/>
      <c r="K307" s="9"/>
      <c r="L307" s="190"/>
      <c r="M307" s="359"/>
    </row>
    <row r="308" spans="1:13" s="3" customFormat="1" ht="13.5" hidden="1" thickBot="1">
      <c r="A308" s="45"/>
      <c r="B308" s="61"/>
      <c r="C308" s="7"/>
      <c r="D308" s="21"/>
      <c r="E308" s="9"/>
      <c r="F308" s="185"/>
      <c r="G308" s="45"/>
      <c r="H308" s="26"/>
      <c r="I308" s="7"/>
      <c r="J308" s="7"/>
      <c r="K308" s="9"/>
      <c r="L308" s="190"/>
      <c r="M308" s="359"/>
    </row>
    <row r="309" spans="1:13" s="3" customFormat="1" ht="13.5" hidden="1" thickBot="1">
      <c r="A309" s="45"/>
      <c r="B309" s="61"/>
      <c r="C309" s="7"/>
      <c r="D309" s="21"/>
      <c r="E309" s="9"/>
      <c r="F309" s="185"/>
      <c r="G309" s="45"/>
      <c r="H309" s="26"/>
      <c r="I309" s="7"/>
      <c r="J309" s="7"/>
      <c r="K309" s="9"/>
      <c r="L309" s="190"/>
      <c r="M309" s="359"/>
    </row>
    <row r="310" spans="1:13" s="3" customFormat="1" ht="13.5" hidden="1" thickBot="1">
      <c r="A310" s="45"/>
      <c r="B310" s="61"/>
      <c r="C310" s="7"/>
      <c r="D310" s="21"/>
      <c r="E310" s="9"/>
      <c r="F310" s="185"/>
      <c r="G310" s="45"/>
      <c r="H310" s="26"/>
      <c r="I310" s="7"/>
      <c r="J310" s="7"/>
      <c r="K310" s="9"/>
      <c r="L310" s="190"/>
      <c r="M310" s="359"/>
    </row>
    <row r="311" spans="1:13" s="3" customFormat="1" ht="13.5" hidden="1" thickBot="1">
      <c r="A311" s="45"/>
      <c r="B311" s="61"/>
      <c r="C311" s="7"/>
      <c r="D311" s="21"/>
      <c r="E311" s="9"/>
      <c r="F311" s="185"/>
      <c r="G311" s="45"/>
      <c r="H311" s="26"/>
      <c r="I311" s="7"/>
      <c r="J311" s="7"/>
      <c r="K311" s="9"/>
      <c r="L311" s="190"/>
      <c r="M311" s="359"/>
    </row>
    <row r="312" spans="1:13" s="3" customFormat="1" ht="13.5" hidden="1" thickBot="1">
      <c r="A312" s="45"/>
      <c r="B312" s="63"/>
      <c r="C312" s="64"/>
      <c r="D312" s="65"/>
      <c r="E312" s="66"/>
      <c r="F312" s="186"/>
      <c r="G312" s="45"/>
      <c r="H312" s="28"/>
      <c r="I312" s="29"/>
      <c r="J312" s="29"/>
      <c r="K312" s="30"/>
      <c r="L312" s="191"/>
      <c r="M312" s="359"/>
    </row>
    <row r="313" spans="1:13" s="3" customFormat="1" ht="12.75" thickTop="1">
      <c r="A313" s="45"/>
      <c r="B313" s="68"/>
      <c r="C313" s="68"/>
      <c r="D313" s="68"/>
      <c r="E313" s="68"/>
      <c r="F313" s="68"/>
      <c r="G313" s="45"/>
      <c r="H313" s="47"/>
      <c r="I313" s="47"/>
      <c r="J313" s="47"/>
      <c r="K313" s="47"/>
      <c r="L313" s="47"/>
      <c r="M313" s="359"/>
    </row>
    <row r="314" spans="1:13" s="3" customFormat="1" ht="12.75" hidden="1" thickTop="1">
      <c r="B314" s="200"/>
      <c r="C314" s="200"/>
      <c r="D314" s="200"/>
      <c r="E314" s="200"/>
      <c r="F314" s="200"/>
      <c r="H314" s="47"/>
      <c r="I314" s="47"/>
      <c r="J314" s="47"/>
      <c r="K314" s="47"/>
      <c r="L314" s="47"/>
      <c r="M314" s="359"/>
    </row>
    <row r="315" spans="1:13" s="3" customFormat="1" ht="21" thickBot="1">
      <c r="B315" s="162" t="s">
        <v>2781</v>
      </c>
      <c r="C315" s="160"/>
      <c r="D315" s="160" t="s">
        <v>722</v>
      </c>
      <c r="E315" s="1065" t="s">
        <v>2776</v>
      </c>
      <c r="F315" s="1065"/>
      <c r="G315" s="45"/>
      <c r="H315" s="160" t="s">
        <v>2547</v>
      </c>
      <c r="I315" s="160"/>
      <c r="J315" s="160" t="s">
        <v>724</v>
      </c>
      <c r="K315" s="1065" t="s">
        <v>2548</v>
      </c>
      <c r="L315" s="1065"/>
      <c r="M315" s="359"/>
    </row>
    <row r="316" spans="1:13" s="3" customFormat="1" ht="13.5" thickTop="1" thickBot="1">
      <c r="B316" s="1093" t="s">
        <v>904</v>
      </c>
      <c r="C316" s="1094"/>
      <c r="D316" s="35"/>
      <c r="E316" s="35"/>
      <c r="F316" s="35"/>
      <c r="G316" s="45"/>
      <c r="H316" s="1087" t="s">
        <v>2548</v>
      </c>
      <c r="I316" s="1088"/>
      <c r="J316" s="35"/>
      <c r="K316" s="35"/>
      <c r="L316" s="35"/>
      <c r="M316" s="359"/>
    </row>
    <row r="317" spans="1:13" s="3" customFormat="1" ht="16.5" thickTop="1" thickBot="1">
      <c r="B317" s="1095"/>
      <c r="C317" s="1096"/>
      <c r="D317" s="56"/>
      <c r="E317" s="57" t="s">
        <v>645</v>
      </c>
      <c r="F317" s="58">
        <f>COUNTA(D319:D338)</f>
        <v>1</v>
      </c>
      <c r="G317" s="45"/>
      <c r="H317" s="1089"/>
      <c r="I317" s="1090"/>
      <c r="J317" s="32"/>
      <c r="K317" s="33" t="s">
        <v>645</v>
      </c>
      <c r="L317" s="34">
        <f>COUNTA(J319:J326)</f>
        <v>5</v>
      </c>
      <c r="M317" s="359"/>
    </row>
    <row r="318" spans="1:13" s="3" customFormat="1">
      <c r="B318" s="59" t="s">
        <v>626</v>
      </c>
      <c r="C318" s="4" t="s">
        <v>622</v>
      </c>
      <c r="D318" s="4" t="s">
        <v>623</v>
      </c>
      <c r="E318" s="4" t="s">
        <v>1581</v>
      </c>
      <c r="F318" s="60" t="s">
        <v>644</v>
      </c>
      <c r="G318" s="45"/>
      <c r="H318" s="24" t="s">
        <v>626</v>
      </c>
      <c r="I318" s="23" t="s">
        <v>622</v>
      </c>
      <c r="J318" s="4" t="s">
        <v>623</v>
      </c>
      <c r="K318" s="4" t="s">
        <v>1581</v>
      </c>
      <c r="L318" s="25" t="s">
        <v>644</v>
      </c>
      <c r="M318" s="359"/>
    </row>
    <row r="319" spans="1:13" s="3" customFormat="1">
      <c r="B319" s="91" t="s">
        <v>630</v>
      </c>
      <c r="C319" s="77" t="s">
        <v>742</v>
      </c>
      <c r="D319" s="78" t="s">
        <v>1083</v>
      </c>
      <c r="E319" s="79" t="s">
        <v>946</v>
      </c>
      <c r="F319" s="212" t="s">
        <v>3160</v>
      </c>
      <c r="G319" s="45"/>
      <c r="H319" s="94" t="s">
        <v>630</v>
      </c>
      <c r="I319" s="77" t="s">
        <v>738</v>
      </c>
      <c r="J319" s="78" t="s">
        <v>726</v>
      </c>
      <c r="K319" s="79" t="s">
        <v>629</v>
      </c>
      <c r="L319" s="208" t="s">
        <v>3156</v>
      </c>
      <c r="M319" s="359"/>
    </row>
    <row r="320" spans="1:13" s="3" customFormat="1">
      <c r="B320" s="92"/>
      <c r="C320" s="82"/>
      <c r="D320" s="83"/>
      <c r="E320" s="84"/>
      <c r="F320" s="213"/>
      <c r="G320" s="45"/>
      <c r="H320" s="96" t="s">
        <v>631</v>
      </c>
      <c r="I320" s="82" t="s">
        <v>740</v>
      </c>
      <c r="J320" s="83" t="s">
        <v>3534</v>
      </c>
      <c r="K320" s="84" t="s">
        <v>629</v>
      </c>
      <c r="L320" s="209" t="s">
        <v>544</v>
      </c>
      <c r="M320" s="359"/>
    </row>
    <row r="321" spans="2:13" s="3" customFormat="1">
      <c r="B321" s="93"/>
      <c r="C321" s="87"/>
      <c r="D321" s="88"/>
      <c r="E321" s="89"/>
      <c r="F321" s="214"/>
      <c r="H321" s="98" t="s">
        <v>632</v>
      </c>
      <c r="I321" s="87" t="s">
        <v>859</v>
      </c>
      <c r="J321" s="88" t="s">
        <v>3040</v>
      </c>
      <c r="K321" s="89" t="s">
        <v>3045</v>
      </c>
      <c r="L321" s="210" t="s">
        <v>3157</v>
      </c>
      <c r="M321" s="359"/>
    </row>
    <row r="322" spans="2:13" s="3" customFormat="1">
      <c r="B322" s="61"/>
      <c r="C322" s="7"/>
      <c r="D322" s="8"/>
      <c r="E322" s="9"/>
      <c r="F322" s="215"/>
      <c r="H322" s="26" t="s">
        <v>633</v>
      </c>
      <c r="I322" s="7" t="s">
        <v>680</v>
      </c>
      <c r="J322" s="8" t="s">
        <v>693</v>
      </c>
      <c r="K322" s="9" t="s">
        <v>629</v>
      </c>
      <c r="L322" s="211" t="s">
        <v>3158</v>
      </c>
    </row>
    <row r="323" spans="2:13" s="3" customFormat="1" ht="13.5" thickBot="1">
      <c r="B323" s="63"/>
      <c r="C323" s="64"/>
      <c r="D323" s="267"/>
      <c r="E323" s="66"/>
      <c r="F323" s="370"/>
      <c r="H323" s="28" t="s">
        <v>634</v>
      </c>
      <c r="I323" s="29" t="s">
        <v>2961</v>
      </c>
      <c r="J323" s="75" t="s">
        <v>922</v>
      </c>
      <c r="K323" s="30" t="s">
        <v>629</v>
      </c>
      <c r="L323" s="271" t="s">
        <v>3159</v>
      </c>
    </row>
    <row r="324" spans="2:13" s="3" customFormat="1" ht="13.5" hidden="1" thickTop="1">
      <c r="B324" s="265"/>
      <c r="C324" s="253"/>
      <c r="D324" s="254"/>
      <c r="E324" s="255"/>
      <c r="F324" s="369"/>
      <c r="H324" s="268"/>
      <c r="I324" s="253"/>
      <c r="J324" s="258"/>
      <c r="K324" s="255"/>
      <c r="L324" s="269"/>
    </row>
    <row r="325" spans="2:13" s="3" customFormat="1" ht="13.5" hidden="1" thickBot="1">
      <c r="B325" s="61"/>
      <c r="C325" s="7"/>
      <c r="D325" s="20"/>
      <c r="E325" s="9"/>
      <c r="F325" s="215"/>
      <c r="H325" s="26"/>
      <c r="I325" s="7"/>
      <c r="J325" s="8"/>
      <c r="K325" s="9"/>
      <c r="L325" s="190"/>
    </row>
    <row r="326" spans="2:13" s="3" customFormat="1" ht="13.5" hidden="1" thickTop="1">
      <c r="B326" s="61"/>
      <c r="C326" s="7"/>
      <c r="D326" s="20"/>
      <c r="E326" s="9"/>
      <c r="F326" s="215"/>
      <c r="H326" s="47"/>
      <c r="I326" s="47"/>
      <c r="J326" s="47"/>
      <c r="K326" s="47"/>
      <c r="L326" s="47"/>
    </row>
    <row r="327" spans="2:13" s="3" customFormat="1" ht="21" hidden="1" thickBot="1">
      <c r="B327" s="61"/>
      <c r="C327" s="7"/>
      <c r="D327" s="20"/>
      <c r="E327" s="9"/>
      <c r="F327" s="215"/>
      <c r="G327" s="45"/>
      <c r="H327" s="160" t="s">
        <v>555</v>
      </c>
      <c r="I327" s="160"/>
      <c r="J327" s="160" t="s">
        <v>554</v>
      </c>
      <c r="K327" s="1065" t="s">
        <v>557</v>
      </c>
      <c r="L327" s="1065"/>
    </row>
    <row r="328" spans="2:13" s="3" customFormat="1" ht="14.25" hidden="1" thickTop="1" thickBot="1">
      <c r="B328" s="61"/>
      <c r="C328" s="7"/>
      <c r="D328" s="20"/>
      <c r="E328" s="9"/>
      <c r="F328" s="185"/>
      <c r="H328" s="1087" t="s">
        <v>556</v>
      </c>
      <c r="I328" s="1088"/>
      <c r="J328" s="35"/>
      <c r="K328" s="35"/>
      <c r="L328" s="35"/>
    </row>
    <row r="329" spans="2:13" s="3" customFormat="1" ht="16.5" hidden="1" thickTop="1" thickBot="1">
      <c r="B329" s="61"/>
      <c r="C329" s="7"/>
      <c r="D329" s="20"/>
      <c r="E329" s="9"/>
      <c r="F329" s="185"/>
      <c r="H329" s="1089"/>
      <c r="I329" s="1090"/>
      <c r="J329" s="32"/>
      <c r="K329" s="33" t="s">
        <v>645</v>
      </c>
      <c r="L329" s="34">
        <f>COUNTA(D319:D338)</f>
        <v>1</v>
      </c>
    </row>
    <row r="330" spans="2:13" s="3" customFormat="1" ht="12.75" hidden="1">
      <c r="B330" s="61"/>
      <c r="C330" s="7"/>
      <c r="D330" s="20"/>
      <c r="E330" s="9"/>
      <c r="F330" s="185"/>
      <c r="H330" s="24" t="s">
        <v>626</v>
      </c>
      <c r="I330" s="23" t="s">
        <v>622</v>
      </c>
      <c r="J330" s="4" t="s">
        <v>623</v>
      </c>
      <c r="K330" s="4" t="s">
        <v>1581</v>
      </c>
      <c r="L330" s="25" t="s">
        <v>644</v>
      </c>
    </row>
    <row r="331" spans="2:13" s="3" customFormat="1" ht="12.75" hidden="1">
      <c r="B331" s="61"/>
      <c r="C331" s="7"/>
      <c r="D331" s="20"/>
      <c r="E331" s="9"/>
      <c r="F331" s="185"/>
      <c r="H331" s="94"/>
      <c r="I331" s="77"/>
      <c r="J331" s="78"/>
      <c r="K331" s="79"/>
      <c r="L331" s="208"/>
    </row>
    <row r="332" spans="2:13" s="3" customFormat="1" ht="12.75" hidden="1">
      <c r="B332" s="61"/>
      <c r="C332" s="7"/>
      <c r="D332" s="20"/>
      <c r="E332" s="9"/>
      <c r="F332" s="185"/>
      <c r="H332" s="96"/>
      <c r="I332" s="82"/>
      <c r="J332" s="83"/>
      <c r="K332" s="84"/>
      <c r="L332" s="209"/>
    </row>
    <row r="333" spans="2:13" s="3" customFormat="1" ht="12.75" hidden="1">
      <c r="B333" s="61"/>
      <c r="C333" s="7"/>
      <c r="D333" s="21"/>
      <c r="E333" s="9"/>
      <c r="F333" s="185"/>
      <c r="H333" s="98"/>
      <c r="I333" s="87"/>
      <c r="J333" s="88"/>
      <c r="K333" s="89"/>
      <c r="L333" s="189"/>
    </row>
    <row r="334" spans="2:13" s="3" customFormat="1" ht="12.75" hidden="1">
      <c r="B334" s="61"/>
      <c r="C334" s="7"/>
      <c r="D334" s="21"/>
      <c r="E334" s="9"/>
      <c r="F334" s="185"/>
      <c r="H334" s="26"/>
      <c r="I334" s="7"/>
      <c r="J334" s="8"/>
      <c r="K334" s="9"/>
      <c r="L334" s="190"/>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3.5" hidden="1" thickBot="1">
      <c r="B337" s="61"/>
      <c r="C337" s="7"/>
      <c r="D337" s="21"/>
      <c r="E337" s="9"/>
      <c r="F337" s="185"/>
      <c r="H337" s="26"/>
      <c r="I337" s="7"/>
      <c r="J337" s="8"/>
      <c r="K337" s="9"/>
      <c r="L337" s="190"/>
    </row>
    <row r="338" spans="2:12" s="3" customFormat="1" ht="14.25" hidden="1" thickTop="1" thickBot="1">
      <c r="B338" s="63"/>
      <c r="C338" s="64"/>
      <c r="D338" s="65"/>
      <c r="E338" s="66"/>
      <c r="F338" s="186"/>
      <c r="H338" s="47"/>
      <c r="I338" s="47"/>
      <c r="J338" s="47"/>
      <c r="K338" s="47"/>
      <c r="L338" s="47"/>
    </row>
    <row r="339" spans="2:12" s="3" customFormat="1" ht="12.75" hidden="1" thickTop="1">
      <c r="B339" s="68"/>
      <c r="C339" s="68"/>
      <c r="D339" s="68"/>
      <c r="E339" s="68"/>
      <c r="F339" s="68"/>
      <c r="G339" s="359"/>
      <c r="H339" s="47"/>
      <c r="I339" s="47"/>
      <c r="J339" s="47"/>
      <c r="K339" s="47"/>
      <c r="L339" s="47"/>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K327:L327"/>
    <mergeCell ref="H328:I329"/>
    <mergeCell ref="B265:C266"/>
    <mergeCell ref="H265:I266"/>
    <mergeCell ref="E289:F289"/>
    <mergeCell ref="K289:L289"/>
    <mergeCell ref="B290:C291"/>
    <mergeCell ref="H290:I291"/>
    <mergeCell ref="E315:F315"/>
    <mergeCell ref="K315:L315"/>
    <mergeCell ref="B316:C317"/>
    <mergeCell ref="B240:C241"/>
    <mergeCell ref="H240:I241"/>
    <mergeCell ref="H316:I317"/>
    <mergeCell ref="F264:I264"/>
    <mergeCell ref="B189:C189"/>
    <mergeCell ref="F189:I189"/>
    <mergeCell ref="F214:I214"/>
    <mergeCell ref="B215:C216"/>
    <mergeCell ref="H215:I216"/>
    <mergeCell ref="F239:I239"/>
    <mergeCell ref="K189:L189"/>
    <mergeCell ref="B190:C191"/>
    <mergeCell ref="H190:I191"/>
    <mergeCell ref="B214:C214"/>
    <mergeCell ref="B162:C163"/>
    <mergeCell ref="H162:I163"/>
    <mergeCell ref="K214:L214"/>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3201</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40278</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f>SUM(F12,L12,F37,L37,F74,L74,F119,L119,F163,L163,F191,L191,F216,L216,F241,L241,F267,L267,F292,L292,F318,L318)</f>
        <v>266</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8</v>
      </c>
      <c r="G12" s="45"/>
      <c r="H12" s="1089"/>
      <c r="I12" s="1090"/>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680</v>
      </c>
      <c r="D14" s="78" t="s">
        <v>1108</v>
      </c>
      <c r="E14" s="79" t="s">
        <v>629</v>
      </c>
      <c r="F14" s="204" t="s">
        <v>9</v>
      </c>
      <c r="G14" s="45"/>
      <c r="H14" s="94" t="s">
        <v>630</v>
      </c>
      <c r="I14" s="77" t="s">
        <v>705</v>
      </c>
      <c r="J14" s="78" t="s">
        <v>1602</v>
      </c>
      <c r="K14" s="79" t="s">
        <v>629</v>
      </c>
      <c r="L14" s="208" t="s">
        <v>2820</v>
      </c>
      <c r="M14" s="45"/>
    </row>
    <row r="15" spans="1:13" s="3" customFormat="1">
      <c r="A15" s="45"/>
      <c r="B15" s="81" t="s">
        <v>631</v>
      </c>
      <c r="C15" s="82" t="s">
        <v>1191</v>
      </c>
      <c r="D15" s="83" t="s">
        <v>1205</v>
      </c>
      <c r="E15" s="84" t="s">
        <v>928</v>
      </c>
      <c r="F15" s="205" t="s">
        <v>3203</v>
      </c>
      <c r="G15" s="45"/>
      <c r="H15" s="96" t="s">
        <v>631</v>
      </c>
      <c r="I15" s="82" t="s">
        <v>192</v>
      </c>
      <c r="J15" s="83" t="s">
        <v>1301</v>
      </c>
      <c r="K15" s="84" t="s">
        <v>629</v>
      </c>
      <c r="L15" s="209" t="s">
        <v>3208</v>
      </c>
      <c r="M15" s="45"/>
    </row>
    <row r="16" spans="1:13" s="3" customFormat="1">
      <c r="A16" s="45"/>
      <c r="B16" s="86" t="s">
        <v>632</v>
      </c>
      <c r="C16" s="87" t="s">
        <v>1739</v>
      </c>
      <c r="D16" s="88" t="s">
        <v>1108</v>
      </c>
      <c r="E16" s="89" t="s">
        <v>3206</v>
      </c>
      <c r="F16" s="206" t="s">
        <v>12</v>
      </c>
      <c r="G16" s="45"/>
      <c r="H16" s="98" t="s">
        <v>632</v>
      </c>
      <c r="I16" s="87" t="s">
        <v>791</v>
      </c>
      <c r="J16" s="88" t="s">
        <v>792</v>
      </c>
      <c r="K16" s="89" t="s">
        <v>629</v>
      </c>
      <c r="L16" s="210" t="s">
        <v>3209</v>
      </c>
      <c r="M16" s="45"/>
    </row>
    <row r="17" spans="1:13" s="3" customFormat="1">
      <c r="A17" s="45"/>
      <c r="B17" s="6" t="s">
        <v>633</v>
      </c>
      <c r="C17" s="7" t="s">
        <v>1405</v>
      </c>
      <c r="D17" s="8" t="s">
        <v>2047</v>
      </c>
      <c r="E17" s="9" t="s">
        <v>629</v>
      </c>
      <c r="F17" s="207" t="s">
        <v>3204</v>
      </c>
      <c r="G17" s="45"/>
      <c r="H17" s="26" t="s">
        <v>633</v>
      </c>
      <c r="I17" s="7" t="s">
        <v>1115</v>
      </c>
      <c r="J17" s="8" t="s">
        <v>1557</v>
      </c>
      <c r="K17" s="9" t="s">
        <v>735</v>
      </c>
      <c r="L17" s="211" t="s">
        <v>3210</v>
      </c>
      <c r="M17" s="45"/>
    </row>
    <row r="18" spans="1:13" s="3" customFormat="1">
      <c r="A18" s="45"/>
      <c r="B18" s="6" t="s">
        <v>634</v>
      </c>
      <c r="C18" s="7" t="s">
        <v>967</v>
      </c>
      <c r="D18" s="8" t="s">
        <v>1607</v>
      </c>
      <c r="E18" s="9" t="s">
        <v>751</v>
      </c>
      <c r="F18" s="207" t="s">
        <v>2619</v>
      </c>
      <c r="G18" s="45"/>
      <c r="H18" s="26" t="s">
        <v>634</v>
      </c>
      <c r="I18" s="7" t="s">
        <v>1386</v>
      </c>
      <c r="J18" s="8" t="s">
        <v>1557</v>
      </c>
      <c r="K18" s="9" t="s">
        <v>735</v>
      </c>
      <c r="L18" s="211" t="s">
        <v>3211</v>
      </c>
      <c r="M18" s="45"/>
    </row>
    <row r="19" spans="1:13" s="3" customFormat="1">
      <c r="A19" s="45"/>
      <c r="B19" s="6" t="s">
        <v>635</v>
      </c>
      <c r="C19" s="7" t="s">
        <v>828</v>
      </c>
      <c r="D19" s="8" t="s">
        <v>963</v>
      </c>
      <c r="E19" s="9" t="s">
        <v>629</v>
      </c>
      <c r="F19" s="207" t="s">
        <v>2300</v>
      </c>
      <c r="G19" s="45"/>
      <c r="H19" s="26" t="s">
        <v>635</v>
      </c>
      <c r="I19" s="7" t="s">
        <v>671</v>
      </c>
      <c r="J19" s="8" t="s">
        <v>3207</v>
      </c>
      <c r="K19" s="9" t="s">
        <v>629</v>
      </c>
      <c r="L19" s="211" t="s">
        <v>3212</v>
      </c>
      <c r="M19" s="45"/>
    </row>
    <row r="20" spans="1:13" s="3" customFormat="1">
      <c r="A20" s="45"/>
      <c r="B20" s="6" t="s">
        <v>636</v>
      </c>
      <c r="C20" s="7" t="s">
        <v>1458</v>
      </c>
      <c r="D20" s="8" t="s">
        <v>3202</v>
      </c>
      <c r="E20" s="9" t="s">
        <v>666</v>
      </c>
      <c r="F20" s="207" t="s">
        <v>2620</v>
      </c>
      <c r="G20" s="45"/>
      <c r="H20" s="26" t="s">
        <v>636</v>
      </c>
      <c r="I20" s="7" t="s">
        <v>671</v>
      </c>
      <c r="J20" s="8" t="s">
        <v>1507</v>
      </c>
      <c r="K20" s="9" t="s">
        <v>629</v>
      </c>
      <c r="L20" s="211" t="s">
        <v>2376</v>
      </c>
      <c r="M20" s="45"/>
    </row>
    <row r="21" spans="1:13" s="3" customFormat="1" ht="12.75" thickBot="1">
      <c r="A21" s="45"/>
      <c r="B21" s="6" t="s">
        <v>637</v>
      </c>
      <c r="C21" s="7" t="s">
        <v>1102</v>
      </c>
      <c r="D21" s="8" t="s">
        <v>2367</v>
      </c>
      <c r="E21" s="9" t="s">
        <v>629</v>
      </c>
      <c r="F21" s="207" t="s">
        <v>3205</v>
      </c>
      <c r="G21" s="45"/>
      <c r="H21" s="26"/>
      <c r="I21" s="7"/>
      <c r="J21" s="8"/>
      <c r="K21" s="9"/>
      <c r="L21" s="211"/>
      <c r="M21" s="45"/>
    </row>
    <row r="22" spans="1:13" s="3" customFormat="1" ht="12.75" hidden="1">
      <c r="A22" s="45"/>
      <c r="B22" s="6"/>
      <c r="C22" s="7"/>
      <c r="D22" s="20"/>
      <c r="E22" s="9"/>
      <c r="F22" s="207"/>
      <c r="G22" s="45"/>
      <c r="H22" s="26"/>
      <c r="I22" s="7"/>
      <c r="J22" s="8"/>
      <c r="K22" s="9"/>
      <c r="L22" s="211"/>
      <c r="M22" s="45"/>
    </row>
    <row r="23" spans="1:13" s="3" customFormat="1" ht="12.75" hidden="1">
      <c r="A23" s="45"/>
      <c r="B23" s="6"/>
      <c r="C23" s="7"/>
      <c r="D23" s="20"/>
      <c r="E23" s="9"/>
      <c r="F23" s="207"/>
      <c r="G23" s="45"/>
      <c r="H23" s="26"/>
      <c r="I23" s="7"/>
      <c r="J23" s="8"/>
      <c r="K23" s="9"/>
      <c r="L23" s="211"/>
      <c r="M23" s="45"/>
    </row>
    <row r="24" spans="1:13" s="3" customFormat="1" ht="12.75" hidden="1">
      <c r="A24" s="45"/>
      <c r="B24" s="6"/>
      <c r="C24" s="7"/>
      <c r="D24" s="20"/>
      <c r="E24" s="9"/>
      <c r="F24" s="207"/>
      <c r="G24" s="45"/>
      <c r="H24" s="26"/>
      <c r="I24" s="7"/>
      <c r="J24" s="8"/>
      <c r="K24" s="9"/>
      <c r="L24" s="211"/>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2.75" hidden="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0"/>
      <c r="G33" s="45"/>
      <c r="H33" s="26"/>
      <c r="I33" s="29"/>
      <c r="J33" s="29"/>
      <c r="K33" s="30"/>
      <c r="L33" s="271"/>
      <c r="M33" s="45"/>
    </row>
    <row r="34" spans="1:13" s="3" customFormat="1" ht="12.75" thickTop="1">
      <c r="A34" s="45"/>
      <c r="B34" s="46"/>
      <c r="C34" s="46"/>
      <c r="D34" s="46"/>
      <c r="E34" s="46"/>
      <c r="F34" s="46"/>
      <c r="G34" s="45"/>
      <c r="H34" s="47"/>
      <c r="I34" s="47"/>
      <c r="J34" s="47"/>
      <c r="K34" s="47"/>
      <c r="L34" s="47"/>
      <c r="M34" s="45"/>
    </row>
    <row r="35" spans="1:13" ht="21" thickBot="1">
      <c r="A35" s="35"/>
      <c r="B35" s="1078" t="s">
        <v>766</v>
      </c>
      <c r="C35" s="1078"/>
      <c r="D35" s="158"/>
      <c r="E35" s="160" t="s">
        <v>625</v>
      </c>
      <c r="F35" s="1065" t="s">
        <v>1636</v>
      </c>
      <c r="G35" s="1065"/>
      <c r="H35" s="1065"/>
      <c r="I35" s="1065"/>
      <c r="J35" s="35"/>
      <c r="K35" s="1056" t="s">
        <v>625</v>
      </c>
      <c r="L35" s="1056"/>
      <c r="M35" s="35"/>
    </row>
    <row r="36" spans="1:13" ht="13.5"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23</v>
      </c>
      <c r="G37" s="45"/>
      <c r="H37" s="1089"/>
      <c r="I37" s="1090"/>
      <c r="J37" s="32"/>
      <c r="K37" s="33" t="s">
        <v>645</v>
      </c>
      <c r="L37" s="34">
        <f>COUNTA(J39:J70)</f>
        <v>28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921</v>
      </c>
      <c r="D39" s="78" t="s">
        <v>920</v>
      </c>
      <c r="E39" s="79" t="s">
        <v>657</v>
      </c>
      <c r="F39" s="204" t="s">
        <v>39</v>
      </c>
      <c r="G39" s="45"/>
      <c r="H39" s="94" t="s">
        <v>630</v>
      </c>
      <c r="I39" s="77" t="s">
        <v>671</v>
      </c>
      <c r="J39" s="78" t="s">
        <v>216</v>
      </c>
      <c r="K39" s="79" t="s">
        <v>751</v>
      </c>
      <c r="L39" s="208" t="s">
        <v>379</v>
      </c>
      <c r="M39" s="45"/>
    </row>
    <row r="40" spans="1:13" s="3" customFormat="1">
      <c r="A40" s="45"/>
      <c r="B40" s="81" t="s">
        <v>631</v>
      </c>
      <c r="C40" s="82" t="s">
        <v>761</v>
      </c>
      <c r="D40" s="83" t="s">
        <v>683</v>
      </c>
      <c r="E40" s="84" t="s">
        <v>663</v>
      </c>
      <c r="F40" s="205" t="s">
        <v>94</v>
      </c>
      <c r="G40" s="45"/>
      <c r="H40" s="96" t="s">
        <v>631</v>
      </c>
      <c r="I40" s="82" t="s">
        <v>671</v>
      </c>
      <c r="J40" s="83" t="s">
        <v>3230</v>
      </c>
      <c r="K40" s="84" t="s">
        <v>751</v>
      </c>
      <c r="L40" s="209" t="s">
        <v>2043</v>
      </c>
      <c r="M40" s="45"/>
    </row>
    <row r="41" spans="1:13" s="3" customFormat="1">
      <c r="A41" s="45"/>
      <c r="B41" s="86" t="s">
        <v>632</v>
      </c>
      <c r="C41" s="87" t="s">
        <v>828</v>
      </c>
      <c r="D41" s="88" t="s">
        <v>805</v>
      </c>
      <c r="E41" s="89" t="s">
        <v>657</v>
      </c>
      <c r="F41" s="206" t="s">
        <v>3229</v>
      </c>
      <c r="G41" s="45"/>
      <c r="H41" s="98" t="s">
        <v>632</v>
      </c>
      <c r="I41" s="87" t="s">
        <v>1151</v>
      </c>
      <c r="J41" s="88" t="s">
        <v>1171</v>
      </c>
      <c r="K41" s="89" t="s">
        <v>929</v>
      </c>
      <c r="L41" s="210" t="s">
        <v>380</v>
      </c>
      <c r="M41" s="45"/>
    </row>
    <row r="42" spans="1:13" s="3" customFormat="1">
      <c r="A42" s="45"/>
      <c r="B42" s="6" t="s">
        <v>633</v>
      </c>
      <c r="C42" s="7" t="s">
        <v>2311</v>
      </c>
      <c r="D42" s="8" t="s">
        <v>3213</v>
      </c>
      <c r="E42" s="9" t="s">
        <v>669</v>
      </c>
      <c r="F42" s="207" t="s">
        <v>353</v>
      </c>
      <c r="G42" s="45"/>
      <c r="H42" s="26" t="s">
        <v>633</v>
      </c>
      <c r="I42" s="7" t="s">
        <v>1391</v>
      </c>
      <c r="J42" s="8" t="s">
        <v>1171</v>
      </c>
      <c r="K42" s="9" t="s">
        <v>929</v>
      </c>
      <c r="L42" s="211" t="s">
        <v>39</v>
      </c>
      <c r="M42" s="45"/>
    </row>
    <row r="43" spans="1:13" s="3" customFormat="1">
      <c r="A43" s="45"/>
      <c r="B43" s="6" t="s">
        <v>634</v>
      </c>
      <c r="C43" s="7" t="s">
        <v>1405</v>
      </c>
      <c r="D43" s="8" t="s">
        <v>3214</v>
      </c>
      <c r="E43" s="9" t="s">
        <v>669</v>
      </c>
      <c r="F43" s="207" t="s">
        <v>2376</v>
      </c>
      <c r="G43" s="45"/>
      <c r="H43" s="26" t="s">
        <v>634</v>
      </c>
      <c r="I43" s="7" t="s">
        <v>366</v>
      </c>
      <c r="J43" s="8" t="s">
        <v>3231</v>
      </c>
      <c r="K43" s="9" t="s">
        <v>751</v>
      </c>
      <c r="L43" s="211" t="s">
        <v>351</v>
      </c>
      <c r="M43" s="45"/>
    </row>
    <row r="44" spans="1:13" s="3" customFormat="1">
      <c r="A44" s="45"/>
      <c r="B44" s="6" t="s">
        <v>635</v>
      </c>
      <c r="C44" s="7" t="s">
        <v>1306</v>
      </c>
      <c r="D44" s="8" t="s">
        <v>3215</v>
      </c>
      <c r="E44" s="9" t="s">
        <v>751</v>
      </c>
      <c r="F44" s="207" t="s">
        <v>354</v>
      </c>
      <c r="G44" s="45"/>
      <c r="H44" s="26" t="s">
        <v>635</v>
      </c>
      <c r="I44" s="7" t="s">
        <v>740</v>
      </c>
      <c r="J44" s="8" t="s">
        <v>795</v>
      </c>
      <c r="K44" s="9" t="s">
        <v>629</v>
      </c>
      <c r="L44" s="211" t="s">
        <v>2376</v>
      </c>
      <c r="M44" s="45"/>
    </row>
    <row r="45" spans="1:13" s="3" customFormat="1">
      <c r="A45" s="45"/>
      <c r="B45" s="6" t="s">
        <v>636</v>
      </c>
      <c r="C45" s="7" t="s">
        <v>1488</v>
      </c>
      <c r="D45" s="8" t="s">
        <v>3417</v>
      </c>
      <c r="E45" s="9" t="s">
        <v>657</v>
      </c>
      <c r="F45" s="207" t="s">
        <v>368</v>
      </c>
      <c r="G45" s="45"/>
      <c r="H45" s="26" t="s">
        <v>636</v>
      </c>
      <c r="I45" s="7" t="s">
        <v>667</v>
      </c>
      <c r="J45" s="8" t="s">
        <v>1150</v>
      </c>
      <c r="K45" s="9" t="s">
        <v>669</v>
      </c>
      <c r="L45" s="211" t="s">
        <v>3236</v>
      </c>
      <c r="M45" s="45"/>
    </row>
    <row r="46" spans="1:13" s="3" customFormat="1">
      <c r="A46" s="45"/>
      <c r="B46" s="6" t="s">
        <v>637</v>
      </c>
      <c r="C46" s="7" t="s">
        <v>828</v>
      </c>
      <c r="D46" s="8" t="s">
        <v>3216</v>
      </c>
      <c r="E46" s="9" t="s">
        <v>751</v>
      </c>
      <c r="F46" s="207" t="s">
        <v>2347</v>
      </c>
      <c r="G46" s="45"/>
      <c r="H46" s="26" t="s">
        <v>637</v>
      </c>
      <c r="I46" s="7" t="s">
        <v>667</v>
      </c>
      <c r="J46" s="8" t="s">
        <v>793</v>
      </c>
      <c r="K46" s="9" t="s">
        <v>629</v>
      </c>
      <c r="L46" s="211" t="s">
        <v>354</v>
      </c>
      <c r="M46" s="45"/>
    </row>
    <row r="47" spans="1:13" s="3" customFormat="1">
      <c r="A47" s="45"/>
      <c r="B47" s="6" t="s">
        <v>638</v>
      </c>
      <c r="C47" s="7" t="s">
        <v>2631</v>
      </c>
      <c r="D47" s="8" t="s">
        <v>3217</v>
      </c>
      <c r="E47" s="9" t="s">
        <v>928</v>
      </c>
      <c r="F47" s="207" t="s">
        <v>44</v>
      </c>
      <c r="G47" s="45"/>
      <c r="H47" s="26" t="s">
        <v>638</v>
      </c>
      <c r="I47" s="7" t="s">
        <v>366</v>
      </c>
      <c r="J47" s="8" t="s">
        <v>3232</v>
      </c>
      <c r="K47" s="9" t="s">
        <v>669</v>
      </c>
      <c r="L47" s="211" t="s">
        <v>3237</v>
      </c>
      <c r="M47" s="45"/>
    </row>
    <row r="48" spans="1:13" s="3" customFormat="1">
      <c r="A48" s="45"/>
      <c r="B48" s="6" t="s">
        <v>639</v>
      </c>
      <c r="C48" s="7" t="s">
        <v>973</v>
      </c>
      <c r="D48" s="8" t="s">
        <v>1205</v>
      </c>
      <c r="E48" s="9" t="s">
        <v>928</v>
      </c>
      <c r="F48" s="207" t="s">
        <v>2380</v>
      </c>
      <c r="G48" s="45"/>
      <c r="H48" s="26" t="s">
        <v>639</v>
      </c>
      <c r="I48" s="7" t="s">
        <v>2622</v>
      </c>
      <c r="J48" s="8" t="s">
        <v>3036</v>
      </c>
      <c r="K48" s="9" t="s">
        <v>629</v>
      </c>
      <c r="L48" s="211" t="s">
        <v>368</v>
      </c>
      <c r="M48" s="45"/>
    </row>
    <row r="49" spans="1:13" s="3" customFormat="1">
      <c r="A49" s="45"/>
      <c r="B49" s="6" t="s">
        <v>640</v>
      </c>
      <c r="C49" s="7" t="s">
        <v>921</v>
      </c>
      <c r="D49" s="8" t="s">
        <v>3218</v>
      </c>
      <c r="E49" s="9" t="s">
        <v>751</v>
      </c>
      <c r="F49" s="207" t="s">
        <v>46</v>
      </c>
      <c r="G49" s="45"/>
      <c r="H49" s="26" t="s">
        <v>640</v>
      </c>
      <c r="I49" s="7" t="s">
        <v>667</v>
      </c>
      <c r="J49" s="8" t="s">
        <v>801</v>
      </c>
      <c r="K49" s="9" t="s">
        <v>661</v>
      </c>
      <c r="L49" s="211" t="s">
        <v>2347</v>
      </c>
      <c r="M49" s="45"/>
    </row>
    <row r="50" spans="1:13" s="3" customFormat="1">
      <c r="A50" s="45"/>
      <c r="B50" s="6" t="s">
        <v>641</v>
      </c>
      <c r="C50" s="7" t="s">
        <v>1356</v>
      </c>
      <c r="D50" s="8" t="s">
        <v>3418</v>
      </c>
      <c r="E50" s="9" t="s">
        <v>629</v>
      </c>
      <c r="F50" s="207" t="s">
        <v>2382</v>
      </c>
      <c r="G50" s="45"/>
      <c r="H50" s="26" t="s">
        <v>641</v>
      </c>
      <c r="I50" s="7" t="s">
        <v>1344</v>
      </c>
      <c r="J50" s="8" t="s">
        <v>1301</v>
      </c>
      <c r="K50" s="9" t="s">
        <v>629</v>
      </c>
      <c r="L50" s="211" t="s">
        <v>3238</v>
      </c>
      <c r="M50" s="45"/>
    </row>
    <row r="51" spans="1:13" s="3" customFormat="1">
      <c r="A51" s="45"/>
      <c r="B51" s="6" t="s">
        <v>642</v>
      </c>
      <c r="C51" s="7" t="s">
        <v>3219</v>
      </c>
      <c r="D51" s="8" t="s">
        <v>3220</v>
      </c>
      <c r="E51" s="9" t="s">
        <v>751</v>
      </c>
      <c r="F51" s="207" t="s">
        <v>358</v>
      </c>
      <c r="G51" s="45"/>
      <c r="H51" s="26" t="s">
        <v>642</v>
      </c>
      <c r="I51" s="7" t="s">
        <v>2622</v>
      </c>
      <c r="J51" s="8" t="s">
        <v>2623</v>
      </c>
      <c r="K51" s="9" t="s">
        <v>629</v>
      </c>
      <c r="L51" s="211" t="s">
        <v>44</v>
      </c>
      <c r="M51" s="45"/>
    </row>
    <row r="52" spans="1:13" s="3" customFormat="1">
      <c r="A52" s="45"/>
      <c r="B52" s="6" t="s">
        <v>643</v>
      </c>
      <c r="C52" s="7" t="s">
        <v>753</v>
      </c>
      <c r="D52" s="8" t="s">
        <v>3221</v>
      </c>
      <c r="E52" s="9" t="s">
        <v>2042</v>
      </c>
      <c r="F52" s="207" t="s">
        <v>360</v>
      </c>
      <c r="G52" s="45"/>
      <c r="H52" s="26" t="s">
        <v>643</v>
      </c>
      <c r="I52" s="7" t="s">
        <v>791</v>
      </c>
      <c r="J52" s="8" t="s">
        <v>3233</v>
      </c>
      <c r="K52" s="9" t="s">
        <v>657</v>
      </c>
      <c r="L52" s="211" t="s">
        <v>46</v>
      </c>
      <c r="M52" s="45"/>
    </row>
    <row r="53" spans="1:13" s="3" customFormat="1">
      <c r="A53" s="45"/>
      <c r="B53" s="6" t="s">
        <v>646</v>
      </c>
      <c r="C53" s="7" t="s">
        <v>2311</v>
      </c>
      <c r="D53" s="8" t="s">
        <v>3222</v>
      </c>
      <c r="E53" s="9" t="s">
        <v>2042</v>
      </c>
      <c r="F53" s="207" t="s">
        <v>2351</v>
      </c>
      <c r="G53" s="45"/>
      <c r="H53" s="26" t="s">
        <v>646</v>
      </c>
      <c r="I53" s="7" t="s">
        <v>729</v>
      </c>
      <c r="J53" s="8" t="s">
        <v>2621</v>
      </c>
      <c r="K53" s="9" t="s">
        <v>661</v>
      </c>
      <c r="L53" s="211" t="s">
        <v>371</v>
      </c>
      <c r="M53" s="45"/>
    </row>
    <row r="54" spans="1:13" s="3" customFormat="1">
      <c r="A54" s="45"/>
      <c r="B54" s="6" t="s">
        <v>647</v>
      </c>
      <c r="C54" s="7" t="s">
        <v>627</v>
      </c>
      <c r="D54" s="8" t="s">
        <v>2047</v>
      </c>
      <c r="E54" s="9" t="s">
        <v>661</v>
      </c>
      <c r="F54" s="207" t="s">
        <v>1723</v>
      </c>
      <c r="G54" s="45"/>
      <c r="H54" s="26" t="s">
        <v>647</v>
      </c>
      <c r="I54" s="7" t="s">
        <v>842</v>
      </c>
      <c r="J54" s="8" t="s">
        <v>2555</v>
      </c>
      <c r="K54" s="9" t="s">
        <v>2831</v>
      </c>
      <c r="L54" s="211" t="s">
        <v>2351</v>
      </c>
      <c r="M54" s="45"/>
    </row>
    <row r="55" spans="1:13" s="3" customFormat="1">
      <c r="A55" s="45"/>
      <c r="B55" s="6" t="s">
        <v>648</v>
      </c>
      <c r="C55" s="7" t="s">
        <v>1258</v>
      </c>
      <c r="D55" s="8" t="s">
        <v>3223</v>
      </c>
      <c r="E55" s="9" t="s">
        <v>657</v>
      </c>
      <c r="F55" s="207" t="s">
        <v>361</v>
      </c>
      <c r="G55" s="45"/>
      <c r="H55" s="26" t="s">
        <v>648</v>
      </c>
      <c r="I55" s="7" t="s">
        <v>671</v>
      </c>
      <c r="J55" s="8" t="s">
        <v>3234</v>
      </c>
      <c r="K55" s="9" t="s">
        <v>751</v>
      </c>
      <c r="L55" s="211" t="s">
        <v>1723</v>
      </c>
      <c r="M55" s="45"/>
    </row>
    <row r="56" spans="1:13" s="3" customFormat="1">
      <c r="A56" s="45"/>
      <c r="B56" s="6" t="s">
        <v>649</v>
      </c>
      <c r="C56" s="7" t="s">
        <v>1309</v>
      </c>
      <c r="D56" s="8" t="s">
        <v>3224</v>
      </c>
      <c r="E56" s="9" t="s">
        <v>1662</v>
      </c>
      <c r="F56" s="207" t="s">
        <v>2329</v>
      </c>
      <c r="G56" s="45"/>
      <c r="H56" s="26" t="s">
        <v>649</v>
      </c>
      <c r="I56" s="7" t="s">
        <v>709</v>
      </c>
      <c r="J56" s="8" t="s">
        <v>1557</v>
      </c>
      <c r="K56" s="9" t="s">
        <v>629</v>
      </c>
      <c r="L56" s="211" t="s">
        <v>2327</v>
      </c>
      <c r="M56" s="45"/>
    </row>
    <row r="57" spans="1:13" s="3" customFormat="1">
      <c r="A57" s="45"/>
      <c r="B57" s="6" t="s">
        <v>650</v>
      </c>
      <c r="C57" s="7" t="s">
        <v>675</v>
      </c>
      <c r="D57" s="8" t="s">
        <v>3225</v>
      </c>
      <c r="E57" s="9" t="s">
        <v>728</v>
      </c>
      <c r="F57" s="207" t="s">
        <v>2839</v>
      </c>
      <c r="G57" s="45"/>
      <c r="H57" s="26" t="s">
        <v>650</v>
      </c>
      <c r="I57" s="7" t="s">
        <v>1121</v>
      </c>
      <c r="J57" s="8" t="s">
        <v>23</v>
      </c>
      <c r="K57" s="9" t="s">
        <v>629</v>
      </c>
      <c r="L57" s="211" t="s">
        <v>363</v>
      </c>
      <c r="M57" s="45"/>
    </row>
    <row r="58" spans="1:13" s="3" customFormat="1">
      <c r="A58" s="45"/>
      <c r="B58" s="6" t="s">
        <v>651</v>
      </c>
      <c r="C58" s="7" t="s">
        <v>973</v>
      </c>
      <c r="D58" s="8" t="s">
        <v>1205</v>
      </c>
      <c r="E58" s="9" t="s">
        <v>629</v>
      </c>
      <c r="F58" s="179" t="s">
        <v>2632</v>
      </c>
      <c r="G58" s="45"/>
      <c r="H58" s="26" t="s">
        <v>651</v>
      </c>
      <c r="I58" s="7" t="s">
        <v>664</v>
      </c>
      <c r="J58" s="8" t="s">
        <v>2841</v>
      </c>
      <c r="K58" s="9" t="s">
        <v>629</v>
      </c>
      <c r="L58" s="190" t="s">
        <v>2329</v>
      </c>
      <c r="M58" s="45"/>
    </row>
    <row r="59" spans="1:13" s="3" customFormat="1">
      <c r="A59" s="45"/>
      <c r="B59" s="6" t="s">
        <v>899</v>
      </c>
      <c r="C59" s="7" t="s">
        <v>1153</v>
      </c>
      <c r="D59" s="8" t="s">
        <v>3226</v>
      </c>
      <c r="E59" s="9" t="s">
        <v>629</v>
      </c>
      <c r="F59" s="179" t="s">
        <v>1719</v>
      </c>
      <c r="G59" s="45"/>
      <c r="H59" s="26" t="s">
        <v>899</v>
      </c>
      <c r="I59" s="7" t="s">
        <v>592</v>
      </c>
      <c r="J59" s="8" t="s">
        <v>1506</v>
      </c>
      <c r="K59" s="9" t="s">
        <v>629</v>
      </c>
      <c r="L59" s="190" t="s">
        <v>3239</v>
      </c>
      <c r="M59" s="45"/>
    </row>
    <row r="60" spans="1:13" s="3" customFormat="1">
      <c r="A60" s="45"/>
      <c r="B60" s="6" t="s">
        <v>900</v>
      </c>
      <c r="C60" s="7" t="s">
        <v>1306</v>
      </c>
      <c r="D60" s="8" t="s">
        <v>3227</v>
      </c>
      <c r="E60" s="9" t="s">
        <v>751</v>
      </c>
      <c r="F60" s="179" t="s">
        <v>3034</v>
      </c>
      <c r="G60" s="45"/>
      <c r="H60" s="26" t="s">
        <v>900</v>
      </c>
      <c r="I60" s="7" t="s">
        <v>796</v>
      </c>
      <c r="J60" s="8" t="s">
        <v>1326</v>
      </c>
      <c r="K60" s="9" t="s">
        <v>629</v>
      </c>
      <c r="L60" s="190" t="s">
        <v>54</v>
      </c>
      <c r="M60" s="45"/>
    </row>
    <row r="61" spans="1:13" s="3" customFormat="1">
      <c r="A61" s="45"/>
      <c r="B61" s="6" t="s">
        <v>901</v>
      </c>
      <c r="C61" s="7" t="s">
        <v>1102</v>
      </c>
      <c r="D61" s="8" t="s">
        <v>3228</v>
      </c>
      <c r="E61" s="9" t="s">
        <v>881</v>
      </c>
      <c r="F61" s="179" t="s">
        <v>2048</v>
      </c>
      <c r="G61" s="45"/>
      <c r="H61" s="26" t="s">
        <v>901</v>
      </c>
      <c r="I61" s="7" t="s">
        <v>708</v>
      </c>
      <c r="J61" s="8" t="s">
        <v>3023</v>
      </c>
      <c r="K61" s="9" t="s">
        <v>800</v>
      </c>
      <c r="L61" s="190" t="s">
        <v>1719</v>
      </c>
      <c r="M61" s="45"/>
    </row>
    <row r="62" spans="1:13" s="3" customFormat="1">
      <c r="A62" s="45"/>
      <c r="B62" s="6"/>
      <c r="C62" s="7"/>
      <c r="D62" s="8"/>
      <c r="E62" s="9"/>
      <c r="F62" s="179"/>
      <c r="G62" s="45"/>
      <c r="H62" s="26" t="s">
        <v>902</v>
      </c>
      <c r="I62" s="7" t="s">
        <v>667</v>
      </c>
      <c r="J62" s="8" t="s">
        <v>790</v>
      </c>
      <c r="K62" s="9" t="s">
        <v>629</v>
      </c>
      <c r="L62" s="190" t="s">
        <v>3034</v>
      </c>
      <c r="M62" s="45"/>
    </row>
    <row r="63" spans="1:13" s="3" customFormat="1">
      <c r="A63" s="45"/>
      <c r="B63" s="6"/>
      <c r="C63" s="7"/>
      <c r="D63" s="8"/>
      <c r="E63" s="9"/>
      <c r="F63" s="179"/>
      <c r="G63" s="45"/>
      <c r="H63" s="26" t="s">
        <v>903</v>
      </c>
      <c r="I63" s="7" t="s">
        <v>796</v>
      </c>
      <c r="J63" s="8" t="s">
        <v>789</v>
      </c>
      <c r="K63" s="9" t="s">
        <v>629</v>
      </c>
      <c r="L63" s="190" t="s">
        <v>2048</v>
      </c>
      <c r="M63" s="45"/>
    </row>
    <row r="64" spans="1:13" s="3" customFormat="1">
      <c r="A64" s="45"/>
      <c r="B64" s="6"/>
      <c r="C64" s="7"/>
      <c r="D64" s="8"/>
      <c r="E64" s="9"/>
      <c r="F64" s="179"/>
      <c r="G64" s="45"/>
      <c r="H64" s="26" t="s">
        <v>1124</v>
      </c>
      <c r="I64" s="7" t="s">
        <v>783</v>
      </c>
      <c r="J64" s="8" t="s">
        <v>3235</v>
      </c>
      <c r="K64" s="9" t="s">
        <v>629</v>
      </c>
      <c r="L64" s="190" t="s">
        <v>373</v>
      </c>
      <c r="M64" s="45"/>
    </row>
    <row r="65" spans="1:13" s="3" customFormat="1">
      <c r="A65" s="45"/>
      <c r="B65" s="6"/>
      <c r="C65" s="7"/>
      <c r="D65" s="8"/>
      <c r="E65" s="9"/>
      <c r="F65" s="179"/>
      <c r="G65" s="45"/>
      <c r="H65" s="26" t="s">
        <v>1125</v>
      </c>
      <c r="I65" s="7" t="s">
        <v>667</v>
      </c>
      <c r="J65" s="8" t="s">
        <v>789</v>
      </c>
      <c r="K65" s="9" t="s">
        <v>629</v>
      </c>
      <c r="L65" s="190" t="s">
        <v>1720</v>
      </c>
      <c r="M65" s="45"/>
    </row>
    <row r="66" spans="1:13" s="3" customFormat="1" ht="12.75" thickBot="1">
      <c r="A66" s="45"/>
      <c r="B66" s="6"/>
      <c r="C66" s="7"/>
      <c r="D66" s="8"/>
      <c r="E66" s="9"/>
      <c r="F66" s="179"/>
      <c r="G66" s="45"/>
      <c r="H66" s="26" t="s">
        <v>1126</v>
      </c>
      <c r="I66" s="7" t="s">
        <v>709</v>
      </c>
      <c r="J66" s="8" t="s">
        <v>1602</v>
      </c>
      <c r="K66" s="9" t="s">
        <v>629</v>
      </c>
      <c r="L66" s="190" t="s">
        <v>1721</v>
      </c>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21" thickBot="1">
      <c r="A72" s="35"/>
      <c r="B72" s="1056" t="s">
        <v>767</v>
      </c>
      <c r="C72" s="1056"/>
      <c r="D72" s="35"/>
      <c r="E72" s="160" t="s">
        <v>625</v>
      </c>
      <c r="F72" s="1065" t="s">
        <v>1637</v>
      </c>
      <c r="G72" s="1065"/>
      <c r="H72" s="1065"/>
      <c r="I72" s="1065"/>
      <c r="J72" s="35"/>
      <c r="K72" s="1056" t="s">
        <v>711</v>
      </c>
      <c r="L72" s="1056"/>
      <c r="M72" s="35"/>
    </row>
    <row r="73" spans="1:13" ht="13.5"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13</v>
      </c>
      <c r="G74" s="45"/>
      <c r="H74" s="1063"/>
      <c r="I74" s="1064"/>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3240</v>
      </c>
      <c r="E76" s="79" t="s">
        <v>751</v>
      </c>
      <c r="F76" s="204" t="s">
        <v>59</v>
      </c>
      <c r="G76" s="45"/>
      <c r="H76" s="94" t="s">
        <v>630</v>
      </c>
      <c r="I76" s="77" t="s">
        <v>982</v>
      </c>
      <c r="J76" s="78" t="s">
        <v>790</v>
      </c>
      <c r="K76" s="79" t="s">
        <v>669</v>
      </c>
      <c r="L76" s="208" t="s">
        <v>2641</v>
      </c>
      <c r="M76" s="45"/>
    </row>
    <row r="77" spans="1:13" s="3" customFormat="1">
      <c r="A77" s="45"/>
      <c r="B77" s="81" t="s">
        <v>631</v>
      </c>
      <c r="C77" s="82" t="s">
        <v>687</v>
      </c>
      <c r="D77" s="83" t="s">
        <v>3049</v>
      </c>
      <c r="E77" s="84" t="s">
        <v>751</v>
      </c>
      <c r="F77" s="205" t="s">
        <v>364</v>
      </c>
      <c r="G77" s="45"/>
      <c r="H77" s="96" t="s">
        <v>631</v>
      </c>
      <c r="I77" s="82" t="s">
        <v>1114</v>
      </c>
      <c r="J77" s="83" t="s">
        <v>790</v>
      </c>
      <c r="K77" s="84" t="s">
        <v>661</v>
      </c>
      <c r="L77" s="209" t="s">
        <v>442</v>
      </c>
      <c r="M77" s="45"/>
    </row>
    <row r="78" spans="1:13" s="3" customFormat="1">
      <c r="A78" s="45"/>
      <c r="B78" s="86" t="s">
        <v>632</v>
      </c>
      <c r="C78" s="87" t="s">
        <v>831</v>
      </c>
      <c r="D78" s="88" t="s">
        <v>3241</v>
      </c>
      <c r="E78" s="89" t="s">
        <v>2042</v>
      </c>
      <c r="F78" s="206" t="s">
        <v>380</v>
      </c>
      <c r="G78" s="45"/>
      <c r="H78" s="98" t="s">
        <v>632</v>
      </c>
      <c r="I78" s="87" t="s">
        <v>2395</v>
      </c>
      <c r="J78" s="88" t="s">
        <v>1171</v>
      </c>
      <c r="K78" s="89" t="s">
        <v>929</v>
      </c>
      <c r="L78" s="210" t="s">
        <v>444</v>
      </c>
      <c r="M78" s="45"/>
    </row>
    <row r="79" spans="1:13" s="3" customFormat="1">
      <c r="A79" s="45"/>
      <c r="B79" s="6" t="s">
        <v>633</v>
      </c>
      <c r="C79" s="7" t="s">
        <v>2304</v>
      </c>
      <c r="D79" s="8" t="s">
        <v>1727</v>
      </c>
      <c r="E79" s="9" t="s">
        <v>751</v>
      </c>
      <c r="F79" s="207" t="s">
        <v>365</v>
      </c>
      <c r="G79" s="45"/>
      <c r="H79" s="26" t="s">
        <v>633</v>
      </c>
      <c r="I79" s="7" t="s">
        <v>708</v>
      </c>
      <c r="J79" s="8" t="s">
        <v>1171</v>
      </c>
      <c r="K79" s="9" t="s">
        <v>929</v>
      </c>
      <c r="L79" s="211" t="s">
        <v>403</v>
      </c>
      <c r="M79" s="45"/>
    </row>
    <row r="80" spans="1:13" s="3" customFormat="1">
      <c r="A80" s="45"/>
      <c r="B80" s="6" t="s">
        <v>634</v>
      </c>
      <c r="C80" s="7" t="s">
        <v>1258</v>
      </c>
      <c r="D80" s="8" t="s">
        <v>2438</v>
      </c>
      <c r="E80" s="9" t="s">
        <v>669</v>
      </c>
      <c r="F80" s="207" t="s">
        <v>386</v>
      </c>
      <c r="G80" s="45"/>
      <c r="H80" s="26" t="s">
        <v>634</v>
      </c>
      <c r="I80" s="7" t="s">
        <v>783</v>
      </c>
      <c r="J80" s="8" t="s">
        <v>2905</v>
      </c>
      <c r="K80" s="9" t="s">
        <v>728</v>
      </c>
      <c r="L80" s="211" t="s">
        <v>445</v>
      </c>
      <c r="M80" s="45"/>
    </row>
    <row r="81" spans="1:13" s="3" customFormat="1">
      <c r="A81" s="45"/>
      <c r="B81" s="6" t="s">
        <v>635</v>
      </c>
      <c r="C81" s="7" t="s">
        <v>2631</v>
      </c>
      <c r="D81" s="8" t="s">
        <v>2787</v>
      </c>
      <c r="E81" s="9" t="s">
        <v>629</v>
      </c>
      <c r="F81" s="207" t="s">
        <v>2376</v>
      </c>
      <c r="G81" s="45"/>
      <c r="H81" s="26" t="s">
        <v>635</v>
      </c>
      <c r="I81" s="7" t="s">
        <v>664</v>
      </c>
      <c r="J81" s="8" t="s">
        <v>3035</v>
      </c>
      <c r="K81" s="9" t="s">
        <v>751</v>
      </c>
      <c r="L81" s="211" t="s">
        <v>448</v>
      </c>
      <c r="M81" s="45"/>
    </row>
    <row r="82" spans="1:13" s="3" customFormat="1">
      <c r="A82" s="45"/>
      <c r="B82" s="6" t="s">
        <v>636</v>
      </c>
      <c r="C82" s="7" t="s">
        <v>3419</v>
      </c>
      <c r="D82" s="8" t="s">
        <v>3242</v>
      </c>
      <c r="E82" s="9" t="s">
        <v>2042</v>
      </c>
      <c r="F82" s="207" t="s">
        <v>2347</v>
      </c>
      <c r="G82" s="45"/>
      <c r="H82" s="26" t="s">
        <v>636</v>
      </c>
      <c r="I82" s="7" t="s">
        <v>667</v>
      </c>
      <c r="J82" s="8" t="s">
        <v>2835</v>
      </c>
      <c r="K82" s="9" t="s">
        <v>751</v>
      </c>
      <c r="L82" s="211" t="s">
        <v>407</v>
      </c>
      <c r="M82" s="45"/>
    </row>
    <row r="83" spans="1:13" s="3" customFormat="1">
      <c r="A83" s="45"/>
      <c r="B83" s="6" t="s">
        <v>637</v>
      </c>
      <c r="C83" s="7" t="s">
        <v>1547</v>
      </c>
      <c r="D83" s="8" t="s">
        <v>3243</v>
      </c>
      <c r="E83" s="9" t="s">
        <v>629</v>
      </c>
      <c r="F83" s="207" t="s">
        <v>2351</v>
      </c>
      <c r="G83" s="45"/>
      <c r="H83" s="26" t="s">
        <v>637</v>
      </c>
      <c r="I83" s="7" t="s">
        <v>192</v>
      </c>
      <c r="J83" s="8" t="s">
        <v>4</v>
      </c>
      <c r="K83" s="9" t="s">
        <v>661</v>
      </c>
      <c r="L83" s="211" t="s">
        <v>410</v>
      </c>
      <c r="M83" s="45"/>
    </row>
    <row r="84" spans="1:13" s="3" customFormat="1">
      <c r="A84" s="45"/>
      <c r="B84" s="6" t="s">
        <v>638</v>
      </c>
      <c r="C84" s="7" t="s">
        <v>3244</v>
      </c>
      <c r="D84" s="8" t="s">
        <v>3245</v>
      </c>
      <c r="E84" s="9" t="s">
        <v>929</v>
      </c>
      <c r="F84" s="207" t="s">
        <v>1723</v>
      </c>
      <c r="G84" s="45"/>
      <c r="H84" s="26" t="s">
        <v>638</v>
      </c>
      <c r="I84" s="7" t="s">
        <v>740</v>
      </c>
      <c r="J84" s="8" t="s">
        <v>2879</v>
      </c>
      <c r="K84" s="9" t="s">
        <v>751</v>
      </c>
      <c r="L84" s="211" t="s">
        <v>416</v>
      </c>
      <c r="M84" s="45"/>
    </row>
    <row r="85" spans="1:13" s="3" customFormat="1">
      <c r="A85" s="45"/>
      <c r="B85" s="6" t="s">
        <v>639</v>
      </c>
      <c r="C85" s="7" t="s">
        <v>690</v>
      </c>
      <c r="D85" s="8" t="s">
        <v>684</v>
      </c>
      <c r="E85" s="9" t="s">
        <v>629</v>
      </c>
      <c r="F85" s="207" t="s">
        <v>69</v>
      </c>
      <c r="G85" s="45"/>
      <c r="H85" s="26" t="s">
        <v>639</v>
      </c>
      <c r="I85" s="7" t="s">
        <v>1114</v>
      </c>
      <c r="J85" s="8" t="s">
        <v>3249</v>
      </c>
      <c r="K85" s="9" t="s">
        <v>661</v>
      </c>
      <c r="L85" s="211" t="s">
        <v>417</v>
      </c>
      <c r="M85" s="45"/>
    </row>
    <row r="86" spans="1:13" s="3" customFormat="1">
      <c r="A86" s="45"/>
      <c r="B86" s="6" t="s">
        <v>640</v>
      </c>
      <c r="C86" s="7" t="s">
        <v>1257</v>
      </c>
      <c r="D86" s="8" t="s">
        <v>31</v>
      </c>
      <c r="E86" s="9" t="s">
        <v>929</v>
      </c>
      <c r="F86" s="207" t="s">
        <v>3248</v>
      </c>
      <c r="G86" s="45"/>
      <c r="H86" s="26" t="s">
        <v>640</v>
      </c>
      <c r="I86" s="7" t="s">
        <v>1500</v>
      </c>
      <c r="J86" s="8" t="s">
        <v>1181</v>
      </c>
      <c r="K86" s="9" t="s">
        <v>929</v>
      </c>
      <c r="L86" s="211" t="s">
        <v>461</v>
      </c>
      <c r="M86" s="45"/>
    </row>
    <row r="87" spans="1:13" s="3" customFormat="1">
      <c r="A87" s="45"/>
      <c r="B87" s="6" t="s">
        <v>641</v>
      </c>
      <c r="C87" s="7" t="s">
        <v>3246</v>
      </c>
      <c r="D87" s="8" t="s">
        <v>31</v>
      </c>
      <c r="E87" s="9" t="s">
        <v>929</v>
      </c>
      <c r="F87" s="207" t="s">
        <v>50</v>
      </c>
      <c r="G87" s="45"/>
      <c r="H87" s="26" t="s">
        <v>641</v>
      </c>
      <c r="I87" s="7" t="s">
        <v>2395</v>
      </c>
      <c r="J87" s="8" t="s">
        <v>1018</v>
      </c>
      <c r="K87" s="9" t="s">
        <v>929</v>
      </c>
      <c r="L87" s="211" t="s">
        <v>420</v>
      </c>
      <c r="M87" s="45"/>
    </row>
    <row r="88" spans="1:13" s="3" customFormat="1">
      <c r="A88" s="45"/>
      <c r="B88" s="6" t="s">
        <v>642</v>
      </c>
      <c r="C88" s="7" t="s">
        <v>1094</v>
      </c>
      <c r="D88" s="8" t="s">
        <v>3247</v>
      </c>
      <c r="E88" s="9" t="s">
        <v>1072</v>
      </c>
      <c r="F88" s="207" t="s">
        <v>51</v>
      </c>
      <c r="G88" s="45"/>
      <c r="H88" s="26" t="s">
        <v>642</v>
      </c>
      <c r="I88" s="7" t="s">
        <v>705</v>
      </c>
      <c r="J88" s="8" t="s">
        <v>344</v>
      </c>
      <c r="K88" s="9" t="s">
        <v>666</v>
      </c>
      <c r="L88" s="211" t="s">
        <v>1732</v>
      </c>
      <c r="M88" s="45"/>
    </row>
    <row r="89" spans="1:13" s="3" customFormat="1">
      <c r="A89" s="45"/>
      <c r="B89" s="6"/>
      <c r="C89" s="7"/>
      <c r="D89" s="8"/>
      <c r="E89" s="9"/>
      <c r="F89" s="207"/>
      <c r="G89" s="45"/>
      <c r="H89" s="26" t="s">
        <v>643</v>
      </c>
      <c r="I89" s="7" t="s">
        <v>667</v>
      </c>
      <c r="J89" s="8" t="s">
        <v>2834</v>
      </c>
      <c r="K89" s="9" t="s">
        <v>946</v>
      </c>
      <c r="L89" s="211" t="s">
        <v>470</v>
      </c>
      <c r="M89" s="45"/>
    </row>
    <row r="90" spans="1:13" s="3" customFormat="1">
      <c r="A90" s="45"/>
      <c r="B90" s="6"/>
      <c r="C90" s="7"/>
      <c r="D90" s="8"/>
      <c r="E90" s="9"/>
      <c r="F90" s="207"/>
      <c r="G90" s="45"/>
      <c r="H90" s="26" t="s">
        <v>646</v>
      </c>
      <c r="I90" s="7" t="s">
        <v>791</v>
      </c>
      <c r="J90" s="8" t="s">
        <v>2640</v>
      </c>
      <c r="K90" s="9" t="s">
        <v>629</v>
      </c>
      <c r="L90" s="211" t="s">
        <v>2682</v>
      </c>
      <c r="M90" s="45"/>
    </row>
    <row r="91" spans="1:13" s="3" customFormat="1">
      <c r="A91" s="45"/>
      <c r="B91" s="6"/>
      <c r="C91" s="7"/>
      <c r="D91" s="8"/>
      <c r="E91" s="9"/>
      <c r="F91" s="207"/>
      <c r="G91" s="45"/>
      <c r="H91" s="26" t="s">
        <v>647</v>
      </c>
      <c r="I91" s="7" t="s">
        <v>1502</v>
      </c>
      <c r="J91" s="8" t="s">
        <v>1760</v>
      </c>
      <c r="K91" s="9" t="s">
        <v>929</v>
      </c>
      <c r="L91" s="211" t="s">
        <v>215</v>
      </c>
      <c r="M91" s="45"/>
    </row>
    <row r="92" spans="1:13" s="3" customFormat="1">
      <c r="A92" s="45"/>
      <c r="B92" s="6"/>
      <c r="C92" s="7"/>
      <c r="D92" s="8"/>
      <c r="E92" s="9"/>
      <c r="F92" s="207"/>
      <c r="G92" s="45"/>
      <c r="H92" s="26" t="s">
        <v>648</v>
      </c>
      <c r="I92" s="7" t="s">
        <v>1759</v>
      </c>
      <c r="J92" s="8" t="s">
        <v>3250</v>
      </c>
      <c r="K92" s="9" t="s">
        <v>929</v>
      </c>
      <c r="L92" s="211" t="s">
        <v>430</v>
      </c>
      <c r="M92" s="45"/>
    </row>
    <row r="93" spans="1:13" s="3" customFormat="1">
      <c r="A93" s="45"/>
      <c r="B93" s="6"/>
      <c r="C93" s="7"/>
      <c r="D93" s="8"/>
      <c r="E93" s="9"/>
      <c r="F93" s="207"/>
      <c r="G93" s="45"/>
      <c r="H93" s="26" t="s">
        <v>649</v>
      </c>
      <c r="I93" s="7" t="s">
        <v>708</v>
      </c>
      <c r="J93" s="8" t="s">
        <v>1036</v>
      </c>
      <c r="K93" s="9" t="s">
        <v>929</v>
      </c>
      <c r="L93" s="211" t="s">
        <v>492</v>
      </c>
      <c r="M93" s="45"/>
    </row>
    <row r="94" spans="1:13" s="3" customFormat="1">
      <c r="A94" s="45"/>
      <c r="B94" s="6"/>
      <c r="C94" s="7"/>
      <c r="D94" s="8"/>
      <c r="E94" s="9"/>
      <c r="F94" s="207"/>
      <c r="G94" s="45"/>
      <c r="H94" s="26" t="s">
        <v>650</v>
      </c>
      <c r="I94" s="7" t="s">
        <v>1121</v>
      </c>
      <c r="J94" s="8" t="s">
        <v>1113</v>
      </c>
      <c r="K94" s="9" t="s">
        <v>629</v>
      </c>
      <c r="L94" s="211" t="s">
        <v>476</v>
      </c>
      <c r="M94" s="45"/>
    </row>
    <row r="95" spans="1:13" s="3" customFormat="1" ht="12.75" thickBot="1">
      <c r="A95" s="45"/>
      <c r="B95" s="6"/>
      <c r="C95" s="7"/>
      <c r="D95" s="8"/>
      <c r="E95" s="9"/>
      <c r="F95" s="207"/>
      <c r="G95" s="45"/>
      <c r="H95" s="26" t="s">
        <v>651</v>
      </c>
      <c r="I95" s="7" t="s">
        <v>664</v>
      </c>
      <c r="J95" s="8" t="s">
        <v>1704</v>
      </c>
      <c r="K95" s="9" t="s">
        <v>629</v>
      </c>
      <c r="L95" s="211" t="s">
        <v>431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21" thickBot="1">
      <c r="A117" s="35"/>
      <c r="B117" s="1056" t="s">
        <v>768</v>
      </c>
      <c r="C117" s="1056"/>
      <c r="D117" s="35"/>
      <c r="E117" s="160" t="s">
        <v>711</v>
      </c>
      <c r="F117" s="1065" t="s">
        <v>1638</v>
      </c>
      <c r="G117" s="1065"/>
      <c r="H117" s="1065"/>
      <c r="I117" s="1065"/>
      <c r="J117" s="35"/>
      <c r="K117" s="1056" t="s">
        <v>713</v>
      </c>
      <c r="L117" s="1056"/>
      <c r="M117" s="35"/>
    </row>
    <row r="118" spans="1:13" ht="13.5"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COUNTA(D121:D159)</f>
        <v>13</v>
      </c>
      <c r="G119" s="45"/>
      <c r="H119" s="1063"/>
      <c r="I119" s="1064"/>
      <c r="J119" s="32"/>
      <c r="K119" s="33" t="s">
        <v>645</v>
      </c>
      <c r="L119" s="34">
        <f>COUNTA(J121:J159)</f>
        <v>15</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759</v>
      </c>
      <c r="D121" s="78" t="s">
        <v>2044</v>
      </c>
      <c r="E121" s="79" t="s">
        <v>751</v>
      </c>
      <c r="F121" s="204" t="s">
        <v>3254</v>
      </c>
      <c r="G121" s="45"/>
      <c r="H121" s="94" t="s">
        <v>630</v>
      </c>
      <c r="I121" s="77" t="s">
        <v>961</v>
      </c>
      <c r="J121" s="78" t="s">
        <v>2492</v>
      </c>
      <c r="K121" s="79" t="s">
        <v>751</v>
      </c>
      <c r="L121" s="208" t="s">
        <v>408</v>
      </c>
      <c r="M121" s="45"/>
    </row>
    <row r="122" spans="1:13" s="3" customFormat="1">
      <c r="A122" s="45"/>
      <c r="B122" s="81" t="s">
        <v>631</v>
      </c>
      <c r="C122" s="82" t="s">
        <v>1309</v>
      </c>
      <c r="D122" s="83" t="s">
        <v>2283</v>
      </c>
      <c r="E122" s="84" t="s">
        <v>669</v>
      </c>
      <c r="F122" s="205" t="s">
        <v>2069</v>
      </c>
      <c r="G122" s="45"/>
      <c r="H122" s="96" t="s">
        <v>631</v>
      </c>
      <c r="I122" s="82" t="s">
        <v>1241</v>
      </c>
      <c r="J122" s="83" t="s">
        <v>1163</v>
      </c>
      <c r="K122" s="84" t="s">
        <v>929</v>
      </c>
      <c r="L122" s="209" t="s">
        <v>125</v>
      </c>
      <c r="M122" s="45"/>
    </row>
    <row r="123" spans="1:13" s="3" customFormat="1">
      <c r="A123" s="45"/>
      <c r="B123" s="86" t="s">
        <v>632</v>
      </c>
      <c r="C123" s="87" t="s">
        <v>653</v>
      </c>
      <c r="D123" s="88" t="s">
        <v>3251</v>
      </c>
      <c r="E123" s="89" t="s">
        <v>751</v>
      </c>
      <c r="F123" s="206" t="s">
        <v>55</v>
      </c>
      <c r="G123" s="45"/>
      <c r="H123" s="98" t="s">
        <v>632</v>
      </c>
      <c r="I123" s="87" t="s">
        <v>810</v>
      </c>
      <c r="J123" s="88" t="s">
        <v>858</v>
      </c>
      <c r="K123" s="89" t="s">
        <v>929</v>
      </c>
      <c r="L123" s="210" t="s">
        <v>416</v>
      </c>
      <c r="M123" s="45"/>
    </row>
    <row r="124" spans="1:13" s="3" customFormat="1">
      <c r="A124" s="45"/>
      <c r="B124" s="6" t="s">
        <v>633</v>
      </c>
      <c r="C124" s="7" t="s">
        <v>627</v>
      </c>
      <c r="D124" s="8" t="s">
        <v>2627</v>
      </c>
      <c r="E124" s="9" t="s">
        <v>751</v>
      </c>
      <c r="F124" s="207" t="s">
        <v>2641</v>
      </c>
      <c r="G124" s="45"/>
      <c r="H124" s="26" t="s">
        <v>633</v>
      </c>
      <c r="I124" s="7" t="s">
        <v>798</v>
      </c>
      <c r="J124" s="8" t="s">
        <v>1332</v>
      </c>
      <c r="K124" s="9" t="s">
        <v>663</v>
      </c>
      <c r="L124" s="211" t="s">
        <v>417</v>
      </c>
      <c r="M124" s="45"/>
    </row>
    <row r="125" spans="1:13" s="3" customFormat="1">
      <c r="A125" s="45"/>
      <c r="B125" s="6" t="s">
        <v>634</v>
      </c>
      <c r="C125" s="7" t="s">
        <v>918</v>
      </c>
      <c r="D125" s="8" t="s">
        <v>2843</v>
      </c>
      <c r="E125" s="9" t="s">
        <v>751</v>
      </c>
      <c r="F125" s="207" t="s">
        <v>441</v>
      </c>
      <c r="G125" s="45"/>
      <c r="H125" s="26" t="s">
        <v>634</v>
      </c>
      <c r="I125" s="7" t="s">
        <v>705</v>
      </c>
      <c r="J125" s="8" t="s">
        <v>2846</v>
      </c>
      <c r="K125" s="9" t="s">
        <v>669</v>
      </c>
      <c r="L125" s="211" t="s">
        <v>461</v>
      </c>
      <c r="M125" s="45"/>
    </row>
    <row r="126" spans="1:13" s="3" customFormat="1">
      <c r="A126" s="45"/>
      <c r="B126" s="6" t="s">
        <v>635</v>
      </c>
      <c r="C126" s="7" t="s">
        <v>1094</v>
      </c>
      <c r="D126" s="8" t="s">
        <v>1483</v>
      </c>
      <c r="E126" s="9" t="s">
        <v>669</v>
      </c>
      <c r="F126" s="207" t="s">
        <v>1744</v>
      </c>
      <c r="G126" s="45"/>
      <c r="H126" s="26" t="s">
        <v>635</v>
      </c>
      <c r="I126" s="7" t="s">
        <v>1420</v>
      </c>
      <c r="J126" s="8" t="s">
        <v>2851</v>
      </c>
      <c r="K126" s="9" t="s">
        <v>751</v>
      </c>
      <c r="L126" s="211" t="s">
        <v>131</v>
      </c>
      <c r="M126" s="45"/>
    </row>
    <row r="127" spans="1:13" s="3" customFormat="1">
      <c r="A127" s="45"/>
      <c r="B127" s="6" t="s">
        <v>636</v>
      </c>
      <c r="C127" s="7" t="s">
        <v>1356</v>
      </c>
      <c r="D127" s="8" t="s">
        <v>3048</v>
      </c>
      <c r="E127" s="9" t="s">
        <v>669</v>
      </c>
      <c r="F127" s="207" t="s">
        <v>467</v>
      </c>
      <c r="G127" s="45"/>
      <c r="H127" s="26" t="s">
        <v>636</v>
      </c>
      <c r="I127" s="7" t="s">
        <v>796</v>
      </c>
      <c r="J127" s="8" t="s">
        <v>2857</v>
      </c>
      <c r="K127" s="9" t="s">
        <v>751</v>
      </c>
      <c r="L127" s="211" t="s">
        <v>134</v>
      </c>
      <c r="M127" s="45"/>
    </row>
    <row r="128" spans="1:13" s="3" customFormat="1">
      <c r="A128" s="45"/>
      <c r="B128" s="6" t="s">
        <v>637</v>
      </c>
      <c r="C128" s="7" t="s">
        <v>627</v>
      </c>
      <c r="D128" s="8" t="s">
        <v>3252</v>
      </c>
      <c r="E128" s="52" t="s">
        <v>751</v>
      </c>
      <c r="F128" s="207" t="s">
        <v>448</v>
      </c>
      <c r="G128" s="45"/>
      <c r="H128" s="26" t="s">
        <v>637</v>
      </c>
      <c r="I128" s="7" t="s">
        <v>1420</v>
      </c>
      <c r="J128" s="8" t="s">
        <v>1181</v>
      </c>
      <c r="K128" s="9" t="s">
        <v>929</v>
      </c>
      <c r="L128" s="211" t="s">
        <v>3258</v>
      </c>
      <c r="M128" s="45"/>
    </row>
    <row r="129" spans="1:13" s="3" customFormat="1">
      <c r="A129" s="45"/>
      <c r="B129" s="6" t="s">
        <v>638</v>
      </c>
      <c r="C129" s="7" t="s">
        <v>696</v>
      </c>
      <c r="D129" s="8" t="s">
        <v>2842</v>
      </c>
      <c r="E129" s="52" t="s">
        <v>751</v>
      </c>
      <c r="F129" s="207" t="s">
        <v>453</v>
      </c>
      <c r="G129" s="45"/>
      <c r="H129" s="26" t="s">
        <v>638</v>
      </c>
      <c r="I129" s="7" t="s">
        <v>816</v>
      </c>
      <c r="J129" s="8" t="s">
        <v>2656</v>
      </c>
      <c r="K129" s="9" t="s">
        <v>751</v>
      </c>
      <c r="L129" s="211" t="s">
        <v>137</v>
      </c>
      <c r="M129" s="45"/>
    </row>
    <row r="130" spans="1:13" s="3" customFormat="1">
      <c r="A130" s="45"/>
      <c r="B130" s="6" t="s">
        <v>639</v>
      </c>
      <c r="C130" s="7" t="s">
        <v>1085</v>
      </c>
      <c r="D130" s="8" t="s">
        <v>3067</v>
      </c>
      <c r="E130" s="52" t="s">
        <v>946</v>
      </c>
      <c r="F130" s="207" t="s">
        <v>416</v>
      </c>
      <c r="G130" s="45"/>
      <c r="H130" s="26" t="s">
        <v>639</v>
      </c>
      <c r="I130" s="7" t="s">
        <v>3060</v>
      </c>
      <c r="J130" s="8" t="s">
        <v>3255</v>
      </c>
      <c r="K130" s="9" t="s">
        <v>929</v>
      </c>
      <c r="L130" s="211" t="s">
        <v>496</v>
      </c>
      <c r="M130" s="45"/>
    </row>
    <row r="131" spans="1:13" s="3" customFormat="1">
      <c r="A131" s="45"/>
      <c r="B131" s="6" t="s">
        <v>640</v>
      </c>
      <c r="C131" s="7" t="s">
        <v>828</v>
      </c>
      <c r="D131" s="8" t="s">
        <v>850</v>
      </c>
      <c r="E131" s="9" t="s">
        <v>929</v>
      </c>
      <c r="F131" s="207" t="s">
        <v>1732</v>
      </c>
      <c r="G131" s="45"/>
      <c r="H131" s="26" t="s">
        <v>640</v>
      </c>
      <c r="I131" s="7" t="s">
        <v>1500</v>
      </c>
      <c r="J131" s="8" t="s">
        <v>3250</v>
      </c>
      <c r="K131" s="9" t="s">
        <v>929</v>
      </c>
      <c r="L131" s="211" t="s">
        <v>1765</v>
      </c>
      <c r="M131" s="45"/>
    </row>
    <row r="132" spans="1:13" s="3" customFormat="1">
      <c r="A132" s="45"/>
      <c r="B132" s="6" t="s">
        <v>641</v>
      </c>
      <c r="C132" s="7" t="s">
        <v>690</v>
      </c>
      <c r="D132" s="8" t="s">
        <v>2307</v>
      </c>
      <c r="E132" s="9" t="s">
        <v>751</v>
      </c>
      <c r="F132" s="207" t="s">
        <v>131</v>
      </c>
      <c r="G132" s="45"/>
      <c r="H132" s="26" t="s">
        <v>641</v>
      </c>
      <c r="I132" s="7" t="s">
        <v>708</v>
      </c>
      <c r="J132" s="8" t="s">
        <v>118</v>
      </c>
      <c r="K132" s="9" t="s">
        <v>929</v>
      </c>
      <c r="L132" s="211" t="s">
        <v>1752</v>
      </c>
      <c r="M132" s="45"/>
    </row>
    <row r="133" spans="1:13" s="3" customFormat="1">
      <c r="A133" s="45"/>
      <c r="B133" s="6" t="s">
        <v>642</v>
      </c>
      <c r="C133" s="7" t="s">
        <v>1322</v>
      </c>
      <c r="D133" s="8" t="s">
        <v>3253</v>
      </c>
      <c r="E133" s="9" t="s">
        <v>751</v>
      </c>
      <c r="F133" s="207" t="s">
        <v>231</v>
      </c>
      <c r="G133" s="45"/>
      <c r="H133" s="26" t="s">
        <v>642</v>
      </c>
      <c r="I133" s="7" t="s">
        <v>667</v>
      </c>
      <c r="J133" s="8" t="s">
        <v>3256</v>
      </c>
      <c r="K133" s="9" t="s">
        <v>751</v>
      </c>
      <c r="L133" s="211" t="s">
        <v>3077</v>
      </c>
      <c r="M133" s="45"/>
    </row>
    <row r="134" spans="1:13" s="3" customFormat="1">
      <c r="A134" s="45"/>
      <c r="B134" s="6"/>
      <c r="C134" s="7"/>
      <c r="D134" s="8"/>
      <c r="E134" s="9"/>
      <c r="F134" s="207"/>
      <c r="G134" s="45"/>
      <c r="H134" s="26" t="s">
        <v>643</v>
      </c>
      <c r="I134" s="7" t="s">
        <v>783</v>
      </c>
      <c r="J134" s="8" t="s">
        <v>3062</v>
      </c>
      <c r="K134" s="9" t="s">
        <v>629</v>
      </c>
      <c r="L134" s="211" t="s">
        <v>3259</v>
      </c>
      <c r="M134" s="45"/>
    </row>
    <row r="135" spans="1:13" s="3" customFormat="1" ht="12.75" thickBot="1">
      <c r="A135" s="45"/>
      <c r="B135" s="6"/>
      <c r="C135" s="7"/>
      <c r="D135" s="8"/>
      <c r="E135" s="52"/>
      <c r="F135" s="207"/>
      <c r="G135" s="45"/>
      <c r="H135" s="26" t="s">
        <v>646</v>
      </c>
      <c r="I135" s="7" t="s">
        <v>961</v>
      </c>
      <c r="J135" s="8" t="s">
        <v>3257</v>
      </c>
      <c r="K135" s="9" t="s">
        <v>1594</v>
      </c>
      <c r="L135" s="211" t="s">
        <v>3260</v>
      </c>
      <c r="M135" s="45"/>
    </row>
    <row r="136" spans="1:13" s="3" customFormat="1" hidden="1">
      <c r="A136" s="45"/>
      <c r="B136" s="6"/>
      <c r="C136" s="7"/>
      <c r="D136" s="8"/>
      <c r="E136" s="52"/>
      <c r="F136" s="207"/>
      <c r="G136" s="45"/>
      <c r="H136" s="26"/>
      <c r="I136" s="7"/>
      <c r="J136" s="8"/>
      <c r="K136" s="9"/>
      <c r="L136" s="211"/>
      <c r="M136" s="45"/>
    </row>
    <row r="137" spans="1:13" s="3" customFormat="1" hidden="1">
      <c r="A137" s="45"/>
      <c r="B137" s="6"/>
      <c r="C137" s="7"/>
      <c r="D137" s="8"/>
      <c r="E137" s="52"/>
      <c r="F137" s="207"/>
      <c r="G137" s="45"/>
      <c r="H137" s="26"/>
      <c r="I137" s="7"/>
      <c r="J137" s="8"/>
      <c r="K137" s="9"/>
      <c r="L137" s="211"/>
      <c r="M137" s="45"/>
    </row>
    <row r="138" spans="1:13" s="3" customFormat="1" hidden="1">
      <c r="A138" s="45"/>
      <c r="B138" s="6"/>
      <c r="C138" s="7"/>
      <c r="D138" s="8"/>
      <c r="E138" s="9"/>
      <c r="F138" s="207"/>
      <c r="G138" s="45"/>
      <c r="H138" s="26"/>
      <c r="I138" s="7"/>
      <c r="J138" s="8"/>
      <c r="K138" s="9"/>
      <c r="L138" s="211"/>
      <c r="M138" s="45"/>
    </row>
    <row r="139" spans="1:13" s="3" customFormat="1" hidden="1">
      <c r="A139" s="45"/>
      <c r="B139" s="6"/>
      <c r="C139" s="7"/>
      <c r="D139" s="8"/>
      <c r="E139" s="52"/>
      <c r="F139" s="207"/>
      <c r="G139" s="45"/>
      <c r="H139" s="26"/>
      <c r="I139" s="7"/>
      <c r="J139" s="8"/>
      <c r="K139" s="9"/>
      <c r="L139" s="211"/>
      <c r="M139" s="45"/>
    </row>
    <row r="140" spans="1:13" s="3" customFormat="1" hidden="1">
      <c r="A140" s="45"/>
      <c r="B140" s="6"/>
      <c r="C140" s="50"/>
      <c r="D140" s="54"/>
      <c r="E140" s="52"/>
      <c r="F140" s="290"/>
      <c r="G140" s="45"/>
      <c r="H140" s="26"/>
      <c r="I140" s="50"/>
      <c r="J140" s="54"/>
      <c r="K140" s="52"/>
      <c r="L140" s="211"/>
      <c r="M140" s="45"/>
    </row>
    <row r="141" spans="1:13" s="3" customFormat="1" hidden="1">
      <c r="A141" s="45"/>
      <c r="B141" s="6"/>
      <c r="C141" s="50"/>
      <c r="D141" s="54"/>
      <c r="E141" s="52"/>
      <c r="F141" s="290"/>
      <c r="G141" s="45"/>
      <c r="H141" s="26"/>
      <c r="I141" s="50"/>
      <c r="J141" s="54"/>
      <c r="K141" s="9"/>
      <c r="L141" s="291"/>
      <c r="M141" s="45"/>
    </row>
    <row r="142" spans="1:13" s="3" customFormat="1" hidden="1">
      <c r="A142" s="45"/>
      <c r="B142" s="6"/>
      <c r="C142" s="50"/>
      <c r="D142" s="54"/>
      <c r="E142" s="52"/>
      <c r="F142" s="290"/>
      <c r="G142" s="45"/>
      <c r="H142" s="26"/>
      <c r="I142" s="50"/>
      <c r="J142" s="54"/>
      <c r="K142" s="9"/>
      <c r="L142" s="291"/>
      <c r="M142" s="45"/>
    </row>
    <row r="143" spans="1:13" s="3" customFormat="1" hidden="1">
      <c r="A143" s="45"/>
      <c r="B143" s="6"/>
      <c r="C143" s="50"/>
      <c r="D143" s="54"/>
      <c r="E143" s="52"/>
      <c r="F143" s="290"/>
      <c r="G143" s="45"/>
      <c r="H143" s="26"/>
      <c r="I143" s="50"/>
      <c r="J143" s="54"/>
      <c r="K143" s="9"/>
      <c r="L143" s="291"/>
      <c r="M143" s="45"/>
    </row>
    <row r="144" spans="1:13" s="3" customFormat="1" hidden="1">
      <c r="A144" s="45"/>
      <c r="B144" s="6"/>
      <c r="C144" s="50"/>
      <c r="D144" s="54"/>
      <c r="E144" s="9"/>
      <c r="F144" s="290"/>
      <c r="G144" s="45"/>
      <c r="H144" s="26"/>
      <c r="I144" s="50"/>
      <c r="J144" s="54"/>
      <c r="K144" s="9"/>
      <c r="L144" s="291"/>
      <c r="M144" s="45"/>
    </row>
    <row r="145" spans="1:13" s="3" customFormat="1" hidden="1">
      <c r="A145" s="45"/>
      <c r="B145" s="6"/>
      <c r="C145" s="50"/>
      <c r="D145" s="54"/>
      <c r="E145" s="9"/>
      <c r="F145" s="290"/>
      <c r="G145" s="45"/>
      <c r="H145" s="26"/>
      <c r="I145" s="50"/>
      <c r="J145" s="54"/>
      <c r="K145" s="9"/>
      <c r="L145" s="291"/>
      <c r="M145" s="45"/>
    </row>
    <row r="146" spans="1:13" s="3" customFormat="1" hidden="1">
      <c r="A146" s="45"/>
      <c r="B146" s="6"/>
      <c r="C146" s="50"/>
      <c r="D146" s="54"/>
      <c r="E146" s="9"/>
      <c r="F146" s="290"/>
      <c r="G146" s="45"/>
      <c r="H146" s="26"/>
      <c r="I146" s="50"/>
      <c r="J146" s="54"/>
      <c r="K146" s="52"/>
      <c r="L146" s="291"/>
      <c r="M146" s="45"/>
    </row>
    <row r="147" spans="1:13" s="3" customFormat="1" hidden="1">
      <c r="A147" s="45"/>
      <c r="B147" s="6"/>
      <c r="C147" s="50"/>
      <c r="D147" s="54"/>
      <c r="E147" s="52"/>
      <c r="F147" s="290"/>
      <c r="G147" s="45"/>
      <c r="H147" s="26"/>
      <c r="I147" s="50"/>
      <c r="J147" s="54"/>
      <c r="K147" s="52"/>
      <c r="L147" s="291"/>
      <c r="M147" s="45"/>
    </row>
    <row r="148" spans="1:13" s="3" customFormat="1" hidden="1">
      <c r="A148" s="45"/>
      <c r="B148" s="6"/>
      <c r="C148" s="50"/>
      <c r="D148" s="54"/>
      <c r="E148" s="52"/>
      <c r="F148" s="290"/>
      <c r="G148" s="45"/>
      <c r="H148" s="26"/>
      <c r="I148" s="50"/>
      <c r="J148" s="54"/>
      <c r="K148" s="9"/>
      <c r="L148" s="291"/>
      <c r="M148" s="45"/>
    </row>
    <row r="149" spans="1:13" s="3" customFormat="1" hidden="1">
      <c r="A149" s="45"/>
      <c r="B149" s="6"/>
      <c r="C149" s="50"/>
      <c r="D149" s="54"/>
      <c r="E149" s="52"/>
      <c r="F149" s="290"/>
      <c r="G149" s="45"/>
      <c r="H149" s="26"/>
      <c r="I149" s="50"/>
      <c r="J149" s="54"/>
      <c r="K149" s="52"/>
      <c r="L149" s="291"/>
      <c r="M149" s="45"/>
    </row>
    <row r="150" spans="1:13" s="3" customFormat="1" ht="12.75" hidden="1">
      <c r="A150" s="45"/>
      <c r="B150" s="6"/>
      <c r="C150" s="50"/>
      <c r="D150" s="194"/>
      <c r="E150" s="52"/>
      <c r="F150" s="181"/>
      <c r="G150" s="45"/>
      <c r="H150" s="26"/>
      <c r="I150" s="50"/>
      <c r="J150" s="54"/>
      <c r="K150" s="9"/>
      <c r="L150" s="291"/>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21" thickBot="1">
      <c r="A161" s="35"/>
      <c r="B161" s="1056" t="s">
        <v>769</v>
      </c>
      <c r="C161" s="1056"/>
      <c r="D161" s="35"/>
      <c r="E161" s="160" t="s">
        <v>713</v>
      </c>
      <c r="F161" s="1065" t="s">
        <v>1639</v>
      </c>
      <c r="G161" s="1065"/>
      <c r="H161" s="1065"/>
      <c r="I161" s="1065"/>
      <c r="J161" s="35"/>
      <c r="K161" s="1056" t="s">
        <v>898</v>
      </c>
      <c r="L161" s="1056"/>
      <c r="M161" s="35"/>
    </row>
    <row r="162" spans="1:13" ht="13.5" thickTop="1" thickBot="1">
      <c r="A162" s="35"/>
      <c r="B162" s="1057" t="s">
        <v>621</v>
      </c>
      <c r="C162" s="1058"/>
      <c r="D162" s="43"/>
      <c r="E162" s="44"/>
      <c r="F162" s="44"/>
      <c r="G162" s="35"/>
      <c r="H162" s="1061" t="s">
        <v>652</v>
      </c>
      <c r="I162" s="1062"/>
      <c r="J162" s="35"/>
      <c r="K162" s="35"/>
      <c r="L162" s="35"/>
      <c r="M162" s="35"/>
    </row>
    <row r="163" spans="1:13" s="3" customFormat="1" ht="16.5" thickTop="1" thickBot="1">
      <c r="A163" s="45"/>
      <c r="B163" s="1059"/>
      <c r="C163" s="1060"/>
      <c r="D163" s="14"/>
      <c r="E163" s="12" t="s">
        <v>645</v>
      </c>
      <c r="F163" s="13">
        <f>COUNTA(D165:D187)</f>
        <v>18</v>
      </c>
      <c r="G163" s="45"/>
      <c r="H163" s="1063"/>
      <c r="I163" s="1064"/>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2862</v>
      </c>
      <c r="E165" s="79" t="s">
        <v>661</v>
      </c>
      <c r="F165" s="204" t="s">
        <v>125</v>
      </c>
      <c r="G165" s="45"/>
      <c r="H165" s="94" t="s">
        <v>630</v>
      </c>
      <c r="I165" s="77" t="s">
        <v>708</v>
      </c>
      <c r="J165" s="78" t="s">
        <v>2674</v>
      </c>
      <c r="K165" s="79" t="s">
        <v>751</v>
      </c>
      <c r="L165" s="208" t="s">
        <v>3270</v>
      </c>
      <c r="M165" s="45"/>
    </row>
    <row r="166" spans="1:13" s="3" customFormat="1">
      <c r="A166" s="45"/>
      <c r="B166" s="81" t="s">
        <v>631</v>
      </c>
      <c r="C166" s="82" t="s">
        <v>2311</v>
      </c>
      <c r="D166" s="83" t="s">
        <v>2863</v>
      </c>
      <c r="E166" s="84" t="s">
        <v>669</v>
      </c>
      <c r="F166" s="205" t="s">
        <v>417</v>
      </c>
      <c r="G166" s="45"/>
      <c r="H166" s="96" t="s">
        <v>631</v>
      </c>
      <c r="I166" s="82" t="s">
        <v>1758</v>
      </c>
      <c r="J166" s="83" t="s">
        <v>168</v>
      </c>
      <c r="K166" s="84" t="s">
        <v>929</v>
      </c>
      <c r="L166" s="209" t="s">
        <v>3271</v>
      </c>
      <c r="M166" s="45"/>
    </row>
    <row r="167" spans="1:13" s="3" customFormat="1">
      <c r="A167" s="45"/>
      <c r="B167" s="86" t="s">
        <v>632</v>
      </c>
      <c r="C167" s="87" t="s">
        <v>2865</v>
      </c>
      <c r="D167" s="88" t="s">
        <v>2866</v>
      </c>
      <c r="E167" s="89" t="s">
        <v>751</v>
      </c>
      <c r="F167" s="206" t="s">
        <v>480</v>
      </c>
      <c r="G167" s="45"/>
      <c r="H167" s="98" t="s">
        <v>632</v>
      </c>
      <c r="I167" s="87" t="s">
        <v>709</v>
      </c>
      <c r="J167" s="88" t="s">
        <v>2879</v>
      </c>
      <c r="K167" s="89" t="s">
        <v>751</v>
      </c>
      <c r="L167" s="210" t="s">
        <v>3260</v>
      </c>
      <c r="M167" s="45"/>
    </row>
    <row r="168" spans="1:13" s="3" customFormat="1">
      <c r="A168" s="45"/>
      <c r="B168" s="6" t="s">
        <v>633</v>
      </c>
      <c r="C168" s="7" t="s">
        <v>976</v>
      </c>
      <c r="D168" s="8" t="s">
        <v>2642</v>
      </c>
      <c r="E168" s="9" t="s">
        <v>751</v>
      </c>
      <c r="F168" s="207" t="s">
        <v>471</v>
      </c>
      <c r="G168" s="45"/>
      <c r="H168" s="26" t="s">
        <v>633</v>
      </c>
      <c r="I168" s="7" t="s">
        <v>1624</v>
      </c>
      <c r="J168" s="8" t="s">
        <v>3072</v>
      </c>
      <c r="K168" s="9" t="s">
        <v>751</v>
      </c>
      <c r="L168" s="211" t="s">
        <v>1780</v>
      </c>
      <c r="M168" s="45"/>
    </row>
    <row r="169" spans="1:13" s="3" customFormat="1">
      <c r="A169" s="45"/>
      <c r="B169" s="6" t="s">
        <v>634</v>
      </c>
      <c r="C169" s="7" t="s">
        <v>627</v>
      </c>
      <c r="D169" s="8" t="s">
        <v>2642</v>
      </c>
      <c r="E169" s="9" t="s">
        <v>751</v>
      </c>
      <c r="F169" s="207" t="s">
        <v>231</v>
      </c>
      <c r="G169" s="45"/>
      <c r="H169" s="26" t="s">
        <v>634</v>
      </c>
      <c r="I169" s="7" t="s">
        <v>469</v>
      </c>
      <c r="J169" s="8" t="s">
        <v>118</v>
      </c>
      <c r="K169" s="9" t="s">
        <v>929</v>
      </c>
      <c r="L169" s="211" t="s">
        <v>1781</v>
      </c>
      <c r="M169" s="45"/>
    </row>
    <row r="170" spans="1:13" s="3" customFormat="1">
      <c r="A170" s="45"/>
      <c r="B170" s="6" t="s">
        <v>635</v>
      </c>
      <c r="C170" s="7" t="s">
        <v>627</v>
      </c>
      <c r="D170" s="8" t="s">
        <v>3081</v>
      </c>
      <c r="E170" s="9" t="s">
        <v>946</v>
      </c>
      <c r="F170" s="207" t="s">
        <v>424</v>
      </c>
      <c r="G170" s="45"/>
      <c r="H170" s="26" t="s">
        <v>635</v>
      </c>
      <c r="I170" s="7" t="s">
        <v>1115</v>
      </c>
      <c r="J170" s="8" t="s">
        <v>2878</v>
      </c>
      <c r="K170" s="9" t="s">
        <v>929</v>
      </c>
      <c r="L170" s="211" t="s">
        <v>3272</v>
      </c>
      <c r="M170" s="45"/>
    </row>
    <row r="171" spans="1:13" s="3" customFormat="1">
      <c r="A171" s="45"/>
      <c r="B171" s="6" t="s">
        <v>636</v>
      </c>
      <c r="C171" s="7" t="s">
        <v>753</v>
      </c>
      <c r="D171" s="8" t="s">
        <v>3079</v>
      </c>
      <c r="E171" s="9" t="s">
        <v>751</v>
      </c>
      <c r="F171" s="207" t="s">
        <v>2682</v>
      </c>
      <c r="G171" s="45"/>
      <c r="H171" s="26" t="s">
        <v>636</v>
      </c>
      <c r="I171" s="7" t="s">
        <v>810</v>
      </c>
      <c r="J171" s="8" t="s">
        <v>1171</v>
      </c>
      <c r="K171" s="9" t="s">
        <v>929</v>
      </c>
      <c r="L171" s="211" t="s">
        <v>2097</v>
      </c>
      <c r="M171" s="45"/>
    </row>
    <row r="172" spans="1:13" s="3" customFormat="1">
      <c r="A172" s="45"/>
      <c r="B172" s="6" t="s">
        <v>637</v>
      </c>
      <c r="C172" s="7" t="s">
        <v>1096</v>
      </c>
      <c r="D172" s="8" t="s">
        <v>2646</v>
      </c>
      <c r="E172" s="9" t="s">
        <v>751</v>
      </c>
      <c r="F172" s="207" t="s">
        <v>134</v>
      </c>
      <c r="G172" s="45"/>
      <c r="H172" s="26" t="s">
        <v>637</v>
      </c>
      <c r="I172" s="7" t="s">
        <v>783</v>
      </c>
      <c r="J172" s="8" t="s">
        <v>3073</v>
      </c>
      <c r="K172" s="9" t="s">
        <v>946</v>
      </c>
      <c r="L172" s="211" t="s">
        <v>3273</v>
      </c>
      <c r="M172" s="45"/>
    </row>
    <row r="173" spans="1:13" s="3" customFormat="1">
      <c r="A173" s="45"/>
      <c r="B173" s="6" t="s">
        <v>638</v>
      </c>
      <c r="C173" s="7" t="s">
        <v>464</v>
      </c>
      <c r="D173" s="8" t="s">
        <v>3261</v>
      </c>
      <c r="E173" s="9" t="s">
        <v>661</v>
      </c>
      <c r="F173" s="207" t="s">
        <v>137</v>
      </c>
      <c r="G173" s="45"/>
      <c r="H173" s="26" t="s">
        <v>638</v>
      </c>
      <c r="I173" s="7" t="s">
        <v>1239</v>
      </c>
      <c r="J173" s="8" t="s">
        <v>3268</v>
      </c>
      <c r="K173" s="9" t="s">
        <v>929</v>
      </c>
      <c r="L173" s="211" t="s">
        <v>501</v>
      </c>
      <c r="M173" s="45"/>
    </row>
    <row r="174" spans="1:13" s="3" customFormat="1">
      <c r="A174" s="45"/>
      <c r="B174" s="6" t="s">
        <v>639</v>
      </c>
      <c r="C174" s="7" t="s">
        <v>973</v>
      </c>
      <c r="D174" s="8" t="s">
        <v>3262</v>
      </c>
      <c r="E174" s="9" t="s">
        <v>751</v>
      </c>
      <c r="F174" s="207" t="s">
        <v>476</v>
      </c>
      <c r="G174" s="45"/>
      <c r="H174" s="26" t="s">
        <v>639</v>
      </c>
      <c r="I174" s="7" t="s">
        <v>1762</v>
      </c>
      <c r="J174" s="8" t="s">
        <v>1171</v>
      </c>
      <c r="K174" s="9" t="s">
        <v>929</v>
      </c>
      <c r="L174" s="211" t="s">
        <v>2103</v>
      </c>
      <c r="M174" s="45"/>
    </row>
    <row r="175" spans="1:13" s="3" customFormat="1">
      <c r="A175" s="45"/>
      <c r="B175" s="6" t="s">
        <v>640</v>
      </c>
      <c r="C175" s="7" t="s">
        <v>397</v>
      </c>
      <c r="D175" s="8" t="s">
        <v>3961</v>
      </c>
      <c r="E175" s="9" t="s">
        <v>929</v>
      </c>
      <c r="F175" s="207" t="s">
        <v>138</v>
      </c>
      <c r="G175" s="45"/>
      <c r="H175" s="26" t="s">
        <v>640</v>
      </c>
      <c r="I175" s="7" t="s">
        <v>667</v>
      </c>
      <c r="J175" s="8" t="s">
        <v>340</v>
      </c>
      <c r="K175" s="9" t="s">
        <v>751</v>
      </c>
      <c r="L175" s="211" t="s">
        <v>2698</v>
      </c>
      <c r="M175" s="45"/>
    </row>
    <row r="176" spans="1:13" s="3" customFormat="1">
      <c r="A176" s="45"/>
      <c r="B176" s="6" t="s">
        <v>641</v>
      </c>
      <c r="C176" s="7" t="s">
        <v>828</v>
      </c>
      <c r="D176" s="8" t="s">
        <v>1163</v>
      </c>
      <c r="E176" s="9" t="s">
        <v>929</v>
      </c>
      <c r="F176" s="207" t="s">
        <v>495</v>
      </c>
      <c r="G176" s="45"/>
      <c r="H176" s="26" t="s">
        <v>641</v>
      </c>
      <c r="I176" s="7" t="s">
        <v>791</v>
      </c>
      <c r="J176" s="8" t="s">
        <v>1734</v>
      </c>
      <c r="K176" s="9" t="s">
        <v>751</v>
      </c>
      <c r="L176" s="211" t="s">
        <v>3274</v>
      </c>
      <c r="M176" s="45"/>
    </row>
    <row r="177" spans="1:13" s="3" customFormat="1">
      <c r="A177" s="45"/>
      <c r="B177" s="6" t="s">
        <v>642</v>
      </c>
      <c r="C177" s="7" t="s">
        <v>3263</v>
      </c>
      <c r="D177" s="8" t="s">
        <v>2878</v>
      </c>
      <c r="E177" s="9" t="s">
        <v>929</v>
      </c>
      <c r="F177" s="207" t="s">
        <v>2688</v>
      </c>
      <c r="G177" s="45"/>
      <c r="H177" s="26" t="s">
        <v>642</v>
      </c>
      <c r="I177" s="7" t="s">
        <v>740</v>
      </c>
      <c r="J177" s="8" t="s">
        <v>2652</v>
      </c>
      <c r="K177" s="9" t="s">
        <v>751</v>
      </c>
      <c r="L177" s="211" t="s">
        <v>2105</v>
      </c>
      <c r="M177" s="45"/>
    </row>
    <row r="178" spans="1:13" s="3" customFormat="1">
      <c r="A178" s="45"/>
      <c r="B178" s="6" t="s">
        <v>643</v>
      </c>
      <c r="C178" s="7" t="s">
        <v>627</v>
      </c>
      <c r="D178" s="8" t="s">
        <v>3264</v>
      </c>
      <c r="E178" s="9" t="s">
        <v>661</v>
      </c>
      <c r="F178" s="207" t="s">
        <v>431</v>
      </c>
      <c r="G178" s="45"/>
      <c r="H178" s="26" t="s">
        <v>643</v>
      </c>
      <c r="I178" s="7" t="s">
        <v>706</v>
      </c>
      <c r="J178" s="8" t="s">
        <v>333</v>
      </c>
      <c r="K178" s="9" t="s">
        <v>661</v>
      </c>
      <c r="L178" s="211" t="s">
        <v>1785</v>
      </c>
      <c r="M178" s="45"/>
    </row>
    <row r="179" spans="1:13" s="3" customFormat="1">
      <c r="A179" s="45"/>
      <c r="B179" s="6" t="s">
        <v>646</v>
      </c>
      <c r="C179" s="7" t="s">
        <v>753</v>
      </c>
      <c r="D179" s="8" t="s">
        <v>2871</v>
      </c>
      <c r="E179" s="9" t="s">
        <v>751</v>
      </c>
      <c r="F179" s="207" t="s">
        <v>2488</v>
      </c>
      <c r="G179" s="45"/>
      <c r="H179" s="26" t="s">
        <v>646</v>
      </c>
      <c r="I179" s="7" t="s">
        <v>1066</v>
      </c>
      <c r="J179" s="8" t="s">
        <v>2877</v>
      </c>
      <c r="K179" s="9" t="s">
        <v>751</v>
      </c>
      <c r="L179" s="211" t="s">
        <v>1786</v>
      </c>
      <c r="M179" s="45"/>
    </row>
    <row r="180" spans="1:13" s="3" customFormat="1">
      <c r="A180" s="45"/>
      <c r="B180" s="6" t="s">
        <v>647</v>
      </c>
      <c r="C180" s="7" t="s">
        <v>696</v>
      </c>
      <c r="D180" s="8" t="s">
        <v>2060</v>
      </c>
      <c r="E180" s="9" t="s">
        <v>751</v>
      </c>
      <c r="F180" s="207" t="s">
        <v>3267</v>
      </c>
      <c r="G180" s="45"/>
      <c r="H180" s="26" t="s">
        <v>647</v>
      </c>
      <c r="I180" s="7" t="s">
        <v>667</v>
      </c>
      <c r="J180" s="8" t="s">
        <v>2066</v>
      </c>
      <c r="K180" s="9" t="s">
        <v>751</v>
      </c>
      <c r="L180" s="211" t="s">
        <v>2700</v>
      </c>
      <c r="M180" s="45"/>
    </row>
    <row r="181" spans="1:13" s="3" customFormat="1">
      <c r="A181" s="45"/>
      <c r="B181" s="6" t="s">
        <v>648</v>
      </c>
      <c r="C181" s="7" t="s">
        <v>1309</v>
      </c>
      <c r="D181" s="8" t="s">
        <v>3265</v>
      </c>
      <c r="E181" s="9" t="s">
        <v>751</v>
      </c>
      <c r="F181" s="207" t="s">
        <v>432</v>
      </c>
      <c r="G181" s="45"/>
      <c r="H181" s="26" t="s">
        <v>648</v>
      </c>
      <c r="I181" s="7" t="s">
        <v>1420</v>
      </c>
      <c r="J181" s="8" t="s">
        <v>1018</v>
      </c>
      <c r="K181" s="9" t="s">
        <v>929</v>
      </c>
      <c r="L181" s="211" t="s">
        <v>504</v>
      </c>
      <c r="M181" s="45"/>
    </row>
    <row r="182" spans="1:13" s="3" customFormat="1">
      <c r="A182" s="45"/>
      <c r="B182" s="6" t="s">
        <v>649</v>
      </c>
      <c r="C182" s="7" t="s">
        <v>3266</v>
      </c>
      <c r="D182" s="8" t="s">
        <v>2810</v>
      </c>
      <c r="E182" s="9" t="s">
        <v>946</v>
      </c>
      <c r="F182" s="207" t="s">
        <v>434</v>
      </c>
      <c r="G182" s="45"/>
      <c r="H182" s="26" t="s">
        <v>649</v>
      </c>
      <c r="I182" s="7" t="s">
        <v>1758</v>
      </c>
      <c r="J182" s="250" t="s">
        <v>118</v>
      </c>
      <c r="K182" s="9" t="s">
        <v>929</v>
      </c>
      <c r="L182" s="211" t="s">
        <v>2106</v>
      </c>
      <c r="M182" s="45"/>
    </row>
    <row r="183" spans="1:13" s="3" customFormat="1" ht="12.75">
      <c r="A183" s="45"/>
      <c r="B183" s="6"/>
      <c r="C183" s="7"/>
      <c r="D183" s="302"/>
      <c r="E183" s="9"/>
      <c r="F183" s="207"/>
      <c r="G183" s="45"/>
      <c r="H183" s="26" t="s">
        <v>650</v>
      </c>
      <c r="I183" s="7" t="s">
        <v>1344</v>
      </c>
      <c r="J183" s="250" t="s">
        <v>70</v>
      </c>
      <c r="K183" s="9" t="s">
        <v>929</v>
      </c>
      <c r="L183" s="211" t="s">
        <v>3275</v>
      </c>
      <c r="M183" s="45"/>
    </row>
    <row r="184" spans="1:13" s="3" customFormat="1" ht="12.75">
      <c r="A184" s="45"/>
      <c r="B184" s="6"/>
      <c r="C184" s="7"/>
      <c r="D184" s="302"/>
      <c r="E184" s="9"/>
      <c r="F184" s="207"/>
      <c r="G184" s="45"/>
      <c r="H184" s="26" t="s">
        <v>651</v>
      </c>
      <c r="I184" s="7" t="s">
        <v>783</v>
      </c>
      <c r="J184" s="250" t="s">
        <v>3269</v>
      </c>
      <c r="K184" s="9" t="s">
        <v>946</v>
      </c>
      <c r="L184" s="211" t="s">
        <v>3276</v>
      </c>
      <c r="M184" s="45"/>
    </row>
    <row r="185" spans="1:13" s="3" customFormat="1" ht="12.75">
      <c r="A185" s="45"/>
      <c r="B185" s="6"/>
      <c r="C185" s="7"/>
      <c r="D185" s="302"/>
      <c r="E185" s="9"/>
      <c r="F185" s="207"/>
      <c r="G185" s="45"/>
      <c r="H185" s="26" t="s">
        <v>899</v>
      </c>
      <c r="I185" s="7" t="s">
        <v>671</v>
      </c>
      <c r="J185" s="250" t="s">
        <v>3099</v>
      </c>
      <c r="K185" s="9" t="s">
        <v>946</v>
      </c>
      <c r="L185" s="211" t="s">
        <v>3277</v>
      </c>
      <c r="M185" s="45"/>
    </row>
    <row r="186" spans="1:13" s="3" customFormat="1" ht="12.75">
      <c r="A186" s="45"/>
      <c r="B186" s="6"/>
      <c r="C186" s="7"/>
      <c r="D186" s="21"/>
      <c r="E186" s="9"/>
      <c r="F186" s="179"/>
      <c r="G186" s="45"/>
      <c r="H186" s="26" t="s">
        <v>900</v>
      </c>
      <c r="I186" s="7" t="s">
        <v>671</v>
      </c>
      <c r="J186" s="250" t="s">
        <v>3100</v>
      </c>
      <c r="K186" s="9" t="s">
        <v>946</v>
      </c>
      <c r="L186" s="190" t="s">
        <v>3278</v>
      </c>
      <c r="M186" s="45"/>
    </row>
    <row r="187" spans="1:13" s="3" customFormat="1" ht="13.5" thickBot="1">
      <c r="A187" s="45"/>
      <c r="B187" s="19"/>
      <c r="C187" s="10"/>
      <c r="D187" s="22"/>
      <c r="E187" s="11"/>
      <c r="F187" s="180"/>
      <c r="G187" s="45"/>
      <c r="H187" s="28" t="s">
        <v>901</v>
      </c>
      <c r="I187" s="29" t="s">
        <v>705</v>
      </c>
      <c r="J187" s="371" t="s">
        <v>1536</v>
      </c>
      <c r="K187" s="30" t="s">
        <v>946</v>
      </c>
      <c r="L187" s="191" t="s">
        <v>3279</v>
      </c>
      <c r="M187" s="45"/>
    </row>
    <row r="188" spans="1:13" s="3" customFormat="1" ht="12.75" thickTop="1">
      <c r="A188" s="45"/>
      <c r="B188" s="46"/>
      <c r="C188" s="46"/>
      <c r="D188" s="46"/>
      <c r="E188" s="46"/>
      <c r="F188" s="46"/>
      <c r="G188" s="45"/>
      <c r="H188" s="47"/>
      <c r="I188" s="47"/>
      <c r="J188" s="47"/>
      <c r="K188" s="47"/>
      <c r="L188" s="47"/>
      <c r="M188" s="45"/>
    </row>
    <row r="189" spans="1:13" ht="21" thickBot="1">
      <c r="B189" s="1056" t="s">
        <v>5</v>
      </c>
      <c r="C189" s="1056"/>
      <c r="D189" s="35"/>
      <c r="E189" s="160" t="s">
        <v>898</v>
      </c>
      <c r="F189" s="1065" t="s">
        <v>715</v>
      </c>
      <c r="G189" s="1065"/>
      <c r="H189" s="1065"/>
      <c r="I189" s="1065"/>
      <c r="J189" s="35"/>
      <c r="K189" s="1056" t="s">
        <v>725</v>
      </c>
      <c r="L189" s="1056"/>
      <c r="M189" s="35"/>
    </row>
    <row r="190" spans="1:13" ht="13.5" thickTop="1" thickBot="1">
      <c r="B190" s="1057" t="s">
        <v>1617</v>
      </c>
      <c r="C190" s="1058"/>
      <c r="D190" s="43"/>
      <c r="E190" s="44"/>
      <c r="F190" s="44"/>
      <c r="G190" s="35"/>
      <c r="H190" s="1061" t="s">
        <v>1618</v>
      </c>
      <c r="I190" s="1062"/>
      <c r="J190" s="35"/>
      <c r="K190" s="35"/>
      <c r="L190" s="35"/>
      <c r="M190" s="35"/>
    </row>
    <row r="191" spans="1:13" ht="16.5" thickTop="1" thickBot="1">
      <c r="B191" s="1059"/>
      <c r="C191" s="1060"/>
      <c r="D191" s="14"/>
      <c r="E191" s="12" t="s">
        <v>645</v>
      </c>
      <c r="F191" s="13">
        <f>COUNTA(D193:D212)</f>
        <v>6</v>
      </c>
      <c r="G191" s="45"/>
      <c r="H191" s="1063"/>
      <c r="I191" s="1064"/>
      <c r="J191" s="32"/>
      <c r="K191" s="33" t="s">
        <v>645</v>
      </c>
      <c r="L191" s="34">
        <f>COUNTA(J193:J212)</f>
        <v>10</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2307</v>
      </c>
      <c r="E193" s="79" t="s">
        <v>751</v>
      </c>
      <c r="F193" s="204" t="s">
        <v>515</v>
      </c>
      <c r="G193" s="45"/>
      <c r="H193" s="94" t="s">
        <v>630</v>
      </c>
      <c r="I193" s="77" t="s">
        <v>740</v>
      </c>
      <c r="J193" s="78" t="s">
        <v>1277</v>
      </c>
      <c r="K193" s="79" t="s">
        <v>751</v>
      </c>
      <c r="L193" s="208" t="s">
        <v>3289</v>
      </c>
      <c r="M193" s="35"/>
    </row>
    <row r="194" spans="2:13">
      <c r="B194" s="81" t="s">
        <v>631</v>
      </c>
      <c r="C194" s="82" t="s">
        <v>976</v>
      </c>
      <c r="D194" s="83" t="s">
        <v>2362</v>
      </c>
      <c r="E194" s="84" t="s">
        <v>751</v>
      </c>
      <c r="F194" s="205" t="s">
        <v>3116</v>
      </c>
      <c r="G194" s="45"/>
      <c r="H194" s="96" t="s">
        <v>631</v>
      </c>
      <c r="I194" s="82" t="s">
        <v>842</v>
      </c>
      <c r="J194" s="83" t="s">
        <v>3283</v>
      </c>
      <c r="K194" s="84" t="s">
        <v>728</v>
      </c>
      <c r="L194" s="209" t="s">
        <v>3128</v>
      </c>
      <c r="M194" s="35"/>
    </row>
    <row r="195" spans="2:13">
      <c r="B195" s="86" t="s">
        <v>632</v>
      </c>
      <c r="C195" s="87" t="s">
        <v>696</v>
      </c>
      <c r="D195" s="88" t="s">
        <v>88</v>
      </c>
      <c r="E195" s="89" t="s">
        <v>751</v>
      </c>
      <c r="F195" s="206" t="s">
        <v>2706</v>
      </c>
      <c r="G195" s="45"/>
      <c r="H195" s="98" t="s">
        <v>632</v>
      </c>
      <c r="I195" s="87" t="s">
        <v>826</v>
      </c>
      <c r="J195" s="88" t="s">
        <v>2671</v>
      </c>
      <c r="K195" s="89" t="s">
        <v>751</v>
      </c>
      <c r="L195" s="210" t="s">
        <v>2919</v>
      </c>
      <c r="M195" s="35"/>
    </row>
    <row r="196" spans="2:13">
      <c r="B196" s="6" t="s">
        <v>633</v>
      </c>
      <c r="C196" s="7" t="s">
        <v>678</v>
      </c>
      <c r="D196" s="8" t="s">
        <v>1005</v>
      </c>
      <c r="E196" s="9" t="s">
        <v>929</v>
      </c>
      <c r="F196" s="207" t="s">
        <v>3281</v>
      </c>
      <c r="G196" s="45"/>
      <c r="H196" s="26" t="s">
        <v>633</v>
      </c>
      <c r="I196" s="7" t="s">
        <v>705</v>
      </c>
      <c r="J196" s="8" t="s">
        <v>2846</v>
      </c>
      <c r="K196" s="9" t="s">
        <v>669</v>
      </c>
      <c r="L196" s="211" t="s">
        <v>2715</v>
      </c>
      <c r="M196" s="35"/>
    </row>
    <row r="197" spans="2:13">
      <c r="B197" s="6" t="s">
        <v>634</v>
      </c>
      <c r="C197" s="7" t="s">
        <v>1488</v>
      </c>
      <c r="D197" s="8" t="s">
        <v>3280</v>
      </c>
      <c r="E197" s="9" t="s">
        <v>661</v>
      </c>
      <c r="F197" s="207" t="s">
        <v>507</v>
      </c>
      <c r="G197" s="45"/>
      <c r="H197" s="26" t="s">
        <v>634</v>
      </c>
      <c r="I197" s="7" t="s">
        <v>1420</v>
      </c>
      <c r="J197" s="8" t="s">
        <v>3284</v>
      </c>
      <c r="K197" s="9" t="s">
        <v>946</v>
      </c>
      <c r="L197" s="211" t="s">
        <v>2727</v>
      </c>
      <c r="M197" s="35"/>
    </row>
    <row r="198" spans="2:13">
      <c r="B198" s="6" t="s">
        <v>635</v>
      </c>
      <c r="C198" s="7" t="s">
        <v>1194</v>
      </c>
      <c r="D198" s="8" t="s">
        <v>1197</v>
      </c>
      <c r="E198" s="9" t="s">
        <v>929</v>
      </c>
      <c r="F198" s="207" t="s">
        <v>3282</v>
      </c>
      <c r="G198" s="45"/>
      <c r="H198" s="26" t="s">
        <v>635</v>
      </c>
      <c r="I198" s="7" t="s">
        <v>1114</v>
      </c>
      <c r="J198" s="8" t="s">
        <v>3285</v>
      </c>
      <c r="K198" s="9" t="s">
        <v>946</v>
      </c>
      <c r="L198" s="211" t="s">
        <v>3290</v>
      </c>
      <c r="M198" s="35"/>
    </row>
    <row r="199" spans="2:13">
      <c r="B199" s="6"/>
      <c r="C199" s="7"/>
      <c r="D199" s="8"/>
      <c r="E199" s="9"/>
      <c r="F199" s="207"/>
      <c r="G199" s="45"/>
      <c r="H199" s="26" t="s">
        <v>636</v>
      </c>
      <c r="I199" s="7" t="s">
        <v>1082</v>
      </c>
      <c r="J199" s="8" t="s">
        <v>3286</v>
      </c>
      <c r="K199" s="9" t="s">
        <v>1594</v>
      </c>
      <c r="L199" s="211" t="s">
        <v>3291</v>
      </c>
      <c r="M199" s="35"/>
    </row>
    <row r="200" spans="2:13" ht="12.75">
      <c r="B200" s="6"/>
      <c r="C200" s="7"/>
      <c r="D200" s="20"/>
      <c r="E200" s="9"/>
      <c r="F200" s="207"/>
      <c r="G200" s="45"/>
      <c r="H200" s="26" t="s">
        <v>637</v>
      </c>
      <c r="I200" s="7" t="s">
        <v>709</v>
      </c>
      <c r="J200" s="8" t="s">
        <v>2893</v>
      </c>
      <c r="K200" s="9" t="s">
        <v>751</v>
      </c>
      <c r="L200" s="211" t="s">
        <v>547</v>
      </c>
      <c r="M200" s="35"/>
    </row>
    <row r="201" spans="2:13" ht="12.75">
      <c r="B201" s="6"/>
      <c r="C201" s="7"/>
      <c r="D201" s="20"/>
      <c r="E201" s="9"/>
      <c r="F201" s="207"/>
      <c r="G201" s="45"/>
      <c r="H201" s="26" t="s">
        <v>638</v>
      </c>
      <c r="I201" s="7" t="s">
        <v>664</v>
      </c>
      <c r="J201" s="8" t="s">
        <v>3287</v>
      </c>
      <c r="K201" s="9" t="s">
        <v>946</v>
      </c>
      <c r="L201" s="211" t="s">
        <v>3292</v>
      </c>
      <c r="M201" s="35"/>
    </row>
    <row r="202" spans="2:13" ht="13.5" thickBot="1">
      <c r="B202" s="6"/>
      <c r="C202" s="7"/>
      <c r="D202" s="20"/>
      <c r="E202" s="9"/>
      <c r="F202" s="207"/>
      <c r="G202" s="45"/>
      <c r="H202" s="26" t="s">
        <v>639</v>
      </c>
      <c r="I202" s="7" t="s">
        <v>980</v>
      </c>
      <c r="J202" s="8" t="s">
        <v>3288</v>
      </c>
      <c r="K202" s="9" t="s">
        <v>946</v>
      </c>
      <c r="L202" s="211" t="s">
        <v>3293</v>
      </c>
      <c r="M202" s="35"/>
    </row>
    <row r="203" spans="2:13" ht="12.75" hidden="1">
      <c r="B203" s="6"/>
      <c r="C203" s="7"/>
      <c r="D203" s="20"/>
      <c r="E203" s="9"/>
      <c r="F203" s="207"/>
      <c r="G203" s="45"/>
      <c r="H203" s="26"/>
      <c r="I203" s="7"/>
      <c r="J203" s="8"/>
      <c r="K203" s="9"/>
      <c r="L203" s="211"/>
      <c r="M203" s="35"/>
    </row>
    <row r="204" spans="2:13" ht="12.75" hidden="1">
      <c r="B204" s="6"/>
      <c r="C204" s="7"/>
      <c r="D204" s="20"/>
      <c r="E204" s="9"/>
      <c r="F204" s="207"/>
      <c r="G204" s="45"/>
      <c r="H204" s="26"/>
      <c r="I204" s="7"/>
      <c r="J204" s="8"/>
      <c r="K204" s="9"/>
      <c r="L204" s="211"/>
      <c r="M204" s="35"/>
    </row>
    <row r="205" spans="2:13" ht="12.75" hidden="1">
      <c r="B205" s="6"/>
      <c r="C205" s="7"/>
      <c r="D205" s="20"/>
      <c r="E205" s="9"/>
      <c r="F205" s="179"/>
      <c r="G205" s="45"/>
      <c r="H205" s="26"/>
      <c r="I205" s="7"/>
      <c r="J205" s="8"/>
      <c r="K205" s="9"/>
      <c r="L205" s="190"/>
      <c r="M205" s="35"/>
    </row>
    <row r="206" spans="2:13" ht="12.75" hidden="1">
      <c r="B206" s="6"/>
      <c r="C206" s="7"/>
      <c r="D206" s="20"/>
      <c r="E206" s="9"/>
      <c r="F206" s="179"/>
      <c r="G206" s="45"/>
      <c r="H206" s="26"/>
      <c r="I206" s="7"/>
      <c r="J206" s="8"/>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21" thickBot="1">
      <c r="A214" s="35"/>
      <c r="B214" s="1056" t="s">
        <v>770</v>
      </c>
      <c r="C214" s="1056"/>
      <c r="D214" s="35"/>
      <c r="E214" s="160" t="s">
        <v>725</v>
      </c>
      <c r="F214" s="1065" t="s">
        <v>1640</v>
      </c>
      <c r="G214" s="1065"/>
      <c r="H214" s="1065"/>
      <c r="I214" s="1065"/>
      <c r="J214" s="35"/>
      <c r="K214" s="1056" t="s">
        <v>725</v>
      </c>
      <c r="L214" s="1056"/>
      <c r="M214" s="45"/>
    </row>
    <row r="215" spans="1:13" s="3" customFormat="1" ht="13.5" thickTop="1" thickBot="1">
      <c r="A215" s="35"/>
      <c r="B215" s="1057" t="s">
        <v>716</v>
      </c>
      <c r="C215" s="1058"/>
      <c r="D215" s="43"/>
      <c r="E215" s="44"/>
      <c r="F215" s="44"/>
      <c r="G215" s="35"/>
      <c r="H215" s="1061" t="s">
        <v>717</v>
      </c>
      <c r="I215" s="1062"/>
      <c r="J215" s="35"/>
      <c r="K215" s="35"/>
      <c r="L215" s="35"/>
      <c r="M215" s="45"/>
    </row>
    <row r="216" spans="1:13" s="3" customFormat="1" ht="16.5" thickTop="1" thickBot="1">
      <c r="A216" s="45"/>
      <c r="B216" s="1059"/>
      <c r="C216" s="1060"/>
      <c r="D216" s="14"/>
      <c r="E216" s="12" t="s">
        <v>645</v>
      </c>
      <c r="F216" s="13">
        <f>COUNTA(D218:D237)</f>
        <v>4</v>
      </c>
      <c r="G216" s="45"/>
      <c r="H216" s="1063"/>
      <c r="I216" s="1064"/>
      <c r="J216" s="32"/>
      <c r="K216" s="33" t="s">
        <v>645</v>
      </c>
      <c r="L216" s="34">
        <f>COUNTA(J218:J237)</f>
        <v>4</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687</v>
      </c>
      <c r="D218" s="78" t="s">
        <v>2307</v>
      </c>
      <c r="E218" s="79" t="s">
        <v>751</v>
      </c>
      <c r="F218" s="204" t="s">
        <v>3153</v>
      </c>
      <c r="G218" s="45"/>
      <c r="H218" s="94" t="s">
        <v>630</v>
      </c>
      <c r="I218" s="77" t="s">
        <v>729</v>
      </c>
      <c r="J218" s="78" t="s">
        <v>3121</v>
      </c>
      <c r="K218" s="79" t="s">
        <v>946</v>
      </c>
      <c r="L218" s="208" t="s">
        <v>3294</v>
      </c>
      <c r="M218" s="45"/>
    </row>
    <row r="219" spans="1:13" s="3" customFormat="1">
      <c r="A219" s="45"/>
      <c r="B219" s="81" t="s">
        <v>631</v>
      </c>
      <c r="C219" s="82" t="s">
        <v>1317</v>
      </c>
      <c r="D219" s="83" t="s">
        <v>1399</v>
      </c>
      <c r="E219" s="84" t="s">
        <v>751</v>
      </c>
      <c r="F219" s="205" t="s">
        <v>3297</v>
      </c>
      <c r="G219" s="45"/>
      <c r="H219" s="96" t="s">
        <v>631</v>
      </c>
      <c r="I219" s="82" t="s">
        <v>729</v>
      </c>
      <c r="J219" s="83" t="s">
        <v>2095</v>
      </c>
      <c r="K219" s="84" t="s">
        <v>751</v>
      </c>
      <c r="L219" s="209" t="s">
        <v>3295</v>
      </c>
      <c r="M219" s="45"/>
    </row>
    <row r="220" spans="1:13" s="3" customFormat="1">
      <c r="A220" s="45"/>
      <c r="B220" s="86" t="s">
        <v>632</v>
      </c>
      <c r="C220" s="87" t="s">
        <v>1356</v>
      </c>
      <c r="D220" s="88" t="s">
        <v>449</v>
      </c>
      <c r="E220" s="89" t="s">
        <v>751</v>
      </c>
      <c r="F220" s="206" t="s">
        <v>3298</v>
      </c>
      <c r="G220" s="45"/>
      <c r="H220" s="98" t="s">
        <v>632</v>
      </c>
      <c r="I220" s="87" t="s">
        <v>791</v>
      </c>
      <c r="J220" s="88" t="s">
        <v>2393</v>
      </c>
      <c r="K220" s="89" t="s">
        <v>751</v>
      </c>
      <c r="L220" s="210" t="s">
        <v>3296</v>
      </c>
      <c r="M220" s="45"/>
    </row>
    <row r="221" spans="1:13" s="3" customFormat="1" ht="12.75" thickBot="1">
      <c r="A221" s="45"/>
      <c r="B221" s="6" t="s">
        <v>633</v>
      </c>
      <c r="C221" s="7" t="s">
        <v>1611</v>
      </c>
      <c r="D221" s="8" t="s">
        <v>3214</v>
      </c>
      <c r="E221" s="9" t="s">
        <v>881</v>
      </c>
      <c r="F221" s="207" t="s">
        <v>3299</v>
      </c>
      <c r="G221" s="45"/>
      <c r="H221" s="26" t="s">
        <v>633</v>
      </c>
      <c r="I221" s="7" t="s">
        <v>783</v>
      </c>
      <c r="J221" s="8" t="s">
        <v>962</v>
      </c>
      <c r="K221" s="9" t="s">
        <v>629</v>
      </c>
      <c r="L221" s="211" t="s">
        <v>2912</v>
      </c>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idden="1">
      <c r="A224" s="45"/>
      <c r="B224" s="6"/>
      <c r="C224" s="7"/>
      <c r="D224" s="8"/>
      <c r="E224" s="9"/>
      <c r="F224" s="207"/>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21" thickBot="1">
      <c r="A239" s="35"/>
      <c r="B239" s="162" t="s">
        <v>771</v>
      </c>
      <c r="C239" s="160"/>
      <c r="D239" s="35"/>
      <c r="E239" s="160" t="s">
        <v>724</v>
      </c>
      <c r="F239" s="1065" t="s">
        <v>1641</v>
      </c>
      <c r="G239" s="1065"/>
      <c r="H239" s="1065"/>
      <c r="I239" s="1065"/>
      <c r="J239" s="35"/>
      <c r="K239" s="160" t="s">
        <v>722</v>
      </c>
      <c r="L239" s="160"/>
      <c r="M239" s="45"/>
    </row>
    <row r="240" spans="1:13" s="3" customFormat="1" ht="13.5" thickTop="1" thickBot="1">
      <c r="A240" s="35"/>
      <c r="B240" s="1083" t="s">
        <v>718</v>
      </c>
      <c r="C240" s="1084"/>
      <c r="D240" s="43"/>
      <c r="E240" s="44"/>
      <c r="F240" s="44"/>
      <c r="G240" s="35"/>
      <c r="H240" s="1087" t="s">
        <v>719</v>
      </c>
      <c r="I240" s="1088"/>
      <c r="J240" s="35"/>
      <c r="K240" s="35"/>
      <c r="L240" s="35"/>
      <c r="M240" s="45"/>
    </row>
    <row r="241" spans="1:13" s="3" customFormat="1" ht="16.5" thickTop="1" thickBot="1">
      <c r="A241" s="45"/>
      <c r="B241" s="1085"/>
      <c r="C241" s="1086"/>
      <c r="D241" s="14"/>
      <c r="E241" s="12" t="s">
        <v>645</v>
      </c>
      <c r="F241" s="13">
        <f>COUNTA(D243:D263)</f>
        <v>6</v>
      </c>
      <c r="G241" s="45"/>
      <c r="H241" s="1089"/>
      <c r="I241" s="1090"/>
      <c r="J241" s="32"/>
      <c r="K241" s="33" t="s">
        <v>645</v>
      </c>
      <c r="L241" s="34">
        <f>COUNTA(J243:J263)</f>
        <v>21</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1358</v>
      </c>
      <c r="D243" s="78" t="s">
        <v>2509</v>
      </c>
      <c r="E243" s="79" t="s">
        <v>2458</v>
      </c>
      <c r="F243" s="204" t="s">
        <v>529</v>
      </c>
      <c r="G243" s="45"/>
      <c r="H243" s="94" t="s">
        <v>630</v>
      </c>
      <c r="I243" s="77" t="s">
        <v>1145</v>
      </c>
      <c r="J243" s="78" t="s">
        <v>3306</v>
      </c>
      <c r="K243" s="79" t="s">
        <v>2458</v>
      </c>
      <c r="L243" s="208" t="s">
        <v>3313</v>
      </c>
      <c r="M243" s="45"/>
    </row>
    <row r="244" spans="1:13" s="3" customFormat="1">
      <c r="A244" s="45"/>
      <c r="B244" s="81" t="s">
        <v>631</v>
      </c>
      <c r="C244" s="82" t="s">
        <v>696</v>
      </c>
      <c r="D244" s="83" t="s">
        <v>2283</v>
      </c>
      <c r="E244" s="84" t="s">
        <v>669</v>
      </c>
      <c r="F244" s="205" t="s">
        <v>2907</v>
      </c>
      <c r="G244" s="45"/>
      <c r="H244" s="96" t="s">
        <v>631</v>
      </c>
      <c r="I244" s="82" t="s">
        <v>1115</v>
      </c>
      <c r="J244" s="83" t="s">
        <v>1113</v>
      </c>
      <c r="K244" s="84" t="s">
        <v>2951</v>
      </c>
      <c r="L244" s="209" t="s">
        <v>2929</v>
      </c>
      <c r="M244" s="45"/>
    </row>
    <row r="245" spans="1:13" s="3" customFormat="1">
      <c r="A245" s="45"/>
      <c r="B245" s="86" t="s">
        <v>632</v>
      </c>
      <c r="C245" s="87" t="s">
        <v>967</v>
      </c>
      <c r="D245" s="88" t="s">
        <v>1269</v>
      </c>
      <c r="E245" s="89" t="s">
        <v>946</v>
      </c>
      <c r="F245" s="206" t="s">
        <v>3131</v>
      </c>
      <c r="G245" s="45"/>
      <c r="H245" s="98" t="s">
        <v>632</v>
      </c>
      <c r="I245" s="87" t="s">
        <v>2927</v>
      </c>
      <c r="J245" s="88" t="s">
        <v>304</v>
      </c>
      <c r="K245" s="89" t="s">
        <v>1592</v>
      </c>
      <c r="L245" s="210" t="s">
        <v>3314</v>
      </c>
      <c r="M245" s="45"/>
    </row>
    <row r="246" spans="1:13" s="3" customFormat="1">
      <c r="A246" s="45"/>
      <c r="B246" s="6" t="s">
        <v>633</v>
      </c>
      <c r="C246" s="7" t="s">
        <v>3300</v>
      </c>
      <c r="D246" s="8" t="s">
        <v>3301</v>
      </c>
      <c r="E246" s="9" t="s">
        <v>3396</v>
      </c>
      <c r="F246" s="207" t="s">
        <v>533</v>
      </c>
      <c r="G246" s="45"/>
      <c r="H246" s="26" t="s">
        <v>633</v>
      </c>
      <c r="I246" s="7" t="s">
        <v>705</v>
      </c>
      <c r="J246" s="8" t="s">
        <v>184</v>
      </c>
      <c r="K246" s="9" t="s">
        <v>881</v>
      </c>
      <c r="L246" s="211" t="s">
        <v>3315</v>
      </c>
      <c r="M246" s="45"/>
    </row>
    <row r="247" spans="1:13" s="3" customFormat="1">
      <c r="A247" s="45"/>
      <c r="B247" s="6" t="s">
        <v>634</v>
      </c>
      <c r="C247" s="7" t="s">
        <v>1035</v>
      </c>
      <c r="D247" s="8" t="s">
        <v>693</v>
      </c>
      <c r="E247" s="9" t="s">
        <v>669</v>
      </c>
      <c r="F247" s="207" t="s">
        <v>3303</v>
      </c>
      <c r="G247" s="45"/>
      <c r="H247" s="26" t="s">
        <v>634</v>
      </c>
      <c r="I247" s="7" t="s">
        <v>667</v>
      </c>
      <c r="J247" s="8" t="s">
        <v>2674</v>
      </c>
      <c r="K247" s="9" t="s">
        <v>751</v>
      </c>
      <c r="L247" s="211" t="s">
        <v>3316</v>
      </c>
      <c r="M247" s="45"/>
    </row>
    <row r="248" spans="1:13" s="3" customFormat="1">
      <c r="A248" s="45"/>
      <c r="B248" s="6" t="s">
        <v>635</v>
      </c>
      <c r="C248" s="7" t="s">
        <v>675</v>
      </c>
      <c r="D248" s="8" t="s">
        <v>3302</v>
      </c>
      <c r="E248" s="9" t="s">
        <v>3304</v>
      </c>
      <c r="F248" s="207" t="s">
        <v>3305</v>
      </c>
      <c r="G248" s="45"/>
      <c r="H248" s="26" t="s">
        <v>635</v>
      </c>
      <c r="I248" s="7" t="s">
        <v>729</v>
      </c>
      <c r="J248" s="8" t="s">
        <v>3307</v>
      </c>
      <c r="K248" s="9" t="s">
        <v>728</v>
      </c>
      <c r="L248" s="211" t="s">
        <v>3317</v>
      </c>
      <c r="M248" s="45"/>
    </row>
    <row r="249" spans="1:13" s="3" customFormat="1">
      <c r="A249" s="45"/>
      <c r="B249" s="6"/>
      <c r="C249" s="7"/>
      <c r="D249" s="8"/>
      <c r="E249" s="9"/>
      <c r="F249" s="207"/>
      <c r="G249" s="45"/>
      <c r="H249" s="26" t="s">
        <v>636</v>
      </c>
      <c r="I249" s="7" t="s">
        <v>1145</v>
      </c>
      <c r="J249" s="8" t="s">
        <v>1067</v>
      </c>
      <c r="K249" s="9" t="s">
        <v>751</v>
      </c>
      <c r="L249" s="211" t="s">
        <v>3318</v>
      </c>
      <c r="M249" s="45"/>
    </row>
    <row r="250" spans="1:13" s="3" customFormat="1" ht="12.75">
      <c r="A250" s="45"/>
      <c r="B250" s="6"/>
      <c r="C250" s="7"/>
      <c r="D250" s="20"/>
      <c r="E250" s="9"/>
      <c r="F250" s="179"/>
      <c r="G250" s="45"/>
      <c r="H250" s="26" t="s">
        <v>637</v>
      </c>
      <c r="I250" s="7" t="s">
        <v>729</v>
      </c>
      <c r="J250" s="8" t="s">
        <v>3308</v>
      </c>
      <c r="K250" s="9" t="s">
        <v>728</v>
      </c>
      <c r="L250" s="211" t="s">
        <v>2969</v>
      </c>
      <c r="M250" s="45"/>
    </row>
    <row r="251" spans="1:13" s="3" customFormat="1" ht="12.75">
      <c r="A251" s="45"/>
      <c r="B251" s="6"/>
      <c r="C251" s="7"/>
      <c r="D251" s="20"/>
      <c r="E251" s="9"/>
      <c r="F251" s="179"/>
      <c r="G251" s="45"/>
      <c r="H251" s="26" t="s">
        <v>638</v>
      </c>
      <c r="I251" s="7" t="s">
        <v>729</v>
      </c>
      <c r="J251" s="8" t="s">
        <v>577</v>
      </c>
      <c r="K251" s="9" t="s">
        <v>881</v>
      </c>
      <c r="L251" s="211" t="s">
        <v>3319</v>
      </c>
      <c r="M251" s="45"/>
    </row>
    <row r="252" spans="1:13" s="3" customFormat="1" ht="12.75">
      <c r="A252" s="45"/>
      <c r="B252" s="6"/>
      <c r="C252" s="7"/>
      <c r="D252" s="20"/>
      <c r="E252" s="9"/>
      <c r="F252" s="179"/>
      <c r="G252" s="45"/>
      <c r="H252" s="26" t="s">
        <v>639</v>
      </c>
      <c r="I252" s="7" t="s">
        <v>705</v>
      </c>
      <c r="J252" s="8" t="s">
        <v>1428</v>
      </c>
      <c r="K252" s="9" t="s">
        <v>881</v>
      </c>
      <c r="L252" s="211" t="s">
        <v>3320</v>
      </c>
      <c r="M252" s="45"/>
    </row>
    <row r="253" spans="1:13" s="3" customFormat="1" ht="12.75">
      <c r="A253" s="45"/>
      <c r="B253" s="6"/>
      <c r="C253" s="7"/>
      <c r="D253" s="20"/>
      <c r="E253" s="9"/>
      <c r="F253" s="179"/>
      <c r="G253" s="45"/>
      <c r="H253" s="26" t="s">
        <v>640</v>
      </c>
      <c r="I253" s="7" t="s">
        <v>1058</v>
      </c>
      <c r="J253" s="8" t="s">
        <v>3138</v>
      </c>
      <c r="K253" s="9" t="s">
        <v>751</v>
      </c>
      <c r="L253" s="211" t="s">
        <v>3321</v>
      </c>
      <c r="M253" s="45"/>
    </row>
    <row r="254" spans="1:13" s="3" customFormat="1" ht="12.75">
      <c r="A254" s="45"/>
      <c r="B254" s="6"/>
      <c r="C254" s="7"/>
      <c r="D254" s="20"/>
      <c r="E254" s="9"/>
      <c r="F254" s="179"/>
      <c r="G254" s="45"/>
      <c r="H254" s="26" t="s">
        <v>641</v>
      </c>
      <c r="I254" s="7" t="s">
        <v>729</v>
      </c>
      <c r="J254" s="8" t="s">
        <v>3309</v>
      </c>
      <c r="K254" s="9" t="s">
        <v>666</v>
      </c>
      <c r="L254" s="211" t="s">
        <v>3322</v>
      </c>
      <c r="M254" s="45"/>
    </row>
    <row r="255" spans="1:13" s="3" customFormat="1" ht="12.75">
      <c r="A255" s="45"/>
      <c r="B255" s="6"/>
      <c r="C255" s="7"/>
      <c r="D255" s="20"/>
      <c r="E255" s="9"/>
      <c r="F255" s="179"/>
      <c r="G255" s="45"/>
      <c r="H255" s="26" t="s">
        <v>642</v>
      </c>
      <c r="I255" s="7" t="s">
        <v>791</v>
      </c>
      <c r="J255" s="8" t="s">
        <v>792</v>
      </c>
      <c r="K255" s="9" t="s">
        <v>629</v>
      </c>
      <c r="L255" s="211" t="s">
        <v>3323</v>
      </c>
      <c r="M255" s="45"/>
    </row>
    <row r="256" spans="1:13" s="3" customFormat="1" ht="12.75">
      <c r="A256" s="45"/>
      <c r="B256" s="6"/>
      <c r="C256" s="7"/>
      <c r="D256" s="20"/>
      <c r="E256" s="9"/>
      <c r="F256" s="179"/>
      <c r="G256" s="45"/>
      <c r="H256" s="26" t="s">
        <v>643</v>
      </c>
      <c r="I256" s="7" t="s">
        <v>699</v>
      </c>
      <c r="J256" s="8" t="s">
        <v>3310</v>
      </c>
      <c r="K256" s="9" t="s">
        <v>3396</v>
      </c>
      <c r="L256" s="211" t="s">
        <v>3324</v>
      </c>
      <c r="M256" s="45"/>
    </row>
    <row r="257" spans="1:13" s="3" customFormat="1" ht="12.75">
      <c r="A257" s="45"/>
      <c r="B257" s="6"/>
      <c r="C257" s="7"/>
      <c r="D257" s="20"/>
      <c r="E257" s="9"/>
      <c r="F257" s="179"/>
      <c r="G257" s="45"/>
      <c r="H257" s="26" t="s">
        <v>646</v>
      </c>
      <c r="I257" s="7" t="s">
        <v>810</v>
      </c>
      <c r="J257" s="8" t="s">
        <v>1001</v>
      </c>
      <c r="K257" s="9" t="s">
        <v>669</v>
      </c>
      <c r="L257" s="211" t="s">
        <v>2156</v>
      </c>
      <c r="M257" s="45"/>
    </row>
    <row r="258" spans="1:13" s="3" customFormat="1" ht="12.75">
      <c r="A258" s="45"/>
      <c r="B258" s="6"/>
      <c r="C258" s="7"/>
      <c r="D258" s="21"/>
      <c r="E258" s="9"/>
      <c r="F258" s="179"/>
      <c r="G258" s="45"/>
      <c r="H258" s="26" t="s">
        <v>647</v>
      </c>
      <c r="I258" s="7" t="s">
        <v>1082</v>
      </c>
      <c r="J258" s="8" t="s">
        <v>3311</v>
      </c>
      <c r="K258" s="9" t="s">
        <v>881</v>
      </c>
      <c r="L258" s="190" t="s">
        <v>3325</v>
      </c>
      <c r="M258" s="45"/>
    </row>
    <row r="259" spans="1:13" s="3" customFormat="1" ht="12.75">
      <c r="A259" s="45"/>
      <c r="B259" s="6"/>
      <c r="C259" s="7"/>
      <c r="D259" s="21"/>
      <c r="E259" s="9"/>
      <c r="F259" s="179"/>
      <c r="G259" s="45"/>
      <c r="H259" s="26" t="s">
        <v>648</v>
      </c>
      <c r="I259" s="7" t="s">
        <v>1058</v>
      </c>
      <c r="J259" s="250" t="s">
        <v>316</v>
      </c>
      <c r="K259" s="9" t="s">
        <v>728</v>
      </c>
      <c r="L259" s="190" t="s">
        <v>576</v>
      </c>
      <c r="M259" s="45"/>
    </row>
    <row r="260" spans="1:13" s="3" customFormat="1" ht="12.75">
      <c r="A260" s="45"/>
      <c r="B260" s="6"/>
      <c r="C260" s="7"/>
      <c r="D260" s="21"/>
      <c r="E260" s="9"/>
      <c r="F260" s="179"/>
      <c r="G260" s="45"/>
      <c r="H260" s="26" t="s">
        <v>649</v>
      </c>
      <c r="I260" s="7" t="s">
        <v>796</v>
      </c>
      <c r="J260" s="250" t="s">
        <v>3312</v>
      </c>
      <c r="K260" s="9" t="s">
        <v>3304</v>
      </c>
      <c r="L260" s="190" t="s">
        <v>3326</v>
      </c>
      <c r="M260" s="45"/>
    </row>
    <row r="261" spans="1:13" s="3" customFormat="1" ht="12.75">
      <c r="A261" s="45"/>
      <c r="B261" s="6"/>
      <c r="C261" s="7"/>
      <c r="D261" s="21"/>
      <c r="E261" s="9"/>
      <c r="F261" s="179"/>
      <c r="G261" s="45"/>
      <c r="H261" s="26" t="s">
        <v>650</v>
      </c>
      <c r="I261" s="7" t="s">
        <v>699</v>
      </c>
      <c r="J261" s="250" t="s">
        <v>2836</v>
      </c>
      <c r="K261" s="9" t="s">
        <v>575</v>
      </c>
      <c r="L261" s="190" t="s">
        <v>3327</v>
      </c>
      <c r="M261" s="45"/>
    </row>
    <row r="262" spans="1:13" s="3" customFormat="1" ht="12.75">
      <c r="A262" s="45"/>
      <c r="B262" s="6"/>
      <c r="C262" s="7"/>
      <c r="D262" s="21"/>
      <c r="E262" s="9"/>
      <c r="F262" s="179"/>
      <c r="G262" s="45"/>
      <c r="H262" s="26" t="s">
        <v>651</v>
      </c>
      <c r="I262" s="7" t="s">
        <v>706</v>
      </c>
      <c r="J262" s="250" t="s">
        <v>809</v>
      </c>
      <c r="K262" s="9" t="s">
        <v>629</v>
      </c>
      <c r="L262" s="190" t="s">
        <v>3328</v>
      </c>
      <c r="M262" s="45"/>
    </row>
    <row r="263" spans="1:13" s="3" customFormat="1" ht="13.5" thickBot="1">
      <c r="A263" s="45"/>
      <c r="B263" s="19"/>
      <c r="C263" s="10"/>
      <c r="D263" s="22"/>
      <c r="E263" s="11"/>
      <c r="F263" s="180"/>
      <c r="G263" s="45"/>
      <c r="H263" s="28" t="s">
        <v>899</v>
      </c>
      <c r="I263" s="29" t="s">
        <v>847</v>
      </c>
      <c r="J263" s="371" t="s">
        <v>1150</v>
      </c>
      <c r="K263" s="30" t="s">
        <v>669</v>
      </c>
      <c r="L263" s="191" t="s">
        <v>3329</v>
      </c>
      <c r="M263" s="45"/>
    </row>
    <row r="264" spans="1:13" s="3" customFormat="1" ht="12.75" thickTop="1">
      <c r="A264" s="45"/>
      <c r="B264" s="46"/>
      <c r="C264" s="46"/>
      <c r="D264" s="46"/>
      <c r="E264" s="46"/>
      <c r="F264" s="46"/>
      <c r="G264" s="45"/>
      <c r="H264" s="47"/>
      <c r="I264" s="47"/>
      <c r="J264" s="47"/>
      <c r="K264" s="47"/>
      <c r="L264" s="47"/>
      <c r="M264" s="45"/>
    </row>
    <row r="265" spans="1:13" s="3" customFormat="1" ht="21" thickBot="1">
      <c r="A265" s="35"/>
      <c r="B265" s="162" t="s">
        <v>772</v>
      </c>
      <c r="C265" s="160"/>
      <c r="D265" s="35"/>
      <c r="E265" s="160" t="s">
        <v>724</v>
      </c>
      <c r="F265" s="1065" t="s">
        <v>721</v>
      </c>
      <c r="G265" s="1065"/>
      <c r="H265" s="1065"/>
      <c r="I265" s="1065"/>
      <c r="K265" s="160" t="s">
        <v>722</v>
      </c>
      <c r="L265" s="160"/>
      <c r="M265" s="45"/>
    </row>
    <row r="266" spans="1:13" s="3" customFormat="1" ht="13.5" thickTop="1" thickBot="1">
      <c r="A266" s="35"/>
      <c r="B266" s="1083" t="s">
        <v>1610</v>
      </c>
      <c r="C266" s="1084"/>
      <c r="D266" s="43"/>
      <c r="E266" s="44"/>
      <c r="F266" s="44"/>
      <c r="G266" s="35"/>
      <c r="H266" s="1087" t="s">
        <v>720</v>
      </c>
      <c r="I266" s="1088"/>
      <c r="J266" s="35"/>
      <c r="K266" s="35"/>
      <c r="L266" s="35"/>
      <c r="M266" s="45"/>
    </row>
    <row r="267" spans="1:13" s="3" customFormat="1" ht="16.5" thickTop="1" thickBot="1">
      <c r="A267" s="45"/>
      <c r="B267" s="1085"/>
      <c r="C267" s="1086"/>
      <c r="D267" s="14"/>
      <c r="E267" s="12" t="s">
        <v>645</v>
      </c>
      <c r="F267" s="13">
        <f>COUNTA(D269:D288)</f>
        <v>9</v>
      </c>
      <c r="G267" s="45"/>
      <c r="H267" s="1089"/>
      <c r="I267" s="1090"/>
      <c r="J267" s="32"/>
      <c r="K267" s="33" t="s">
        <v>645</v>
      </c>
      <c r="L267" s="34">
        <f>COUNTA(J269:J288)</f>
        <v>14</v>
      </c>
      <c r="M267" s="45"/>
    </row>
    <row r="268" spans="1:13" s="3" customFormat="1">
      <c r="A268" s="45"/>
      <c r="B268" s="15" t="s">
        <v>626</v>
      </c>
      <c r="C268" s="16" t="s">
        <v>622</v>
      </c>
      <c r="D268" s="4" t="s">
        <v>623</v>
      </c>
      <c r="E268" s="4" t="s">
        <v>1581</v>
      </c>
      <c r="F268" s="5" t="s">
        <v>644</v>
      </c>
      <c r="G268" s="45"/>
      <c r="H268" s="24" t="s">
        <v>626</v>
      </c>
      <c r="I268" s="23" t="s">
        <v>622</v>
      </c>
      <c r="J268" s="4" t="s">
        <v>623</v>
      </c>
      <c r="K268" s="4" t="s">
        <v>1581</v>
      </c>
      <c r="L268" s="25" t="s">
        <v>644</v>
      </c>
      <c r="M268" s="45"/>
    </row>
    <row r="269" spans="1:13" s="3" customFormat="1">
      <c r="A269" s="45"/>
      <c r="B269" s="76" t="s">
        <v>630</v>
      </c>
      <c r="C269" s="77" t="s">
        <v>1094</v>
      </c>
      <c r="D269" s="78" t="s">
        <v>3330</v>
      </c>
      <c r="E269" s="79" t="s">
        <v>881</v>
      </c>
      <c r="F269" s="204" t="s">
        <v>3335</v>
      </c>
      <c r="G269" s="45"/>
      <c r="H269" s="94" t="s">
        <v>630</v>
      </c>
      <c r="I269" s="77" t="s">
        <v>791</v>
      </c>
      <c r="J269" s="78" t="s">
        <v>2551</v>
      </c>
      <c r="K269" s="79" t="s">
        <v>751</v>
      </c>
      <c r="L269" s="208" t="s">
        <v>3351</v>
      </c>
      <c r="M269" s="45"/>
    </row>
    <row r="270" spans="1:13" s="3" customFormat="1">
      <c r="A270" s="45"/>
      <c r="B270" s="81" t="s">
        <v>631</v>
      </c>
      <c r="C270" s="82" t="s">
        <v>1403</v>
      </c>
      <c r="D270" s="83" t="s">
        <v>2953</v>
      </c>
      <c r="E270" s="84" t="s">
        <v>728</v>
      </c>
      <c r="F270" s="205" t="s">
        <v>3336</v>
      </c>
      <c r="G270" s="45"/>
      <c r="H270" s="96" t="s">
        <v>631</v>
      </c>
      <c r="I270" s="82" t="s">
        <v>980</v>
      </c>
      <c r="J270" s="83" t="s">
        <v>1279</v>
      </c>
      <c r="K270" s="84" t="s">
        <v>751</v>
      </c>
      <c r="L270" s="209" t="s">
        <v>568</v>
      </c>
      <c r="M270" s="45"/>
    </row>
    <row r="271" spans="1:13" s="3" customFormat="1">
      <c r="A271" s="45"/>
      <c r="B271" s="86" t="s">
        <v>632</v>
      </c>
      <c r="C271" s="87" t="s">
        <v>680</v>
      </c>
      <c r="D271" s="88" t="s">
        <v>3151</v>
      </c>
      <c r="E271" s="89" t="s">
        <v>751</v>
      </c>
      <c r="F271" s="206" t="s">
        <v>2923</v>
      </c>
      <c r="G271" s="45"/>
      <c r="H271" s="98" t="s">
        <v>632</v>
      </c>
      <c r="I271" s="87" t="s">
        <v>1058</v>
      </c>
      <c r="J271" s="88" t="s">
        <v>3341</v>
      </c>
      <c r="K271" s="89" t="s">
        <v>3396</v>
      </c>
      <c r="L271" s="210" t="s">
        <v>3352</v>
      </c>
      <c r="M271" s="45"/>
    </row>
    <row r="272" spans="1:13" s="3" customFormat="1">
      <c r="A272" s="45"/>
      <c r="B272" s="6" t="s">
        <v>633</v>
      </c>
      <c r="C272" s="7" t="s">
        <v>761</v>
      </c>
      <c r="D272" s="8" t="s">
        <v>3331</v>
      </c>
      <c r="E272" s="9" t="s">
        <v>3396</v>
      </c>
      <c r="F272" s="207" t="s">
        <v>3337</v>
      </c>
      <c r="G272" s="45"/>
      <c r="H272" s="26" t="s">
        <v>633</v>
      </c>
      <c r="I272" s="7" t="s">
        <v>1066</v>
      </c>
      <c r="J272" s="8" t="s">
        <v>3161</v>
      </c>
      <c r="K272" s="9" t="s">
        <v>3199</v>
      </c>
      <c r="L272" s="211" t="s">
        <v>319</v>
      </c>
      <c r="M272" s="45"/>
    </row>
    <row r="273" spans="1:13" s="3" customFormat="1">
      <c r="A273" s="45"/>
      <c r="B273" s="6" t="s">
        <v>634</v>
      </c>
      <c r="C273" s="7" t="s">
        <v>747</v>
      </c>
      <c r="D273" s="8" t="s">
        <v>549</v>
      </c>
      <c r="E273" s="9" t="s">
        <v>661</v>
      </c>
      <c r="F273" s="207" t="s">
        <v>3154</v>
      </c>
      <c r="G273" s="45"/>
      <c r="H273" s="26" t="s">
        <v>634</v>
      </c>
      <c r="I273" s="7" t="s">
        <v>1289</v>
      </c>
      <c r="J273" s="8" t="s">
        <v>3342</v>
      </c>
      <c r="K273" s="9" t="s">
        <v>728</v>
      </c>
      <c r="L273" s="211" t="s">
        <v>3353</v>
      </c>
      <c r="M273" s="45"/>
    </row>
    <row r="274" spans="1:13" s="3" customFormat="1">
      <c r="A274" s="45"/>
      <c r="B274" s="6" t="s">
        <v>635</v>
      </c>
      <c r="C274" s="7" t="s">
        <v>1613</v>
      </c>
      <c r="D274" s="8" t="s">
        <v>1614</v>
      </c>
      <c r="E274" s="9" t="s">
        <v>751</v>
      </c>
      <c r="F274" s="207" t="s">
        <v>3338</v>
      </c>
      <c r="G274" s="45"/>
      <c r="H274" s="26" t="s">
        <v>635</v>
      </c>
      <c r="I274" s="7" t="s">
        <v>742</v>
      </c>
      <c r="J274" s="8" t="s">
        <v>3343</v>
      </c>
      <c r="K274" s="9" t="s">
        <v>881</v>
      </c>
      <c r="L274" s="211" t="s">
        <v>2977</v>
      </c>
      <c r="M274" s="45"/>
    </row>
    <row r="275" spans="1:13" s="3" customFormat="1">
      <c r="A275" s="45"/>
      <c r="B275" s="6" t="s">
        <v>636</v>
      </c>
      <c r="C275" s="7" t="s">
        <v>3332</v>
      </c>
      <c r="D275" s="8" t="s">
        <v>3333</v>
      </c>
      <c r="E275" s="9" t="s">
        <v>881</v>
      </c>
      <c r="F275" s="207" t="s">
        <v>3135</v>
      </c>
      <c r="G275" s="45"/>
      <c r="H275" s="26" t="s">
        <v>636</v>
      </c>
      <c r="I275" s="7" t="s">
        <v>2336</v>
      </c>
      <c r="J275" s="8" t="s">
        <v>3344</v>
      </c>
      <c r="K275" s="9" t="s">
        <v>881</v>
      </c>
      <c r="L275" s="211" t="s">
        <v>3354</v>
      </c>
      <c r="M275" s="45"/>
    </row>
    <row r="276" spans="1:13" s="3" customFormat="1">
      <c r="A276" s="45"/>
      <c r="B276" s="6" t="s">
        <v>637</v>
      </c>
      <c r="C276" s="7" t="s">
        <v>653</v>
      </c>
      <c r="D276" s="8" t="s">
        <v>3334</v>
      </c>
      <c r="E276" s="9" t="s">
        <v>937</v>
      </c>
      <c r="F276" s="207" t="s">
        <v>3339</v>
      </c>
      <c r="G276" s="45"/>
      <c r="H276" s="26" t="s">
        <v>637</v>
      </c>
      <c r="I276" s="7" t="s">
        <v>699</v>
      </c>
      <c r="J276" s="8" t="s">
        <v>1534</v>
      </c>
      <c r="K276" s="9" t="s">
        <v>751</v>
      </c>
      <c r="L276" s="211" t="s">
        <v>2159</v>
      </c>
      <c r="M276" s="45"/>
    </row>
    <row r="277" spans="1:13" s="3" customFormat="1">
      <c r="A277" s="45"/>
      <c r="B277" s="6" t="s">
        <v>638</v>
      </c>
      <c r="C277" s="7" t="s">
        <v>759</v>
      </c>
      <c r="D277" s="8" t="s">
        <v>2044</v>
      </c>
      <c r="E277" s="9" t="s">
        <v>751</v>
      </c>
      <c r="F277" s="207" t="s">
        <v>3340</v>
      </c>
      <c r="G277" s="45"/>
      <c r="H277" s="26" t="s">
        <v>638</v>
      </c>
      <c r="I277" s="7" t="s">
        <v>742</v>
      </c>
      <c r="J277" s="8" t="s">
        <v>743</v>
      </c>
      <c r="K277" s="9" t="s">
        <v>751</v>
      </c>
      <c r="L277" s="211" t="s">
        <v>3355</v>
      </c>
      <c r="M277" s="45"/>
    </row>
    <row r="278" spans="1:13" s="3" customFormat="1" ht="12.75">
      <c r="A278" s="45"/>
      <c r="B278" s="6"/>
      <c r="C278" s="7"/>
      <c r="D278" s="20"/>
      <c r="E278" s="9"/>
      <c r="F278" s="179"/>
      <c r="G278" s="45"/>
      <c r="H278" s="26" t="s">
        <v>639</v>
      </c>
      <c r="I278" s="7" t="s">
        <v>833</v>
      </c>
      <c r="J278" s="8" t="s">
        <v>3345</v>
      </c>
      <c r="K278" s="9" t="s">
        <v>3356</v>
      </c>
      <c r="L278" s="211" t="s">
        <v>3357</v>
      </c>
      <c r="M278" s="45"/>
    </row>
    <row r="279" spans="1:13" s="3" customFormat="1" ht="12.75">
      <c r="A279" s="45"/>
      <c r="B279" s="6"/>
      <c r="C279" s="7"/>
      <c r="D279" s="20"/>
      <c r="E279" s="9"/>
      <c r="F279" s="179"/>
      <c r="G279" s="45"/>
      <c r="H279" s="26" t="s">
        <v>640</v>
      </c>
      <c r="I279" s="7" t="s">
        <v>3346</v>
      </c>
      <c r="J279" s="8" t="s">
        <v>3347</v>
      </c>
      <c r="K279" s="9" t="s">
        <v>881</v>
      </c>
      <c r="L279" s="211" t="s">
        <v>3358</v>
      </c>
      <c r="M279" s="45"/>
    </row>
    <row r="280" spans="1:13" s="3" customFormat="1" ht="12.75">
      <c r="A280" s="45"/>
      <c r="B280" s="6"/>
      <c r="C280" s="7"/>
      <c r="D280" s="20"/>
      <c r="E280" s="9"/>
      <c r="F280" s="179"/>
      <c r="G280" s="45"/>
      <c r="H280" s="26" t="s">
        <v>641</v>
      </c>
      <c r="I280" s="7" t="s">
        <v>1804</v>
      </c>
      <c r="J280" s="8" t="s">
        <v>3348</v>
      </c>
      <c r="K280" s="9" t="s">
        <v>881</v>
      </c>
      <c r="L280" s="211" t="s">
        <v>3359</v>
      </c>
      <c r="M280" s="45"/>
    </row>
    <row r="281" spans="1:13" s="3" customFormat="1" ht="12.75">
      <c r="A281" s="45"/>
      <c r="B281" s="6"/>
      <c r="C281" s="7"/>
      <c r="D281" s="20"/>
      <c r="E281" s="9"/>
      <c r="F281" s="179"/>
      <c r="G281" s="45"/>
      <c r="H281" s="26" t="s">
        <v>642</v>
      </c>
      <c r="I281" s="7" t="s">
        <v>667</v>
      </c>
      <c r="J281" s="8" t="s">
        <v>3349</v>
      </c>
      <c r="K281" s="9" t="s">
        <v>3360</v>
      </c>
      <c r="L281" s="211" t="s">
        <v>3361</v>
      </c>
      <c r="M281" s="45"/>
    </row>
    <row r="282" spans="1:13" s="3" customFormat="1" ht="13.5" thickBot="1">
      <c r="A282" s="45"/>
      <c r="B282" s="6"/>
      <c r="C282" s="7"/>
      <c r="D282" s="20"/>
      <c r="E282" s="9"/>
      <c r="F282" s="179"/>
      <c r="G282" s="45"/>
      <c r="H282" s="26" t="s">
        <v>643</v>
      </c>
      <c r="I282" s="7" t="s">
        <v>1151</v>
      </c>
      <c r="J282" s="8" t="s">
        <v>3350</v>
      </c>
      <c r="K282" s="9" t="s">
        <v>2766</v>
      </c>
      <c r="L282" s="211" t="s">
        <v>3362</v>
      </c>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3.5" hidden="1" thickBot="1">
      <c r="A288" s="45"/>
      <c r="B288" s="19"/>
      <c r="C288" s="10"/>
      <c r="D288" s="22"/>
      <c r="E288" s="11"/>
      <c r="F288" s="180"/>
      <c r="G288" s="45"/>
      <c r="H288" s="28"/>
      <c r="I288" s="29"/>
      <c r="J288" s="29"/>
      <c r="K288" s="30"/>
      <c r="L288" s="191"/>
      <c r="M288" s="45"/>
    </row>
    <row r="289" spans="1:13" s="3" customFormat="1" ht="12.75" thickTop="1">
      <c r="A289" s="45"/>
      <c r="B289" s="46"/>
      <c r="C289" s="46"/>
      <c r="D289" s="46"/>
      <c r="E289" s="46"/>
      <c r="F289" s="46"/>
      <c r="G289" s="45"/>
      <c r="H289" s="47"/>
      <c r="I289" s="47"/>
      <c r="J289" s="47"/>
      <c r="K289" s="47"/>
      <c r="L289" s="47"/>
      <c r="M289" s="45"/>
    </row>
    <row r="290" spans="1:13" s="3" customFormat="1" ht="21" thickBot="1">
      <c r="A290" s="35"/>
      <c r="B290" s="162" t="s">
        <v>912</v>
      </c>
      <c r="C290" s="160"/>
      <c r="D290" s="160" t="s">
        <v>722</v>
      </c>
      <c r="E290" s="1065" t="s">
        <v>914</v>
      </c>
      <c r="F290" s="1065"/>
      <c r="G290" s="42"/>
      <c r="H290" s="160" t="s">
        <v>773</v>
      </c>
      <c r="I290" s="160"/>
      <c r="J290" s="160" t="s">
        <v>722</v>
      </c>
      <c r="K290" s="1065" t="s">
        <v>913</v>
      </c>
      <c r="L290" s="1065"/>
      <c r="M290" s="45"/>
    </row>
    <row r="291" spans="1:13" s="3" customFormat="1" ht="13.5" thickTop="1" thickBot="1">
      <c r="A291" s="35"/>
      <c r="B291" s="1093" t="s">
        <v>904</v>
      </c>
      <c r="C291" s="1094"/>
      <c r="D291" s="35"/>
      <c r="E291" s="35"/>
      <c r="F291" s="35"/>
      <c r="G291" s="35"/>
      <c r="H291" s="1087" t="s">
        <v>720</v>
      </c>
      <c r="I291" s="1088"/>
      <c r="J291" s="35"/>
      <c r="K291" s="35"/>
      <c r="L291" s="35"/>
      <c r="M291" s="45"/>
    </row>
    <row r="292" spans="1:13" s="3" customFormat="1" ht="16.5" thickTop="1" thickBot="1">
      <c r="A292" s="45"/>
      <c r="B292" s="1095"/>
      <c r="C292" s="1096"/>
      <c r="D292" s="56"/>
      <c r="E292" s="57" t="s">
        <v>645</v>
      </c>
      <c r="F292" s="58">
        <f>COUNTA(D294:D313)</f>
        <v>7</v>
      </c>
      <c r="G292" s="45"/>
      <c r="H292" s="1089"/>
      <c r="I292" s="1090"/>
      <c r="J292" s="32"/>
      <c r="K292" s="33" t="s">
        <v>645</v>
      </c>
      <c r="L292" s="34">
        <f>COUNTA(J294:J313)</f>
        <v>13</v>
      </c>
      <c r="M292" s="45"/>
    </row>
    <row r="293" spans="1:13" s="3" customFormat="1">
      <c r="A293" s="45"/>
      <c r="B293" s="59" t="s">
        <v>626</v>
      </c>
      <c r="C293" s="4" t="s">
        <v>622</v>
      </c>
      <c r="D293" s="4" t="s">
        <v>623</v>
      </c>
      <c r="E293" s="4" t="s">
        <v>1581</v>
      </c>
      <c r="F293" s="60" t="s">
        <v>644</v>
      </c>
      <c r="G293" s="45"/>
      <c r="H293" s="24" t="s">
        <v>626</v>
      </c>
      <c r="I293" s="23" t="s">
        <v>622</v>
      </c>
      <c r="J293" s="4" t="s">
        <v>623</v>
      </c>
      <c r="K293" s="4" t="s">
        <v>1581</v>
      </c>
      <c r="L293" s="25" t="s">
        <v>644</v>
      </c>
      <c r="M293" s="45"/>
    </row>
    <row r="294" spans="1:13" s="3" customFormat="1">
      <c r="A294" s="45"/>
      <c r="B294" s="91" t="s">
        <v>630</v>
      </c>
      <c r="C294" s="77" t="s">
        <v>3378</v>
      </c>
      <c r="D294" s="78" t="s">
        <v>3379</v>
      </c>
      <c r="E294" s="79" t="s">
        <v>881</v>
      </c>
      <c r="F294" s="212" t="s">
        <v>3383</v>
      </c>
      <c r="G294" s="45"/>
      <c r="H294" s="94" t="s">
        <v>630</v>
      </c>
      <c r="I294" s="77" t="s">
        <v>788</v>
      </c>
      <c r="J294" s="78" t="s">
        <v>795</v>
      </c>
      <c r="K294" s="79" t="s">
        <v>677</v>
      </c>
      <c r="L294" s="208" t="s">
        <v>3365</v>
      </c>
      <c r="M294" s="45"/>
    </row>
    <row r="295" spans="1:13" s="3" customFormat="1">
      <c r="A295" s="45"/>
      <c r="B295" s="92" t="s">
        <v>631</v>
      </c>
      <c r="C295" s="82" t="s">
        <v>895</v>
      </c>
      <c r="D295" s="83" t="s">
        <v>3380</v>
      </c>
      <c r="E295" s="84" t="s">
        <v>2458</v>
      </c>
      <c r="F295" s="213" t="s">
        <v>3384</v>
      </c>
      <c r="G295" s="45"/>
      <c r="H295" s="96" t="s">
        <v>631</v>
      </c>
      <c r="I295" s="82" t="s">
        <v>699</v>
      </c>
      <c r="J295" s="83" t="s">
        <v>698</v>
      </c>
      <c r="K295" s="84" t="s">
        <v>669</v>
      </c>
      <c r="L295" s="209" t="s">
        <v>2989</v>
      </c>
      <c r="M295" s="45"/>
    </row>
    <row r="296" spans="1:13" s="3" customFormat="1">
      <c r="A296" s="45"/>
      <c r="B296" s="93" t="s">
        <v>632</v>
      </c>
      <c r="C296" s="87" t="s">
        <v>1437</v>
      </c>
      <c r="D296" s="88" t="s">
        <v>890</v>
      </c>
      <c r="E296" s="89" t="s">
        <v>666</v>
      </c>
      <c r="F296" s="214" t="s">
        <v>3385</v>
      </c>
      <c r="G296" s="45"/>
      <c r="H296" s="98" t="s">
        <v>632</v>
      </c>
      <c r="I296" s="87" t="s">
        <v>816</v>
      </c>
      <c r="J296" s="88" t="s">
        <v>2569</v>
      </c>
      <c r="K296" s="89" t="s">
        <v>881</v>
      </c>
      <c r="L296" s="210" t="s">
        <v>3366</v>
      </c>
      <c r="M296" s="45"/>
    </row>
    <row r="297" spans="1:13" s="3" customFormat="1">
      <c r="A297" s="45"/>
      <c r="B297" s="61" t="s">
        <v>633</v>
      </c>
      <c r="C297" s="7" t="s">
        <v>585</v>
      </c>
      <c r="D297" s="8" t="s">
        <v>1294</v>
      </c>
      <c r="E297" s="9" t="s">
        <v>751</v>
      </c>
      <c r="F297" s="215" t="s">
        <v>3386</v>
      </c>
      <c r="G297" s="45"/>
      <c r="H297" s="26" t="s">
        <v>633</v>
      </c>
      <c r="I297" s="7" t="s">
        <v>1624</v>
      </c>
      <c r="J297" s="8" t="s">
        <v>3174</v>
      </c>
      <c r="K297" s="9" t="s">
        <v>949</v>
      </c>
      <c r="L297" s="211" t="s">
        <v>3367</v>
      </c>
      <c r="M297" s="45"/>
    </row>
    <row r="298" spans="1:13" s="3" customFormat="1">
      <c r="A298" s="45"/>
      <c r="B298" s="61" t="s">
        <v>634</v>
      </c>
      <c r="C298" s="7"/>
      <c r="D298" s="8" t="s">
        <v>3381</v>
      </c>
      <c r="E298" s="9"/>
      <c r="F298" s="215" t="s">
        <v>3387</v>
      </c>
      <c r="G298" s="45"/>
      <c r="H298" s="26" t="s">
        <v>634</v>
      </c>
      <c r="I298" s="7" t="s">
        <v>729</v>
      </c>
      <c r="J298" s="8" t="s">
        <v>893</v>
      </c>
      <c r="K298" s="9" t="s">
        <v>669</v>
      </c>
      <c r="L298" s="211" t="s">
        <v>3368</v>
      </c>
      <c r="M298" s="45"/>
    </row>
    <row r="299" spans="1:13" s="3" customFormat="1">
      <c r="A299" s="45"/>
      <c r="B299" s="61" t="s">
        <v>635</v>
      </c>
      <c r="C299" s="7" t="s">
        <v>1082</v>
      </c>
      <c r="D299" s="8" t="s">
        <v>1851</v>
      </c>
      <c r="E299" s="9" t="s">
        <v>883</v>
      </c>
      <c r="F299" s="215" t="s">
        <v>3388</v>
      </c>
      <c r="G299" s="45"/>
      <c r="H299" s="26" t="s">
        <v>635</v>
      </c>
      <c r="I299" s="7" t="s">
        <v>864</v>
      </c>
      <c r="J299" s="8" t="s">
        <v>1068</v>
      </c>
      <c r="K299" s="9" t="s">
        <v>751</v>
      </c>
      <c r="L299" s="211" t="s">
        <v>3369</v>
      </c>
      <c r="M299" s="45"/>
    </row>
    <row r="300" spans="1:13" s="3" customFormat="1">
      <c r="A300" s="45"/>
      <c r="B300" s="61" t="s">
        <v>636</v>
      </c>
      <c r="C300" s="7" t="s">
        <v>1624</v>
      </c>
      <c r="D300" s="8" t="s">
        <v>3382</v>
      </c>
      <c r="E300" s="9" t="s">
        <v>881</v>
      </c>
      <c r="F300" s="215" t="s">
        <v>3389</v>
      </c>
      <c r="G300" s="45"/>
      <c r="H300" s="26" t="s">
        <v>636</v>
      </c>
      <c r="I300" s="7" t="s">
        <v>1060</v>
      </c>
      <c r="J300" s="8" t="s">
        <v>2978</v>
      </c>
      <c r="K300" s="9" t="s">
        <v>943</v>
      </c>
      <c r="L300" s="211" t="s">
        <v>3370</v>
      </c>
      <c r="M300" s="45"/>
    </row>
    <row r="301" spans="1:13" s="3" customFormat="1" ht="12.75">
      <c r="A301" s="45"/>
      <c r="B301" s="61"/>
      <c r="C301" s="7"/>
      <c r="D301" s="20"/>
      <c r="E301" s="9"/>
      <c r="F301" s="215"/>
      <c r="G301" s="45"/>
      <c r="H301" s="26" t="s">
        <v>637</v>
      </c>
      <c r="I301" s="7" t="s">
        <v>1589</v>
      </c>
      <c r="J301" s="8" t="s">
        <v>1575</v>
      </c>
      <c r="K301" s="9" t="s">
        <v>1594</v>
      </c>
      <c r="L301" s="211" t="s">
        <v>3371</v>
      </c>
      <c r="M301" s="359"/>
    </row>
    <row r="302" spans="1:13" s="3" customFormat="1" ht="12.75">
      <c r="A302" s="45"/>
      <c r="B302" s="61"/>
      <c r="C302" s="7"/>
      <c r="D302" s="20"/>
      <c r="E302" s="9"/>
      <c r="F302" s="215"/>
      <c r="G302" s="45"/>
      <c r="H302" s="26" t="s">
        <v>638</v>
      </c>
      <c r="I302" s="7" t="s">
        <v>864</v>
      </c>
      <c r="J302" s="8" t="s">
        <v>2582</v>
      </c>
      <c r="K302" s="9" t="s">
        <v>2458</v>
      </c>
      <c r="L302" s="211" t="s">
        <v>3372</v>
      </c>
      <c r="M302" s="359"/>
    </row>
    <row r="303" spans="1:13" s="3" customFormat="1" ht="12.75">
      <c r="A303" s="45"/>
      <c r="B303" s="61"/>
      <c r="C303" s="7"/>
      <c r="D303" s="20"/>
      <c r="E303" s="9"/>
      <c r="F303" s="185"/>
      <c r="G303" s="45"/>
      <c r="H303" s="26" t="s">
        <v>639</v>
      </c>
      <c r="I303" s="7" t="s">
        <v>738</v>
      </c>
      <c r="J303" s="8" t="s">
        <v>3534</v>
      </c>
      <c r="K303" s="9" t="s">
        <v>629</v>
      </c>
      <c r="L303" s="211" t="s">
        <v>3373</v>
      </c>
      <c r="M303" s="359"/>
    </row>
    <row r="304" spans="1:13" s="3" customFormat="1" ht="12.75">
      <c r="A304" s="45"/>
      <c r="B304" s="61"/>
      <c r="C304" s="7"/>
      <c r="D304" s="20"/>
      <c r="E304" s="9"/>
      <c r="F304" s="185"/>
      <c r="G304" s="45"/>
      <c r="H304" s="26" t="s">
        <v>640</v>
      </c>
      <c r="I304" s="7" t="s">
        <v>816</v>
      </c>
      <c r="J304" s="8" t="s">
        <v>3363</v>
      </c>
      <c r="K304" s="9" t="s">
        <v>728</v>
      </c>
      <c r="L304" s="211" t="s">
        <v>3374</v>
      </c>
      <c r="M304" s="359"/>
    </row>
    <row r="305" spans="1:13" s="3" customFormat="1" ht="12.75">
      <c r="A305" s="45"/>
      <c r="B305" s="61"/>
      <c r="C305" s="7"/>
      <c r="D305" s="20"/>
      <c r="E305" s="9"/>
      <c r="F305" s="185"/>
      <c r="G305" s="45"/>
      <c r="H305" s="26" t="s">
        <v>641</v>
      </c>
      <c r="I305" s="7" t="s">
        <v>1051</v>
      </c>
      <c r="J305" s="8" t="s">
        <v>996</v>
      </c>
      <c r="K305" s="9" t="s">
        <v>751</v>
      </c>
      <c r="L305" s="211" t="s">
        <v>3375</v>
      </c>
      <c r="M305" s="359"/>
    </row>
    <row r="306" spans="1:13" s="3" customFormat="1" ht="13.5" thickBot="1">
      <c r="A306" s="45"/>
      <c r="B306" s="61"/>
      <c r="C306" s="7"/>
      <c r="D306" s="20"/>
      <c r="E306" s="9"/>
      <c r="F306" s="185"/>
      <c r="G306" s="45"/>
      <c r="H306" s="26" t="s">
        <v>642</v>
      </c>
      <c r="I306" s="7" t="s">
        <v>980</v>
      </c>
      <c r="J306" s="8" t="s">
        <v>3364</v>
      </c>
      <c r="K306" s="9" t="s">
        <v>3376</v>
      </c>
      <c r="L306" s="211" t="s">
        <v>3377</v>
      </c>
      <c r="M306" s="359"/>
    </row>
    <row r="307" spans="1:13" s="3" customFormat="1" ht="12.75" hidden="1">
      <c r="A307" s="45"/>
      <c r="B307" s="61"/>
      <c r="C307" s="7"/>
      <c r="D307" s="20"/>
      <c r="E307" s="9"/>
      <c r="F307" s="185"/>
      <c r="G307" s="45"/>
      <c r="H307" s="26"/>
      <c r="I307" s="7"/>
      <c r="J307" s="8"/>
      <c r="K307" s="9"/>
      <c r="L307" s="190"/>
      <c r="M307" s="359"/>
    </row>
    <row r="308" spans="1:13" s="3" customFormat="1" ht="12.75" hidden="1">
      <c r="A308" s="45"/>
      <c r="B308" s="61"/>
      <c r="C308" s="7"/>
      <c r="D308" s="21"/>
      <c r="E308" s="9"/>
      <c r="F308" s="185"/>
      <c r="G308" s="45"/>
      <c r="H308" s="26"/>
      <c r="I308" s="7"/>
      <c r="J308" s="7"/>
      <c r="K308" s="9"/>
      <c r="L308" s="190"/>
      <c r="M308" s="359"/>
    </row>
    <row r="309" spans="1:13" s="3" customFormat="1" ht="12.75" hidden="1">
      <c r="A309" s="45"/>
      <c r="B309" s="61"/>
      <c r="C309" s="7"/>
      <c r="D309" s="21"/>
      <c r="E309" s="9"/>
      <c r="F309" s="185"/>
      <c r="G309" s="45"/>
      <c r="H309" s="26"/>
      <c r="I309" s="7"/>
      <c r="J309" s="7"/>
      <c r="K309" s="9"/>
      <c r="L309" s="190"/>
      <c r="M309" s="359"/>
    </row>
    <row r="310" spans="1:13" s="3" customFormat="1" ht="12.75" hidden="1">
      <c r="A310" s="45"/>
      <c r="B310" s="61"/>
      <c r="C310" s="7"/>
      <c r="D310" s="21"/>
      <c r="E310" s="9"/>
      <c r="F310" s="185"/>
      <c r="G310" s="45"/>
      <c r="H310" s="26"/>
      <c r="I310" s="7"/>
      <c r="J310" s="7"/>
      <c r="K310" s="9"/>
      <c r="L310" s="190"/>
      <c r="M310" s="359"/>
    </row>
    <row r="311" spans="1:13" s="3" customFormat="1" ht="12.75" hidden="1">
      <c r="A311" s="45"/>
      <c r="B311" s="61"/>
      <c r="C311" s="7"/>
      <c r="D311" s="21"/>
      <c r="E311" s="9"/>
      <c r="F311" s="185"/>
      <c r="G311" s="45"/>
      <c r="H311" s="26"/>
      <c r="I311" s="7"/>
      <c r="J311" s="7"/>
      <c r="K311" s="9"/>
      <c r="L311" s="190"/>
      <c r="M311" s="359"/>
    </row>
    <row r="312" spans="1:13" s="3" customFormat="1" ht="12.75" hidden="1">
      <c r="A312" s="45"/>
      <c r="B312" s="61"/>
      <c r="C312" s="7"/>
      <c r="D312" s="21"/>
      <c r="E312" s="9"/>
      <c r="F312" s="185"/>
      <c r="G312" s="45"/>
      <c r="H312" s="26"/>
      <c r="I312" s="7"/>
      <c r="J312" s="7"/>
      <c r="K312" s="9"/>
      <c r="L312" s="190"/>
      <c r="M312" s="359"/>
    </row>
    <row r="313" spans="1:13" s="3" customFormat="1" ht="13.5" hidden="1" thickBot="1">
      <c r="A313" s="45"/>
      <c r="B313" s="63"/>
      <c r="C313" s="64"/>
      <c r="D313" s="65"/>
      <c r="E313" s="66"/>
      <c r="F313" s="186"/>
      <c r="G313" s="45"/>
      <c r="H313" s="28"/>
      <c r="I313" s="29"/>
      <c r="J313" s="29"/>
      <c r="K313" s="30"/>
      <c r="L313" s="191"/>
      <c r="M313" s="359"/>
    </row>
    <row r="314" spans="1:13" s="3" customFormat="1" ht="13.5" hidden="1" thickTop="1" thickBot="1">
      <c r="A314" s="45"/>
      <c r="B314" s="68"/>
      <c r="C314" s="68"/>
      <c r="D314" s="68"/>
      <c r="E314" s="68"/>
      <c r="F314" s="68"/>
      <c r="G314" s="45"/>
      <c r="H314" s="47"/>
      <c r="I314" s="47"/>
      <c r="J314" s="47"/>
      <c r="K314" s="47"/>
      <c r="L314" s="47"/>
      <c r="M314" s="359"/>
    </row>
    <row r="315" spans="1:13" s="3" customFormat="1" ht="12.75" thickTop="1">
      <c r="B315" s="200"/>
      <c r="C315" s="200"/>
      <c r="D315" s="200"/>
      <c r="E315" s="200"/>
      <c r="F315" s="200"/>
      <c r="H315" s="47"/>
      <c r="I315" s="47"/>
      <c r="J315" s="47"/>
      <c r="K315" s="47"/>
      <c r="L315" s="47"/>
      <c r="M315" s="359"/>
    </row>
    <row r="316" spans="1:13" s="3" customFormat="1" ht="21" thickBot="1">
      <c r="B316" s="162" t="s">
        <v>2781</v>
      </c>
      <c r="C316" s="160"/>
      <c r="D316" s="160" t="s">
        <v>722</v>
      </c>
      <c r="E316" s="1065" t="s">
        <v>2776</v>
      </c>
      <c r="F316" s="1065"/>
      <c r="G316" s="45"/>
      <c r="H316" s="160" t="s">
        <v>2547</v>
      </c>
      <c r="I316" s="160"/>
      <c r="J316" s="160" t="s">
        <v>724</v>
      </c>
      <c r="K316" s="1065" t="s">
        <v>2548</v>
      </c>
      <c r="L316" s="1065"/>
      <c r="M316" s="359"/>
    </row>
    <row r="317" spans="1:13" s="3" customFormat="1" ht="13.5" thickTop="1" thickBot="1">
      <c r="B317" s="1093" t="s">
        <v>904</v>
      </c>
      <c r="C317" s="1094"/>
      <c r="D317" s="35"/>
      <c r="E317" s="35"/>
      <c r="F317" s="35"/>
      <c r="G317" s="45"/>
      <c r="H317" s="1087" t="s">
        <v>2548</v>
      </c>
      <c r="I317" s="1088"/>
      <c r="J317" s="35"/>
      <c r="K317" s="35"/>
      <c r="L317" s="35"/>
      <c r="M317" s="359"/>
    </row>
    <row r="318" spans="1:13" s="3" customFormat="1" ht="16.5" thickTop="1" thickBot="1">
      <c r="B318" s="1095"/>
      <c r="C318" s="1096"/>
      <c r="D318" s="56"/>
      <c r="E318" s="57" t="s">
        <v>645</v>
      </c>
      <c r="F318" s="58">
        <f>COUNTA(D320:D339)</f>
        <v>2</v>
      </c>
      <c r="G318" s="45"/>
      <c r="H318" s="1089"/>
      <c r="I318" s="1090"/>
      <c r="J318" s="32"/>
      <c r="K318" s="33" t="s">
        <v>645</v>
      </c>
      <c r="L318" s="34">
        <f>COUNTA(J320:J327)</f>
        <v>2</v>
      </c>
      <c r="M318" s="359"/>
    </row>
    <row r="319" spans="1:13" s="3" customFormat="1">
      <c r="B319" s="59" t="s">
        <v>626</v>
      </c>
      <c r="C319" s="4" t="s">
        <v>622</v>
      </c>
      <c r="D319" s="4" t="s">
        <v>623</v>
      </c>
      <c r="E319" s="4" t="s">
        <v>1581</v>
      </c>
      <c r="F319" s="60" t="s">
        <v>644</v>
      </c>
      <c r="G319" s="45"/>
      <c r="H319" s="24" t="s">
        <v>626</v>
      </c>
      <c r="I319" s="23" t="s">
        <v>622</v>
      </c>
      <c r="J319" s="4" t="s">
        <v>623</v>
      </c>
      <c r="K319" s="4" t="s">
        <v>1581</v>
      </c>
      <c r="L319" s="25" t="s">
        <v>644</v>
      </c>
      <c r="M319" s="359"/>
    </row>
    <row r="320" spans="1:13" s="3" customFormat="1">
      <c r="B320" s="91" t="s">
        <v>630</v>
      </c>
      <c r="C320" s="77" t="s">
        <v>742</v>
      </c>
      <c r="D320" s="78" t="s">
        <v>1083</v>
      </c>
      <c r="E320" s="79" t="s">
        <v>946</v>
      </c>
      <c r="F320" s="212" t="s">
        <v>3390</v>
      </c>
      <c r="G320" s="45"/>
      <c r="H320" s="94" t="s">
        <v>630</v>
      </c>
      <c r="I320" s="77" t="s">
        <v>2961</v>
      </c>
      <c r="J320" s="78" t="s">
        <v>922</v>
      </c>
      <c r="K320" s="79" t="s">
        <v>629</v>
      </c>
      <c r="L320" s="208" t="s">
        <v>3393</v>
      </c>
      <c r="M320" s="359"/>
    </row>
    <row r="321" spans="2:13" s="3" customFormat="1" ht="12.75" thickBot="1">
      <c r="B321" s="92" t="s">
        <v>631</v>
      </c>
      <c r="C321" s="82" t="s">
        <v>1077</v>
      </c>
      <c r="D321" s="83" t="s">
        <v>1580</v>
      </c>
      <c r="E321" s="84" t="s">
        <v>751</v>
      </c>
      <c r="F321" s="213" t="s">
        <v>3391</v>
      </c>
      <c r="G321" s="45"/>
      <c r="H321" s="96" t="s">
        <v>631</v>
      </c>
      <c r="I321" s="82" t="s">
        <v>1322</v>
      </c>
      <c r="J321" s="83" t="s">
        <v>3392</v>
      </c>
      <c r="K321" s="84" t="s">
        <v>629</v>
      </c>
      <c r="L321" s="209" t="s">
        <v>3394</v>
      </c>
      <c r="M321" s="359"/>
    </row>
    <row r="322" spans="2:13" s="3" customFormat="1" hidden="1">
      <c r="B322" s="93"/>
      <c r="C322" s="87"/>
      <c r="D322" s="88"/>
      <c r="E322" s="89"/>
      <c r="F322" s="214"/>
      <c r="H322" s="98" t="s">
        <v>632</v>
      </c>
      <c r="I322" s="87"/>
      <c r="J322" s="88"/>
      <c r="K322" s="89"/>
      <c r="L322" s="210"/>
      <c r="M322" s="359"/>
    </row>
    <row r="323" spans="2:13" s="3" customFormat="1" hidden="1">
      <c r="B323" s="61"/>
      <c r="C323" s="7"/>
      <c r="D323" s="8"/>
      <c r="E323" s="9"/>
      <c r="F323" s="215"/>
      <c r="H323" s="26" t="s">
        <v>633</v>
      </c>
      <c r="I323" s="7"/>
      <c r="J323" s="8"/>
      <c r="K323" s="9"/>
      <c r="L323" s="190"/>
    </row>
    <row r="324" spans="2:13" s="3" customFormat="1" ht="13.5" hidden="1" thickBot="1">
      <c r="B324" s="63"/>
      <c r="C324" s="64"/>
      <c r="D324" s="267"/>
      <c r="E324" s="66"/>
      <c r="F324" s="370"/>
      <c r="H324" s="28" t="s">
        <v>634</v>
      </c>
      <c r="I324" s="29"/>
      <c r="J324" s="75"/>
      <c r="K324" s="30"/>
      <c r="L324" s="191"/>
    </row>
    <row r="325" spans="2:13" s="3" customFormat="1" ht="12.75" hidden="1">
      <c r="B325" s="265"/>
      <c r="C325" s="253"/>
      <c r="D325" s="254"/>
      <c r="E325" s="255"/>
      <c r="F325" s="369"/>
      <c r="H325" s="268"/>
      <c r="I325" s="253"/>
      <c r="J325" s="258"/>
      <c r="K325" s="255"/>
      <c r="L325" s="269"/>
    </row>
    <row r="326" spans="2:13" s="3" customFormat="1" ht="13.5" hidden="1" thickBot="1">
      <c r="B326" s="61"/>
      <c r="C326" s="7"/>
      <c r="D326" s="20"/>
      <c r="E326" s="9"/>
      <c r="F326" s="215"/>
      <c r="H326" s="26"/>
      <c r="I326" s="7"/>
      <c r="J326" s="8"/>
      <c r="K326" s="9"/>
      <c r="L326" s="190"/>
    </row>
    <row r="327" spans="2:13" s="3" customFormat="1" ht="13.5" hidden="1" thickTop="1">
      <c r="B327" s="61"/>
      <c r="C327" s="7"/>
      <c r="D327" s="20"/>
      <c r="E327" s="9"/>
      <c r="F327" s="215"/>
      <c r="H327" s="47"/>
      <c r="I327" s="47"/>
      <c r="J327" s="47"/>
      <c r="K327" s="47"/>
      <c r="L327" s="47"/>
    </row>
    <row r="328" spans="2:13" s="3" customFormat="1" ht="21" hidden="1" thickBot="1">
      <c r="B328" s="61"/>
      <c r="C328" s="7"/>
      <c r="D328" s="20"/>
      <c r="E328" s="9"/>
      <c r="F328" s="215"/>
      <c r="G328" s="45"/>
      <c r="H328" s="160" t="s">
        <v>555</v>
      </c>
      <c r="I328" s="160"/>
      <c r="J328" s="160" t="s">
        <v>554</v>
      </c>
      <c r="K328" s="1065" t="s">
        <v>557</v>
      </c>
      <c r="L328" s="1065"/>
    </row>
    <row r="329" spans="2:13" s="3" customFormat="1" ht="14.25" hidden="1" thickTop="1" thickBot="1">
      <c r="B329" s="61"/>
      <c r="C329" s="7"/>
      <c r="D329" s="20"/>
      <c r="E329" s="9"/>
      <c r="F329" s="185"/>
      <c r="H329" s="1087" t="s">
        <v>556</v>
      </c>
      <c r="I329" s="1088"/>
      <c r="J329" s="35"/>
      <c r="K329" s="35"/>
      <c r="L329" s="35"/>
    </row>
    <row r="330" spans="2:13" s="3" customFormat="1" ht="16.5" hidden="1" thickTop="1" thickBot="1">
      <c r="B330" s="61"/>
      <c r="C330" s="7"/>
      <c r="D330" s="20"/>
      <c r="E330" s="9"/>
      <c r="F330" s="185"/>
      <c r="H330" s="1089"/>
      <c r="I330" s="1090"/>
      <c r="J330" s="32"/>
      <c r="K330" s="33" t="s">
        <v>645</v>
      </c>
      <c r="L330" s="34">
        <f>COUNTA(D320:D339)</f>
        <v>2</v>
      </c>
    </row>
    <row r="331" spans="2:13" s="3" customFormat="1" ht="12.75" hidden="1">
      <c r="B331" s="61"/>
      <c r="C331" s="7"/>
      <c r="D331" s="20"/>
      <c r="E331" s="9"/>
      <c r="F331" s="185"/>
      <c r="H331" s="24" t="s">
        <v>626</v>
      </c>
      <c r="I331" s="23" t="s">
        <v>622</v>
      </c>
      <c r="J331" s="4" t="s">
        <v>623</v>
      </c>
      <c r="K331" s="4" t="s">
        <v>1581</v>
      </c>
      <c r="L331" s="25" t="s">
        <v>644</v>
      </c>
    </row>
    <row r="332" spans="2:13" s="3" customFormat="1" ht="12.75" hidden="1">
      <c r="B332" s="61"/>
      <c r="C332" s="7"/>
      <c r="D332" s="20"/>
      <c r="E332" s="9"/>
      <c r="F332" s="185"/>
      <c r="H332" s="94"/>
      <c r="I332" s="77"/>
      <c r="J332" s="78"/>
      <c r="K332" s="79"/>
      <c r="L332" s="208"/>
    </row>
    <row r="333" spans="2:13" s="3" customFormat="1" ht="12.75" hidden="1">
      <c r="B333" s="61"/>
      <c r="C333" s="7"/>
      <c r="D333" s="20"/>
      <c r="E333" s="9"/>
      <c r="F333" s="185"/>
      <c r="H333" s="96"/>
      <c r="I333" s="82"/>
      <c r="J333" s="83"/>
      <c r="K333" s="84"/>
      <c r="L333" s="209"/>
    </row>
    <row r="334" spans="2:13" s="3" customFormat="1" ht="12.75" hidden="1">
      <c r="B334" s="61"/>
      <c r="C334" s="7"/>
      <c r="D334" s="21"/>
      <c r="E334" s="9"/>
      <c r="F334" s="185"/>
      <c r="H334" s="98"/>
      <c r="I334" s="87"/>
      <c r="J334" s="88"/>
      <c r="K334" s="89"/>
      <c r="L334" s="189"/>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2.75" hidden="1">
      <c r="B337" s="61"/>
      <c r="C337" s="7"/>
      <c r="D337" s="21"/>
      <c r="E337" s="9"/>
      <c r="F337" s="185"/>
      <c r="H337" s="26"/>
      <c r="I337" s="7"/>
      <c r="J337" s="8"/>
      <c r="K337" s="9"/>
      <c r="L337" s="190"/>
    </row>
    <row r="338" spans="2:12" s="3" customFormat="1" ht="13.5" hidden="1" thickBot="1">
      <c r="B338" s="61"/>
      <c r="C338" s="7"/>
      <c r="D338" s="21"/>
      <c r="E338" s="9"/>
      <c r="F338" s="185"/>
      <c r="H338" s="26"/>
      <c r="I338" s="7"/>
      <c r="J338" s="8"/>
      <c r="K338" s="9"/>
      <c r="L338" s="190"/>
    </row>
    <row r="339" spans="2:12" s="3" customFormat="1" ht="14.25" hidden="1" thickTop="1" thickBot="1">
      <c r="B339" s="63"/>
      <c r="C339" s="64"/>
      <c r="D339" s="65"/>
      <c r="E339" s="66"/>
      <c r="F339" s="186"/>
      <c r="H339" s="47"/>
      <c r="I339" s="47"/>
      <c r="J339" s="47"/>
      <c r="K339" s="47"/>
      <c r="L339" s="47"/>
    </row>
    <row r="340" spans="2:12" s="3" customFormat="1" ht="12.75" thickTop="1">
      <c r="B340" s="68"/>
      <c r="C340" s="68"/>
      <c r="D340" s="68"/>
      <c r="E340" s="68"/>
      <c r="F340" s="68"/>
      <c r="G340" s="359"/>
      <c r="H340" s="47"/>
      <c r="I340" s="47"/>
      <c r="J340" s="47"/>
      <c r="K340" s="47"/>
      <c r="L340" s="47"/>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K328:L328"/>
    <mergeCell ref="H329:I330"/>
    <mergeCell ref="B291:C292"/>
    <mergeCell ref="H291:I292"/>
    <mergeCell ref="E316:F316"/>
    <mergeCell ref="K316:L316"/>
    <mergeCell ref="B317:C318"/>
    <mergeCell ref="H317:I318"/>
    <mergeCell ref="F265:I265"/>
    <mergeCell ref="B266:C267"/>
    <mergeCell ref="H266:I267"/>
    <mergeCell ref="E290:F290"/>
    <mergeCell ref="K290:L290"/>
    <mergeCell ref="B215:C216"/>
    <mergeCell ref="H215:I216"/>
    <mergeCell ref="F239:I239"/>
    <mergeCell ref="B240:C241"/>
    <mergeCell ref="H240:I241"/>
    <mergeCell ref="B190:C191"/>
    <mergeCell ref="H190:I191"/>
    <mergeCell ref="B214:C214"/>
    <mergeCell ref="F214:I214"/>
    <mergeCell ref="K214:L214"/>
    <mergeCell ref="B162:C163"/>
    <mergeCell ref="H162:I163"/>
    <mergeCell ref="B189:C189"/>
    <mergeCell ref="F189:I189"/>
    <mergeCell ref="K189:L189"/>
    <mergeCell ref="B118:C119"/>
    <mergeCell ref="H118:I119"/>
    <mergeCell ref="B161:C161"/>
    <mergeCell ref="F161:I161"/>
    <mergeCell ref="K161:L161"/>
    <mergeCell ref="B73:C74"/>
    <mergeCell ref="H73:I74"/>
    <mergeCell ref="B117:C117"/>
    <mergeCell ref="F117:I117"/>
    <mergeCell ref="K117:L117"/>
    <mergeCell ref="B36:C37"/>
    <mergeCell ref="H36:I37"/>
    <mergeCell ref="B72:C72"/>
    <mergeCell ref="F72:I72"/>
    <mergeCell ref="K72:L72"/>
    <mergeCell ref="B11:C12"/>
    <mergeCell ref="H11:I12"/>
    <mergeCell ref="B35:C35"/>
    <mergeCell ref="F35:I35"/>
    <mergeCell ref="K35:L35"/>
    <mergeCell ref="A1:M1"/>
    <mergeCell ref="F4:G5"/>
    <mergeCell ref="F6:G7"/>
    <mergeCell ref="B10:C10"/>
    <mergeCell ref="F10:I10"/>
    <mergeCell ref="K10:L10"/>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3421</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66">
        <v>40663</v>
      </c>
      <c r="G4" s="1066"/>
      <c r="H4" s="38"/>
      <c r="I4" s="38"/>
      <c r="J4" s="38"/>
      <c r="K4" s="38"/>
      <c r="L4" s="38"/>
      <c r="M4" s="35"/>
    </row>
    <row r="5" spans="1:13" ht="15">
      <c r="B5" s="157" t="s">
        <v>617</v>
      </c>
      <c r="C5" s="158"/>
      <c r="D5" s="158"/>
      <c r="E5" s="158"/>
      <c r="F5" s="1066"/>
      <c r="G5" s="1066"/>
      <c r="H5" s="35"/>
      <c r="I5" s="35"/>
      <c r="J5" s="35"/>
      <c r="K5" s="35"/>
      <c r="L5" s="35"/>
      <c r="M5" s="35"/>
    </row>
    <row r="6" spans="1:13">
      <c r="A6" s="158"/>
      <c r="B6" s="158"/>
      <c r="C6" s="158"/>
      <c r="D6" s="158"/>
      <c r="E6" s="158"/>
      <c r="F6" s="1065">
        <f>SUM(F12,L12,F40,L40,F77,L77,F122,L122,F166,L166,F194,L194,F219,L219,F244,L244,F270,L270,F295,L295,F321,L321)</f>
        <v>248</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COUNTA(D14:D36)</f>
        <v>23</v>
      </c>
      <c r="G12" s="45"/>
      <c r="H12" s="1089"/>
      <c r="I12" s="1090"/>
      <c r="J12" s="32"/>
      <c r="K12" s="33" t="s">
        <v>645</v>
      </c>
      <c r="L12" s="34">
        <f>COUNTA(J14:J36)</f>
        <v>20</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973</v>
      </c>
      <c r="D14" s="78" t="s">
        <v>3430</v>
      </c>
      <c r="E14" s="79" t="s">
        <v>2601</v>
      </c>
      <c r="F14" s="204" t="s">
        <v>3422</v>
      </c>
      <c r="G14" s="45"/>
      <c r="H14" s="94" t="s">
        <v>630</v>
      </c>
      <c r="I14" s="77" t="s">
        <v>192</v>
      </c>
      <c r="J14" s="78" t="s">
        <v>1301</v>
      </c>
      <c r="K14" s="79" t="s">
        <v>629</v>
      </c>
      <c r="L14" s="208" t="s">
        <v>2807</v>
      </c>
      <c r="M14" s="45"/>
    </row>
    <row r="15" spans="1:13" s="3" customFormat="1">
      <c r="A15" s="45"/>
      <c r="B15" s="81" t="s">
        <v>631</v>
      </c>
      <c r="C15" s="82" t="s">
        <v>3431</v>
      </c>
      <c r="D15" s="83" t="s">
        <v>3432</v>
      </c>
      <c r="E15" s="84" t="s">
        <v>2458</v>
      </c>
      <c r="F15" s="205" t="s">
        <v>2807</v>
      </c>
      <c r="G15" s="45"/>
      <c r="H15" s="96" t="s">
        <v>631</v>
      </c>
      <c r="I15" s="82" t="s">
        <v>1121</v>
      </c>
      <c r="J15" s="83" t="s">
        <v>3449</v>
      </c>
      <c r="K15" s="84" t="s">
        <v>2458</v>
      </c>
      <c r="L15" s="209" t="s">
        <v>2808</v>
      </c>
      <c r="M15" s="45"/>
    </row>
    <row r="16" spans="1:13" s="3" customFormat="1">
      <c r="A16" s="45"/>
      <c r="B16" s="86" t="s">
        <v>632</v>
      </c>
      <c r="C16" s="87" t="s">
        <v>753</v>
      </c>
      <c r="D16" s="88" t="s">
        <v>3433</v>
      </c>
      <c r="E16" s="89" t="s">
        <v>2458</v>
      </c>
      <c r="F16" s="206" t="s">
        <v>3423</v>
      </c>
      <c r="G16" s="45"/>
      <c r="H16" s="98" t="s">
        <v>632</v>
      </c>
      <c r="I16" s="87" t="s">
        <v>706</v>
      </c>
      <c r="J16" s="88" t="s">
        <v>3450</v>
      </c>
      <c r="K16" s="89" t="s">
        <v>751</v>
      </c>
      <c r="L16" s="210" t="s">
        <v>332</v>
      </c>
      <c r="M16" s="45"/>
    </row>
    <row r="17" spans="1:13" s="3" customFormat="1">
      <c r="A17" s="45"/>
      <c r="B17" s="6" t="s">
        <v>633</v>
      </c>
      <c r="C17" s="7" t="s">
        <v>3434</v>
      </c>
      <c r="D17" s="250" t="s">
        <v>1530</v>
      </c>
      <c r="E17" s="9" t="s">
        <v>2458</v>
      </c>
      <c r="F17" s="207" t="s">
        <v>2808</v>
      </c>
      <c r="G17" s="45"/>
      <c r="H17" s="26" t="s">
        <v>633</v>
      </c>
      <c r="I17" s="7" t="s">
        <v>791</v>
      </c>
      <c r="J17" s="250" t="s">
        <v>792</v>
      </c>
      <c r="K17" s="9" t="s">
        <v>629</v>
      </c>
      <c r="L17" s="211" t="s">
        <v>2817</v>
      </c>
      <c r="M17" s="45"/>
    </row>
    <row r="18" spans="1:13" s="3" customFormat="1">
      <c r="A18" s="45"/>
      <c r="B18" s="6" t="s">
        <v>634</v>
      </c>
      <c r="C18" s="7" t="s">
        <v>3435</v>
      </c>
      <c r="D18" s="250" t="s">
        <v>3436</v>
      </c>
      <c r="E18" s="9" t="s">
        <v>2458</v>
      </c>
      <c r="F18" s="207" t="s">
        <v>332</v>
      </c>
      <c r="G18" s="45"/>
      <c r="H18" s="26" t="s">
        <v>634</v>
      </c>
      <c r="I18" s="7" t="s">
        <v>1725</v>
      </c>
      <c r="J18" s="250" t="s">
        <v>3451</v>
      </c>
      <c r="K18" s="9" t="s">
        <v>2458</v>
      </c>
      <c r="L18" s="211" t="s">
        <v>338</v>
      </c>
      <c r="M18" s="45"/>
    </row>
    <row r="19" spans="1:13" s="3" customFormat="1">
      <c r="A19" s="45"/>
      <c r="B19" s="6" t="s">
        <v>635</v>
      </c>
      <c r="C19" s="7" t="s">
        <v>3437</v>
      </c>
      <c r="D19" s="250" t="s">
        <v>3448</v>
      </c>
      <c r="E19" s="9" t="s">
        <v>629</v>
      </c>
      <c r="F19" s="207" t="s">
        <v>3424</v>
      </c>
      <c r="G19" s="45"/>
      <c r="H19" s="26" t="s">
        <v>635</v>
      </c>
      <c r="I19" s="7" t="s">
        <v>1420</v>
      </c>
      <c r="J19" s="250" t="s">
        <v>3452</v>
      </c>
      <c r="K19" s="9" t="s">
        <v>629</v>
      </c>
      <c r="L19" s="211" t="s">
        <v>14</v>
      </c>
      <c r="M19" s="45"/>
    </row>
    <row r="20" spans="1:13" s="3" customFormat="1">
      <c r="A20" s="45"/>
      <c r="B20" s="6" t="s">
        <v>636</v>
      </c>
      <c r="C20" s="7" t="s">
        <v>967</v>
      </c>
      <c r="D20" s="250" t="s">
        <v>1607</v>
      </c>
      <c r="E20" s="9" t="s">
        <v>751</v>
      </c>
      <c r="F20" s="207" t="s">
        <v>335</v>
      </c>
      <c r="G20" s="45"/>
      <c r="H20" s="26" t="s">
        <v>636</v>
      </c>
      <c r="I20" s="7" t="s">
        <v>699</v>
      </c>
      <c r="J20" s="250" t="s">
        <v>3453</v>
      </c>
      <c r="K20" s="9" t="s">
        <v>629</v>
      </c>
      <c r="L20" s="211" t="s">
        <v>341</v>
      </c>
      <c r="M20" s="45"/>
    </row>
    <row r="21" spans="1:13" s="3" customFormat="1">
      <c r="A21" s="45"/>
      <c r="B21" s="6" t="s">
        <v>637</v>
      </c>
      <c r="C21" s="7" t="s">
        <v>3438</v>
      </c>
      <c r="D21" s="250" t="s">
        <v>3439</v>
      </c>
      <c r="E21" s="9" t="s">
        <v>2458</v>
      </c>
      <c r="F21" s="207" t="s">
        <v>22</v>
      </c>
      <c r="G21" s="45"/>
      <c r="H21" s="26" t="s">
        <v>637</v>
      </c>
      <c r="I21" s="7" t="s">
        <v>1121</v>
      </c>
      <c r="J21" s="250" t="s">
        <v>3454</v>
      </c>
      <c r="K21" s="9" t="s">
        <v>661</v>
      </c>
      <c r="L21" s="211" t="s">
        <v>3209</v>
      </c>
      <c r="M21" s="45"/>
    </row>
    <row r="22" spans="1:13" s="3" customFormat="1">
      <c r="A22" s="45"/>
      <c r="B22" s="6" t="s">
        <v>638</v>
      </c>
      <c r="C22" s="7" t="s">
        <v>828</v>
      </c>
      <c r="D22" s="250" t="s">
        <v>963</v>
      </c>
      <c r="E22" s="9" t="s">
        <v>629</v>
      </c>
      <c r="F22" s="207" t="s">
        <v>14</v>
      </c>
      <c r="G22" s="45"/>
      <c r="H22" s="26" t="s">
        <v>638</v>
      </c>
      <c r="I22" s="7" t="s">
        <v>708</v>
      </c>
      <c r="J22" s="250" t="s">
        <v>2397</v>
      </c>
      <c r="K22" s="9" t="s">
        <v>735</v>
      </c>
      <c r="L22" s="211" t="s">
        <v>3024</v>
      </c>
      <c r="M22" s="45"/>
    </row>
    <row r="23" spans="1:13" s="3" customFormat="1">
      <c r="A23" s="45"/>
      <c r="B23" s="6" t="s">
        <v>639</v>
      </c>
      <c r="C23" s="7" t="s">
        <v>3014</v>
      </c>
      <c r="D23" s="250" t="s">
        <v>3015</v>
      </c>
      <c r="E23" s="9" t="s">
        <v>629</v>
      </c>
      <c r="F23" s="207" t="s">
        <v>3425</v>
      </c>
      <c r="G23" s="45"/>
      <c r="H23" s="26" t="s">
        <v>639</v>
      </c>
      <c r="I23" s="7" t="s">
        <v>2941</v>
      </c>
      <c r="J23" s="250" t="s">
        <v>797</v>
      </c>
      <c r="K23" s="9" t="s">
        <v>629</v>
      </c>
      <c r="L23" s="211" t="s">
        <v>3560</v>
      </c>
      <c r="M23" s="45"/>
    </row>
    <row r="24" spans="1:13" s="3" customFormat="1">
      <c r="A24" s="45"/>
      <c r="B24" s="6" t="s">
        <v>640</v>
      </c>
      <c r="C24" s="7" t="s">
        <v>3440</v>
      </c>
      <c r="D24" s="250" t="s">
        <v>1249</v>
      </c>
      <c r="E24" s="9" t="s">
        <v>2458</v>
      </c>
      <c r="F24" s="207" t="s">
        <v>341</v>
      </c>
      <c r="G24" s="45"/>
      <c r="H24" s="26" t="s">
        <v>640</v>
      </c>
      <c r="I24" s="7" t="s">
        <v>708</v>
      </c>
      <c r="J24" s="250" t="s">
        <v>801</v>
      </c>
      <c r="K24" s="9" t="s">
        <v>661</v>
      </c>
      <c r="L24" s="211" t="s">
        <v>3016</v>
      </c>
      <c r="M24" s="45"/>
    </row>
    <row r="25" spans="1:13" s="3" customFormat="1">
      <c r="A25" s="45"/>
      <c r="B25" s="6" t="s">
        <v>641</v>
      </c>
      <c r="C25" s="7" t="s">
        <v>2631</v>
      </c>
      <c r="D25" s="250" t="s">
        <v>3441</v>
      </c>
      <c r="E25" s="9" t="s">
        <v>629</v>
      </c>
      <c r="F25" s="207" t="s">
        <v>2286</v>
      </c>
      <c r="G25" s="45"/>
      <c r="H25" s="26" t="s">
        <v>641</v>
      </c>
      <c r="I25" s="7" t="s">
        <v>729</v>
      </c>
      <c r="J25" s="250" t="s">
        <v>2397</v>
      </c>
      <c r="K25" s="9" t="s">
        <v>629</v>
      </c>
      <c r="L25" s="211" t="s">
        <v>3426</v>
      </c>
      <c r="M25" s="45"/>
    </row>
    <row r="26" spans="1:13" s="3" customFormat="1">
      <c r="A26" s="45"/>
      <c r="B26" s="6" t="s">
        <v>642</v>
      </c>
      <c r="C26" s="7" t="s">
        <v>3442</v>
      </c>
      <c r="D26" s="250" t="s">
        <v>355</v>
      </c>
      <c r="E26" s="9" t="s">
        <v>629</v>
      </c>
      <c r="F26" s="207" t="s">
        <v>3209</v>
      </c>
      <c r="G26" s="45"/>
      <c r="H26" s="26" t="s">
        <v>642</v>
      </c>
      <c r="I26" s="7" t="s">
        <v>366</v>
      </c>
      <c r="J26" s="250" t="s">
        <v>3023</v>
      </c>
      <c r="K26" s="9" t="s">
        <v>629</v>
      </c>
      <c r="L26" s="211" t="s">
        <v>3427</v>
      </c>
      <c r="M26" s="45"/>
    </row>
    <row r="27" spans="1:13" s="3" customFormat="1">
      <c r="A27" s="45"/>
      <c r="B27" s="6" t="s">
        <v>643</v>
      </c>
      <c r="C27" s="7" t="s">
        <v>973</v>
      </c>
      <c r="D27" s="250" t="s">
        <v>924</v>
      </c>
      <c r="E27" s="9" t="s">
        <v>657</v>
      </c>
      <c r="F27" s="207" t="s">
        <v>3024</v>
      </c>
      <c r="G27" s="45"/>
      <c r="H27" s="26" t="s">
        <v>643</v>
      </c>
      <c r="I27" s="7" t="s">
        <v>1386</v>
      </c>
      <c r="J27" s="250" t="s">
        <v>1225</v>
      </c>
      <c r="K27" s="9" t="s">
        <v>735</v>
      </c>
      <c r="L27" s="211" t="s">
        <v>3561</v>
      </c>
      <c r="M27" s="45"/>
    </row>
    <row r="28" spans="1:13" s="3" customFormat="1">
      <c r="A28" s="45"/>
      <c r="B28" s="6" t="s">
        <v>646</v>
      </c>
      <c r="C28" s="7" t="s">
        <v>1306</v>
      </c>
      <c r="D28" s="250" t="s">
        <v>3443</v>
      </c>
      <c r="E28" s="9" t="s">
        <v>751</v>
      </c>
      <c r="F28" s="207" t="s">
        <v>3016</v>
      </c>
      <c r="G28" s="45"/>
      <c r="H28" s="26" t="s">
        <v>646</v>
      </c>
      <c r="I28" s="7" t="s">
        <v>1115</v>
      </c>
      <c r="J28" s="250" t="s">
        <v>1225</v>
      </c>
      <c r="K28" s="9" t="s">
        <v>735</v>
      </c>
      <c r="L28" s="211" t="s">
        <v>3562</v>
      </c>
      <c r="M28" s="45"/>
    </row>
    <row r="29" spans="1:13" s="3" customFormat="1">
      <c r="A29" s="45"/>
      <c r="B29" s="6" t="s">
        <v>647</v>
      </c>
      <c r="C29" s="7" t="s">
        <v>1102</v>
      </c>
      <c r="D29" s="250" t="s">
        <v>3444</v>
      </c>
      <c r="E29" s="9" t="s">
        <v>933</v>
      </c>
      <c r="F29" s="207" t="s">
        <v>3426</v>
      </c>
      <c r="G29" s="45"/>
      <c r="H29" s="26" t="s">
        <v>647</v>
      </c>
      <c r="I29" s="7" t="s">
        <v>671</v>
      </c>
      <c r="J29" s="250" t="s">
        <v>2494</v>
      </c>
      <c r="K29" s="9" t="s">
        <v>629</v>
      </c>
      <c r="L29" s="211" t="s">
        <v>3563</v>
      </c>
      <c r="M29" s="45"/>
    </row>
    <row r="30" spans="1:13" s="3" customFormat="1">
      <c r="A30" s="45"/>
      <c r="B30" s="6" t="s">
        <v>648</v>
      </c>
      <c r="C30" s="7" t="s">
        <v>1307</v>
      </c>
      <c r="D30" s="250" t="s">
        <v>3048</v>
      </c>
      <c r="E30" s="9" t="s">
        <v>669</v>
      </c>
      <c r="F30" s="207" t="s">
        <v>3427</v>
      </c>
      <c r="G30" s="45"/>
      <c r="H30" s="26" t="s">
        <v>648</v>
      </c>
      <c r="I30" s="7" t="s">
        <v>1145</v>
      </c>
      <c r="J30" s="250" t="s">
        <v>789</v>
      </c>
      <c r="K30" s="9" t="s">
        <v>661</v>
      </c>
      <c r="L30" s="211" t="s">
        <v>375</v>
      </c>
      <c r="M30" s="45"/>
    </row>
    <row r="31" spans="1:13" s="3" customFormat="1">
      <c r="A31" s="45"/>
      <c r="B31" s="6" t="s">
        <v>649</v>
      </c>
      <c r="C31" s="7" t="s">
        <v>1102</v>
      </c>
      <c r="D31" s="250" t="s">
        <v>2367</v>
      </c>
      <c r="E31" s="9" t="s">
        <v>629</v>
      </c>
      <c r="F31" s="207" t="s">
        <v>3428</v>
      </c>
      <c r="G31" s="45"/>
      <c r="H31" s="26" t="s">
        <v>649</v>
      </c>
      <c r="I31" s="7" t="s">
        <v>705</v>
      </c>
      <c r="J31" s="250" t="s">
        <v>812</v>
      </c>
      <c r="K31" s="9" t="s">
        <v>657</v>
      </c>
      <c r="L31" s="211" t="s">
        <v>379</v>
      </c>
      <c r="M31" s="45"/>
    </row>
    <row r="32" spans="1:13" s="3" customFormat="1">
      <c r="A32" s="45"/>
      <c r="B32" s="6" t="s">
        <v>650</v>
      </c>
      <c r="C32" s="7" t="s">
        <v>696</v>
      </c>
      <c r="D32" s="250" t="s">
        <v>3445</v>
      </c>
      <c r="E32" s="9" t="s">
        <v>629</v>
      </c>
      <c r="F32" s="207" t="s">
        <v>3429</v>
      </c>
      <c r="G32" s="45"/>
      <c r="H32" s="26" t="s">
        <v>650</v>
      </c>
      <c r="I32" s="7" t="s">
        <v>1114</v>
      </c>
      <c r="J32" s="250" t="s">
        <v>988</v>
      </c>
      <c r="K32" s="9" t="s">
        <v>629</v>
      </c>
      <c r="L32" s="211" t="s">
        <v>351</v>
      </c>
      <c r="M32" s="45"/>
    </row>
    <row r="33" spans="1:13" s="3" customFormat="1">
      <c r="A33" s="45"/>
      <c r="B33" s="6" t="s">
        <v>651</v>
      </c>
      <c r="C33" s="7" t="s">
        <v>1511</v>
      </c>
      <c r="D33" s="250" t="s">
        <v>3446</v>
      </c>
      <c r="E33" s="9" t="s">
        <v>37</v>
      </c>
      <c r="F33" s="207" t="s">
        <v>3026</v>
      </c>
      <c r="G33" s="45"/>
      <c r="H33" s="26" t="s">
        <v>651</v>
      </c>
      <c r="I33" s="7" t="s">
        <v>1145</v>
      </c>
      <c r="J33" s="250" t="s">
        <v>3455</v>
      </c>
      <c r="K33" s="9" t="s">
        <v>677</v>
      </c>
      <c r="L33" s="211" t="s">
        <v>361</v>
      </c>
      <c r="M33" s="45"/>
    </row>
    <row r="34" spans="1:13" s="3" customFormat="1">
      <c r="A34" s="45"/>
      <c r="B34" s="6" t="s">
        <v>899</v>
      </c>
      <c r="C34" s="7" t="s">
        <v>678</v>
      </c>
      <c r="D34" s="250" t="s">
        <v>391</v>
      </c>
      <c r="E34" s="9" t="s">
        <v>735</v>
      </c>
      <c r="F34" s="207" t="s">
        <v>87</v>
      </c>
      <c r="G34" s="45"/>
      <c r="H34" s="26"/>
      <c r="I34" s="7"/>
      <c r="J34" s="250"/>
      <c r="K34" s="9"/>
      <c r="L34" s="211"/>
      <c r="M34" s="45"/>
    </row>
    <row r="35" spans="1:13" s="3" customFormat="1">
      <c r="A35" s="45"/>
      <c r="B35" s="6" t="s">
        <v>900</v>
      </c>
      <c r="C35" s="7" t="s">
        <v>1102</v>
      </c>
      <c r="D35" s="250" t="s">
        <v>1337</v>
      </c>
      <c r="E35" s="9" t="s">
        <v>629</v>
      </c>
      <c r="F35" s="207" t="s">
        <v>402</v>
      </c>
      <c r="G35" s="45"/>
      <c r="H35" s="26"/>
      <c r="I35" s="7"/>
      <c r="J35" s="250"/>
      <c r="K35" s="9"/>
      <c r="L35" s="211"/>
      <c r="M35" s="45"/>
    </row>
    <row r="36" spans="1:13" s="3" customFormat="1" ht="12.75" thickBot="1">
      <c r="A36" s="45"/>
      <c r="B36" s="19" t="s">
        <v>901</v>
      </c>
      <c r="C36" s="10" t="s">
        <v>3447</v>
      </c>
      <c r="D36" s="689" t="s">
        <v>1696</v>
      </c>
      <c r="E36" s="11" t="s">
        <v>629</v>
      </c>
      <c r="F36" s="270" t="s">
        <v>157</v>
      </c>
      <c r="G36" s="45"/>
      <c r="H36" s="26"/>
      <c r="I36" s="29"/>
      <c r="J36" s="29"/>
      <c r="K36" s="30"/>
      <c r="L36" s="271"/>
      <c r="M36" s="45"/>
    </row>
    <row r="37" spans="1:13" s="3" customFormat="1" ht="12.75" thickTop="1">
      <c r="A37" s="45"/>
      <c r="B37" s="46"/>
      <c r="C37" s="46"/>
      <c r="D37" s="46"/>
      <c r="E37" s="46"/>
      <c r="F37" s="46"/>
      <c r="G37" s="45"/>
      <c r="H37" s="47"/>
      <c r="I37" s="47"/>
      <c r="J37" s="47"/>
      <c r="K37" s="47"/>
      <c r="L37" s="47"/>
      <c r="M37" s="45"/>
    </row>
    <row r="38" spans="1:13" ht="21" thickBot="1">
      <c r="A38" s="35"/>
      <c r="B38" s="1078" t="s">
        <v>766</v>
      </c>
      <c r="C38" s="1078"/>
      <c r="D38" s="158"/>
      <c r="E38" s="160" t="s">
        <v>625</v>
      </c>
      <c r="F38" s="1065" t="s">
        <v>1636</v>
      </c>
      <c r="G38" s="1065"/>
      <c r="H38" s="1065"/>
      <c r="I38" s="1065"/>
      <c r="J38" s="35"/>
      <c r="K38" s="1056" t="s">
        <v>625</v>
      </c>
      <c r="L38" s="1056"/>
      <c r="M38" s="35"/>
    </row>
    <row r="39" spans="1:13" ht="13.5" thickTop="1" thickBot="1">
      <c r="A39" s="35"/>
      <c r="B39" s="1083" t="s">
        <v>621</v>
      </c>
      <c r="C39" s="1084"/>
      <c r="D39" s="43"/>
      <c r="E39" s="44"/>
      <c r="F39" s="44"/>
      <c r="G39" s="35"/>
      <c r="H39" s="1087" t="s">
        <v>652</v>
      </c>
      <c r="I39" s="1088"/>
      <c r="J39" s="35"/>
      <c r="K39" s="35"/>
      <c r="L39" s="35"/>
      <c r="M39" s="35"/>
    </row>
    <row r="40" spans="1:13" s="3" customFormat="1" ht="16.5" thickTop="1" thickBot="1">
      <c r="A40" s="45"/>
      <c r="B40" s="1085"/>
      <c r="C40" s="1086"/>
      <c r="D40" s="14"/>
      <c r="E40" s="12" t="s">
        <v>645</v>
      </c>
      <c r="F40" s="13">
        <f>COUNTA(D42:D73)</f>
        <v>23</v>
      </c>
      <c r="G40" s="45"/>
      <c r="H40" s="1089"/>
      <c r="I40" s="1090"/>
      <c r="J40" s="32"/>
      <c r="K40" s="33" t="s">
        <v>645</v>
      </c>
      <c r="L40" s="34">
        <f>COUNTA(J42:J73)</f>
        <v>31</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1405</v>
      </c>
      <c r="D42" s="78" t="s">
        <v>3214</v>
      </c>
      <c r="E42" s="79" t="s">
        <v>669</v>
      </c>
      <c r="F42" s="204" t="s">
        <v>39</v>
      </c>
      <c r="G42" s="45"/>
      <c r="H42" s="94" t="s">
        <v>630</v>
      </c>
      <c r="I42" s="77" t="s">
        <v>667</v>
      </c>
      <c r="J42" s="78" t="s">
        <v>1171</v>
      </c>
      <c r="K42" s="79" t="s">
        <v>929</v>
      </c>
      <c r="L42" s="208" t="s">
        <v>2633</v>
      </c>
      <c r="M42" s="45"/>
    </row>
    <row r="43" spans="1:13" s="3" customFormat="1">
      <c r="A43" s="45"/>
      <c r="B43" s="81" t="s">
        <v>631</v>
      </c>
      <c r="C43" s="82" t="s">
        <v>921</v>
      </c>
      <c r="D43" s="83" t="s">
        <v>3456</v>
      </c>
      <c r="E43" s="84" t="s">
        <v>751</v>
      </c>
      <c r="F43" s="205" t="s">
        <v>94</v>
      </c>
      <c r="G43" s="45"/>
      <c r="H43" s="96" t="s">
        <v>631</v>
      </c>
      <c r="I43" s="82" t="s">
        <v>1391</v>
      </c>
      <c r="J43" s="83" t="s">
        <v>1171</v>
      </c>
      <c r="K43" s="84" t="s">
        <v>929</v>
      </c>
      <c r="L43" s="209" t="s">
        <v>379</v>
      </c>
      <c r="M43" s="45"/>
    </row>
    <row r="44" spans="1:13" s="3" customFormat="1">
      <c r="A44" s="45"/>
      <c r="B44" s="86" t="s">
        <v>632</v>
      </c>
      <c r="C44" s="87" t="s">
        <v>1153</v>
      </c>
      <c r="D44" s="88" t="s">
        <v>1312</v>
      </c>
      <c r="E44" s="89" t="s">
        <v>669</v>
      </c>
      <c r="F44" s="206" t="s">
        <v>353</v>
      </c>
      <c r="G44" s="45"/>
      <c r="H44" s="98" t="s">
        <v>632</v>
      </c>
      <c r="I44" s="87" t="s">
        <v>1114</v>
      </c>
      <c r="J44" s="88" t="s">
        <v>2626</v>
      </c>
      <c r="K44" s="89" t="s">
        <v>629</v>
      </c>
      <c r="L44" s="210" t="s">
        <v>84</v>
      </c>
      <c r="M44" s="45"/>
    </row>
    <row r="45" spans="1:13" s="3" customFormat="1">
      <c r="A45" s="45"/>
      <c r="B45" s="6" t="s">
        <v>633</v>
      </c>
      <c r="C45" s="7" t="s">
        <v>973</v>
      </c>
      <c r="D45" s="250" t="s">
        <v>1205</v>
      </c>
      <c r="E45" s="9" t="s">
        <v>928</v>
      </c>
      <c r="F45" s="207" t="s">
        <v>2376</v>
      </c>
      <c r="G45" s="45"/>
      <c r="H45" s="26" t="s">
        <v>633</v>
      </c>
      <c r="I45" s="7" t="s">
        <v>671</v>
      </c>
      <c r="J45" s="250" t="s">
        <v>2882</v>
      </c>
      <c r="K45" s="9" t="s">
        <v>677</v>
      </c>
      <c r="L45" s="211" t="s">
        <v>364</v>
      </c>
      <c r="M45" s="45"/>
    </row>
    <row r="46" spans="1:13" s="3" customFormat="1">
      <c r="A46" s="45"/>
      <c r="B46" s="6" t="s">
        <v>634</v>
      </c>
      <c r="C46" s="7" t="s">
        <v>3457</v>
      </c>
      <c r="D46" s="250" t="s">
        <v>3458</v>
      </c>
      <c r="E46" s="9" t="s">
        <v>2458</v>
      </c>
      <c r="F46" s="207" t="s">
        <v>367</v>
      </c>
      <c r="G46" s="45"/>
      <c r="H46" s="26" t="s">
        <v>634</v>
      </c>
      <c r="I46" s="7" t="s">
        <v>667</v>
      </c>
      <c r="J46" s="250" t="s">
        <v>1150</v>
      </c>
      <c r="K46" s="9" t="s">
        <v>669</v>
      </c>
      <c r="L46" s="211" t="s">
        <v>38</v>
      </c>
      <c r="M46" s="45"/>
    </row>
    <row r="47" spans="1:13" s="3" customFormat="1">
      <c r="A47" s="45"/>
      <c r="B47" s="6" t="s">
        <v>635</v>
      </c>
      <c r="C47" s="7" t="s">
        <v>627</v>
      </c>
      <c r="D47" s="250" t="s">
        <v>2047</v>
      </c>
      <c r="E47" s="9" t="s">
        <v>661</v>
      </c>
      <c r="F47" s="207" t="s">
        <v>42</v>
      </c>
      <c r="G47" s="45"/>
      <c r="H47" s="26" t="s">
        <v>635</v>
      </c>
      <c r="I47" s="7" t="s">
        <v>1502</v>
      </c>
      <c r="J47" s="250" t="s">
        <v>118</v>
      </c>
      <c r="K47" s="9" t="s">
        <v>929</v>
      </c>
      <c r="L47" s="211" t="s">
        <v>39</v>
      </c>
      <c r="M47" s="45"/>
    </row>
    <row r="48" spans="1:13" s="3" customFormat="1">
      <c r="A48" s="45"/>
      <c r="B48" s="6" t="s">
        <v>636</v>
      </c>
      <c r="C48" s="7" t="s">
        <v>757</v>
      </c>
      <c r="D48" s="250" t="s">
        <v>3459</v>
      </c>
      <c r="E48" s="9" t="s">
        <v>751</v>
      </c>
      <c r="F48" s="207" t="s">
        <v>354</v>
      </c>
      <c r="G48" s="45"/>
      <c r="H48" s="26" t="s">
        <v>636</v>
      </c>
      <c r="I48" s="7" t="s">
        <v>2941</v>
      </c>
      <c r="J48" s="250" t="s">
        <v>3470</v>
      </c>
      <c r="K48" s="9" t="s">
        <v>751</v>
      </c>
      <c r="L48" s="211" t="s">
        <v>384</v>
      </c>
      <c r="M48" s="45"/>
    </row>
    <row r="49" spans="1:13" s="3" customFormat="1">
      <c r="A49" s="45"/>
      <c r="B49" s="6" t="s">
        <v>637</v>
      </c>
      <c r="C49" s="7" t="s">
        <v>2311</v>
      </c>
      <c r="D49" s="250" t="s">
        <v>3460</v>
      </c>
      <c r="E49" s="9" t="s">
        <v>661</v>
      </c>
      <c r="F49" s="207" t="s">
        <v>368</v>
      </c>
      <c r="G49" s="45"/>
      <c r="H49" s="26" t="s">
        <v>637</v>
      </c>
      <c r="I49" s="7" t="s">
        <v>817</v>
      </c>
      <c r="J49" s="250" t="s">
        <v>1408</v>
      </c>
      <c r="K49" s="9" t="s">
        <v>814</v>
      </c>
      <c r="L49" s="211" t="s">
        <v>94</v>
      </c>
      <c r="M49" s="45"/>
    </row>
    <row r="50" spans="1:13" s="3" customFormat="1">
      <c r="A50" s="45"/>
      <c r="B50" s="6" t="s">
        <v>638</v>
      </c>
      <c r="C50" s="7" t="s">
        <v>3440</v>
      </c>
      <c r="D50" s="250" t="s">
        <v>3461</v>
      </c>
      <c r="E50" s="9" t="s">
        <v>751</v>
      </c>
      <c r="F50" s="207" t="s">
        <v>2347</v>
      </c>
      <c r="G50" s="45"/>
      <c r="H50" s="26" t="s">
        <v>638</v>
      </c>
      <c r="I50" s="7" t="s">
        <v>729</v>
      </c>
      <c r="J50" s="250" t="s">
        <v>3256</v>
      </c>
      <c r="K50" s="9" t="s">
        <v>933</v>
      </c>
      <c r="L50" s="211" t="s">
        <v>386</v>
      </c>
      <c r="M50" s="45"/>
    </row>
    <row r="51" spans="1:13" s="3" customFormat="1">
      <c r="A51" s="45"/>
      <c r="B51" s="6" t="s">
        <v>639</v>
      </c>
      <c r="C51" s="7" t="s">
        <v>3462</v>
      </c>
      <c r="D51" s="250" t="s">
        <v>3463</v>
      </c>
      <c r="E51" s="9" t="s">
        <v>751</v>
      </c>
      <c r="F51" s="207" t="s">
        <v>44</v>
      </c>
      <c r="G51" s="45"/>
      <c r="H51" s="26" t="s">
        <v>639</v>
      </c>
      <c r="I51" s="7" t="s">
        <v>671</v>
      </c>
      <c r="J51" s="250" t="s">
        <v>3234</v>
      </c>
      <c r="K51" s="9" t="s">
        <v>751</v>
      </c>
      <c r="L51" s="211" t="s">
        <v>353</v>
      </c>
      <c r="M51" s="45"/>
    </row>
    <row r="52" spans="1:13" s="3" customFormat="1">
      <c r="A52" s="45"/>
      <c r="B52" s="6" t="s">
        <v>640</v>
      </c>
      <c r="C52" s="7" t="s">
        <v>692</v>
      </c>
      <c r="D52" s="250" t="s">
        <v>3504</v>
      </c>
      <c r="E52" s="9" t="s">
        <v>751</v>
      </c>
      <c r="F52" s="207" t="s">
        <v>2380</v>
      </c>
      <c r="G52" s="45"/>
      <c r="H52" s="26" t="s">
        <v>640</v>
      </c>
      <c r="I52" s="7" t="s">
        <v>2038</v>
      </c>
      <c r="J52" s="250" t="s">
        <v>1281</v>
      </c>
      <c r="K52" s="9" t="s">
        <v>751</v>
      </c>
      <c r="L52" s="211" t="s">
        <v>3471</v>
      </c>
      <c r="M52" s="45"/>
    </row>
    <row r="53" spans="1:13" s="3" customFormat="1">
      <c r="A53" s="45"/>
      <c r="B53" s="6" t="s">
        <v>641</v>
      </c>
      <c r="C53" s="7" t="s">
        <v>828</v>
      </c>
      <c r="D53" s="250" t="s">
        <v>3464</v>
      </c>
      <c r="E53" s="9" t="s">
        <v>661</v>
      </c>
      <c r="F53" s="207" t="s">
        <v>371</v>
      </c>
      <c r="G53" s="45"/>
      <c r="H53" s="26" t="s">
        <v>641</v>
      </c>
      <c r="I53" s="7" t="s">
        <v>1344</v>
      </c>
      <c r="J53" s="250" t="s">
        <v>1301</v>
      </c>
      <c r="K53" s="9" t="s">
        <v>629</v>
      </c>
      <c r="L53" s="211" t="s">
        <v>2376</v>
      </c>
      <c r="M53" s="45"/>
    </row>
    <row r="54" spans="1:13" s="3" customFormat="1">
      <c r="A54" s="45"/>
      <c r="B54" s="6" t="s">
        <v>642</v>
      </c>
      <c r="C54" s="7" t="s">
        <v>3030</v>
      </c>
      <c r="D54" s="250" t="s">
        <v>3031</v>
      </c>
      <c r="E54" s="9" t="s">
        <v>629</v>
      </c>
      <c r="F54" s="207" t="s">
        <v>48</v>
      </c>
      <c r="G54" s="45"/>
      <c r="H54" s="26" t="s">
        <v>642</v>
      </c>
      <c r="I54" s="7" t="s">
        <v>1077</v>
      </c>
      <c r="J54" s="250" t="s">
        <v>3455</v>
      </c>
      <c r="K54" s="9" t="s">
        <v>669</v>
      </c>
      <c r="L54" s="211" t="s">
        <v>42</v>
      </c>
      <c r="M54" s="45"/>
    </row>
    <row r="55" spans="1:13" s="3" customFormat="1">
      <c r="A55" s="45"/>
      <c r="B55" s="6" t="s">
        <v>643</v>
      </c>
      <c r="C55" s="7" t="s">
        <v>2311</v>
      </c>
      <c r="D55" s="250" t="s">
        <v>924</v>
      </c>
      <c r="E55" s="9" t="s">
        <v>629</v>
      </c>
      <c r="F55" s="207" t="s">
        <v>3465</v>
      </c>
      <c r="G55" s="45"/>
      <c r="H55" s="26" t="s">
        <v>643</v>
      </c>
      <c r="I55" s="7" t="s">
        <v>982</v>
      </c>
      <c r="J55" s="250" t="s">
        <v>3230</v>
      </c>
      <c r="K55" s="9" t="s">
        <v>751</v>
      </c>
      <c r="L55" s="211" t="s">
        <v>354</v>
      </c>
      <c r="M55" s="45"/>
    </row>
    <row r="56" spans="1:13" s="3" customFormat="1">
      <c r="A56" s="45"/>
      <c r="B56" s="6" t="s">
        <v>646</v>
      </c>
      <c r="C56" s="7" t="s">
        <v>828</v>
      </c>
      <c r="D56" s="250" t="s">
        <v>3466</v>
      </c>
      <c r="E56" s="9" t="s">
        <v>629</v>
      </c>
      <c r="F56" s="207" t="s">
        <v>2351</v>
      </c>
      <c r="G56" s="45"/>
      <c r="H56" s="26" t="s">
        <v>646</v>
      </c>
      <c r="I56" s="7" t="s">
        <v>671</v>
      </c>
      <c r="J56" s="250" t="s">
        <v>3450</v>
      </c>
      <c r="K56" s="9" t="s">
        <v>751</v>
      </c>
      <c r="L56" s="211" t="s">
        <v>3237</v>
      </c>
      <c r="M56" s="45"/>
    </row>
    <row r="57" spans="1:13" s="3" customFormat="1">
      <c r="A57" s="45"/>
      <c r="B57" s="6" t="s">
        <v>647</v>
      </c>
      <c r="C57" s="7" t="s">
        <v>1306</v>
      </c>
      <c r="D57" s="250" t="s">
        <v>3227</v>
      </c>
      <c r="E57" s="9" t="s">
        <v>751</v>
      </c>
      <c r="F57" s="207" t="s">
        <v>1723</v>
      </c>
      <c r="G57" s="45"/>
      <c r="H57" s="26" t="s">
        <v>647</v>
      </c>
      <c r="I57" s="7" t="s">
        <v>842</v>
      </c>
      <c r="J57" s="250" t="s">
        <v>2555</v>
      </c>
      <c r="K57" s="9" t="s">
        <v>2831</v>
      </c>
      <c r="L57" s="211" t="s">
        <v>368</v>
      </c>
      <c r="M57" s="45"/>
    </row>
    <row r="58" spans="1:13" s="3" customFormat="1">
      <c r="A58" s="45"/>
      <c r="B58" s="6" t="s">
        <v>648</v>
      </c>
      <c r="C58" s="7" t="s">
        <v>680</v>
      </c>
      <c r="D58" s="250" t="s">
        <v>1108</v>
      </c>
      <c r="E58" s="9" t="s">
        <v>629</v>
      </c>
      <c r="F58" s="207" t="s">
        <v>50</v>
      </c>
      <c r="G58" s="45"/>
      <c r="H58" s="26" t="s">
        <v>648</v>
      </c>
      <c r="I58" s="7" t="s">
        <v>664</v>
      </c>
      <c r="J58" s="250" t="s">
        <v>2841</v>
      </c>
      <c r="K58" s="9" t="s">
        <v>629</v>
      </c>
      <c r="L58" s="211" t="s">
        <v>3472</v>
      </c>
      <c r="M58" s="45"/>
    </row>
    <row r="59" spans="1:13" s="3" customFormat="1">
      <c r="A59" s="45"/>
      <c r="B59" s="6" t="s">
        <v>649</v>
      </c>
      <c r="C59" s="7" t="s">
        <v>1099</v>
      </c>
      <c r="D59" s="250" t="s">
        <v>3467</v>
      </c>
      <c r="E59" s="9" t="s">
        <v>751</v>
      </c>
      <c r="F59" s="207" t="s">
        <v>51</v>
      </c>
      <c r="G59" s="45"/>
      <c r="H59" s="26" t="s">
        <v>649</v>
      </c>
      <c r="I59" s="7" t="s">
        <v>2622</v>
      </c>
      <c r="J59" s="250" t="s">
        <v>2623</v>
      </c>
      <c r="K59" s="9" t="s">
        <v>629</v>
      </c>
      <c r="L59" s="211" t="s">
        <v>2380</v>
      </c>
      <c r="M59" s="45"/>
    </row>
    <row r="60" spans="1:13" s="3" customFormat="1">
      <c r="A60" s="45"/>
      <c r="B60" s="6" t="s">
        <v>650</v>
      </c>
      <c r="C60" s="7" t="s">
        <v>1256</v>
      </c>
      <c r="D60" s="250" t="s">
        <v>1205</v>
      </c>
      <c r="E60" s="9" t="s">
        <v>928</v>
      </c>
      <c r="F60" s="207" t="s">
        <v>2327</v>
      </c>
      <c r="G60" s="45"/>
      <c r="H60" s="26" t="s">
        <v>650</v>
      </c>
      <c r="I60" s="7" t="s">
        <v>3473</v>
      </c>
      <c r="J60" s="250" t="s">
        <v>3474</v>
      </c>
      <c r="K60" s="9" t="s">
        <v>2458</v>
      </c>
      <c r="L60" s="211" t="s">
        <v>46</v>
      </c>
      <c r="M60" s="45"/>
    </row>
    <row r="61" spans="1:13" s="3" customFormat="1">
      <c r="A61" s="45"/>
      <c r="B61" s="6" t="s">
        <v>651</v>
      </c>
      <c r="C61" s="7" t="s">
        <v>3468</v>
      </c>
      <c r="D61" s="250" t="s">
        <v>3469</v>
      </c>
      <c r="E61" s="9" t="s">
        <v>2458</v>
      </c>
      <c r="F61" s="179" t="s">
        <v>362</v>
      </c>
      <c r="G61" s="45"/>
      <c r="H61" s="26" t="s">
        <v>651</v>
      </c>
      <c r="I61" s="7" t="s">
        <v>1121</v>
      </c>
      <c r="J61" s="250" t="s">
        <v>3475</v>
      </c>
      <c r="K61" s="9" t="s">
        <v>629</v>
      </c>
      <c r="L61" s="190" t="s">
        <v>371</v>
      </c>
      <c r="M61" s="45"/>
    </row>
    <row r="62" spans="1:13" s="3" customFormat="1">
      <c r="A62" s="45"/>
      <c r="B62" s="6" t="s">
        <v>899</v>
      </c>
      <c r="C62" s="7" t="s">
        <v>1334</v>
      </c>
      <c r="D62" s="250" t="s">
        <v>922</v>
      </c>
      <c r="E62" s="9" t="s">
        <v>629</v>
      </c>
      <c r="F62" s="179" t="s">
        <v>398</v>
      </c>
      <c r="G62" s="45"/>
      <c r="H62" s="26" t="s">
        <v>899</v>
      </c>
      <c r="I62" s="7" t="s">
        <v>816</v>
      </c>
      <c r="J62" s="250" t="s">
        <v>3476</v>
      </c>
      <c r="K62" s="9" t="s">
        <v>751</v>
      </c>
      <c r="L62" s="190" t="s">
        <v>2382</v>
      </c>
      <c r="M62" s="45"/>
    </row>
    <row r="63" spans="1:13" s="3" customFormat="1">
      <c r="A63" s="45"/>
      <c r="B63" s="6" t="s">
        <v>900</v>
      </c>
      <c r="C63" s="7" t="s">
        <v>753</v>
      </c>
      <c r="D63" s="250" t="s">
        <v>1101</v>
      </c>
      <c r="E63" s="9" t="s">
        <v>629</v>
      </c>
      <c r="F63" s="179" t="s">
        <v>1724</v>
      </c>
      <c r="G63" s="45"/>
      <c r="H63" s="26" t="s">
        <v>900</v>
      </c>
      <c r="I63" s="7" t="s">
        <v>783</v>
      </c>
      <c r="J63" s="250" t="s">
        <v>812</v>
      </c>
      <c r="K63" s="9" t="s">
        <v>657</v>
      </c>
      <c r="L63" s="190" t="s">
        <v>2383</v>
      </c>
      <c r="M63" s="45"/>
    </row>
    <row r="64" spans="1:13" s="3" customFormat="1">
      <c r="A64" s="45"/>
      <c r="B64" s="6" t="s">
        <v>901</v>
      </c>
      <c r="C64" s="7" t="s">
        <v>696</v>
      </c>
      <c r="D64" s="250" t="s">
        <v>3503</v>
      </c>
      <c r="E64" s="9" t="s">
        <v>629</v>
      </c>
      <c r="F64" s="179" t="s">
        <v>1726</v>
      </c>
      <c r="G64" s="45"/>
      <c r="H64" s="26" t="s">
        <v>901</v>
      </c>
      <c r="I64" s="7" t="s">
        <v>796</v>
      </c>
      <c r="J64" s="250" t="s">
        <v>3477</v>
      </c>
      <c r="K64" s="9" t="s">
        <v>751</v>
      </c>
      <c r="L64" s="190" t="s">
        <v>48</v>
      </c>
      <c r="M64" s="45"/>
    </row>
    <row r="65" spans="1:13" s="3" customFormat="1">
      <c r="A65" s="45"/>
      <c r="B65" s="6"/>
      <c r="C65" s="7"/>
      <c r="D65" s="250"/>
      <c r="E65" s="9"/>
      <c r="F65" s="179"/>
      <c r="G65" s="45"/>
      <c r="H65" s="26" t="s">
        <v>902</v>
      </c>
      <c r="I65" s="7" t="s">
        <v>2395</v>
      </c>
      <c r="J65" s="250" t="s">
        <v>1576</v>
      </c>
      <c r="K65" s="9" t="s">
        <v>3478</v>
      </c>
      <c r="L65" s="190" t="s">
        <v>360</v>
      </c>
      <c r="M65" s="45"/>
    </row>
    <row r="66" spans="1:13" s="3" customFormat="1">
      <c r="A66" s="45"/>
      <c r="B66" s="6"/>
      <c r="C66" s="7"/>
      <c r="D66" s="8"/>
      <c r="E66" s="9"/>
      <c r="F66" s="179"/>
      <c r="G66" s="45"/>
      <c r="H66" s="26" t="s">
        <v>903</v>
      </c>
      <c r="I66" s="7" t="s">
        <v>842</v>
      </c>
      <c r="J66" s="250" t="s">
        <v>1408</v>
      </c>
      <c r="K66" s="9" t="s">
        <v>814</v>
      </c>
      <c r="L66" s="190" t="s">
        <v>1723</v>
      </c>
      <c r="M66" s="45"/>
    </row>
    <row r="67" spans="1:13" s="3" customFormat="1">
      <c r="A67" s="45"/>
      <c r="B67" s="6"/>
      <c r="C67" s="7"/>
      <c r="D67" s="8"/>
      <c r="E67" s="9"/>
      <c r="F67" s="179"/>
      <c r="G67" s="45"/>
      <c r="H67" s="26" t="s">
        <v>1124</v>
      </c>
      <c r="I67" s="7" t="s">
        <v>192</v>
      </c>
      <c r="J67" s="250" t="s">
        <v>3479</v>
      </c>
      <c r="K67" s="9" t="s">
        <v>2458</v>
      </c>
      <c r="L67" s="190" t="s">
        <v>362</v>
      </c>
      <c r="M67" s="45"/>
    </row>
    <row r="68" spans="1:13" s="3" customFormat="1">
      <c r="A68" s="45"/>
      <c r="B68" s="6"/>
      <c r="C68" s="7"/>
      <c r="D68" s="8"/>
      <c r="E68" s="9"/>
      <c r="F68" s="179"/>
      <c r="G68" s="45"/>
      <c r="H68" s="26" t="s">
        <v>1125</v>
      </c>
      <c r="I68" s="7" t="s">
        <v>708</v>
      </c>
      <c r="J68" s="250" t="s">
        <v>3023</v>
      </c>
      <c r="K68" s="9" t="s">
        <v>629</v>
      </c>
      <c r="L68" s="190" t="s">
        <v>398</v>
      </c>
      <c r="M68" s="45"/>
    </row>
    <row r="69" spans="1:13" s="3" customFormat="1">
      <c r="A69" s="45"/>
      <c r="B69" s="6"/>
      <c r="C69" s="7"/>
      <c r="D69" s="8"/>
      <c r="E69" s="9"/>
      <c r="F69" s="179"/>
      <c r="G69" s="45"/>
      <c r="H69" s="26" t="s">
        <v>1126</v>
      </c>
      <c r="I69" s="7" t="s">
        <v>667</v>
      </c>
      <c r="J69" s="250" t="s">
        <v>790</v>
      </c>
      <c r="K69" s="9" t="s">
        <v>629</v>
      </c>
      <c r="L69" s="190" t="s">
        <v>363</v>
      </c>
      <c r="M69" s="45"/>
    </row>
    <row r="70" spans="1:13" s="3" customFormat="1">
      <c r="A70" s="45"/>
      <c r="B70" s="6"/>
      <c r="C70" s="7"/>
      <c r="D70" s="8"/>
      <c r="E70" s="9"/>
      <c r="F70" s="179"/>
      <c r="G70" s="45"/>
      <c r="H70" s="26" t="s">
        <v>1127</v>
      </c>
      <c r="I70" s="7" t="s">
        <v>709</v>
      </c>
      <c r="J70" s="250" t="s">
        <v>1602</v>
      </c>
      <c r="K70" s="9" t="s">
        <v>629</v>
      </c>
      <c r="L70" s="190" t="s">
        <v>2839</v>
      </c>
      <c r="M70" s="45"/>
    </row>
    <row r="71" spans="1:13" s="3" customFormat="1">
      <c r="A71" s="45"/>
      <c r="B71" s="6"/>
      <c r="C71" s="7"/>
      <c r="D71" s="8"/>
      <c r="E71" s="9"/>
      <c r="F71" s="179"/>
      <c r="G71" s="45"/>
      <c r="H71" s="26" t="s">
        <v>1128</v>
      </c>
      <c r="I71" s="7" t="s">
        <v>705</v>
      </c>
      <c r="J71" s="250" t="s">
        <v>1602</v>
      </c>
      <c r="K71" s="9" t="s">
        <v>629</v>
      </c>
      <c r="L71" s="190" t="s">
        <v>2632</v>
      </c>
      <c r="M71" s="45"/>
    </row>
    <row r="72" spans="1:13" s="3" customFormat="1" ht="12.75" thickBot="1">
      <c r="A72" s="45"/>
      <c r="B72" s="6"/>
      <c r="C72" s="7"/>
      <c r="D72" s="8"/>
      <c r="E72" s="9"/>
      <c r="F72" s="179"/>
      <c r="G72" s="45"/>
      <c r="H72" s="26" t="s">
        <v>1129</v>
      </c>
      <c r="I72" s="7" t="s">
        <v>667</v>
      </c>
      <c r="J72" s="250" t="s">
        <v>789</v>
      </c>
      <c r="K72" s="9" t="s">
        <v>629</v>
      </c>
      <c r="L72" s="190" t="s">
        <v>1719</v>
      </c>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1056" t="s">
        <v>767</v>
      </c>
      <c r="C75" s="1056"/>
      <c r="D75" s="35"/>
      <c r="E75" s="160" t="s">
        <v>625</v>
      </c>
      <c r="F75" s="1065" t="s">
        <v>1637</v>
      </c>
      <c r="G75" s="1065"/>
      <c r="H75" s="1065"/>
      <c r="I75" s="1065"/>
      <c r="J75" s="35"/>
      <c r="K75" s="1056" t="s">
        <v>711</v>
      </c>
      <c r="L75" s="1056"/>
      <c r="M75" s="35"/>
    </row>
    <row r="76" spans="1:13" ht="13.5" thickTop="1" thickBot="1">
      <c r="A76" s="35"/>
      <c r="B76" s="1057" t="s">
        <v>621</v>
      </c>
      <c r="C76" s="1058"/>
      <c r="D76" s="43"/>
      <c r="E76" s="44"/>
      <c r="F76" s="44"/>
      <c r="G76" s="35"/>
      <c r="H76" s="1061" t="s">
        <v>652</v>
      </c>
      <c r="I76" s="1062"/>
      <c r="J76" s="35"/>
      <c r="K76" s="35"/>
      <c r="L76" s="35"/>
      <c r="M76" s="35"/>
    </row>
    <row r="77" spans="1:13" s="3" customFormat="1" ht="16.5" thickTop="1" thickBot="1">
      <c r="A77" s="45"/>
      <c r="B77" s="1059"/>
      <c r="C77" s="1060"/>
      <c r="D77" s="14"/>
      <c r="E77" s="12" t="s">
        <v>645</v>
      </c>
      <c r="F77" s="13">
        <f>COUNTA(D79:D118)</f>
        <v>31</v>
      </c>
      <c r="G77" s="45"/>
      <c r="H77" s="1063"/>
      <c r="I77" s="1064"/>
      <c r="J77" s="32"/>
      <c r="K77" s="33" t="s">
        <v>645</v>
      </c>
      <c r="L77" s="34">
        <f>COUNTA(J79:J118)</f>
        <v>24</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680</v>
      </c>
      <c r="D79" s="78" t="s">
        <v>1530</v>
      </c>
      <c r="E79" s="79" t="s">
        <v>881</v>
      </c>
      <c r="F79" s="204" t="s">
        <v>2303</v>
      </c>
      <c r="G79" s="45"/>
      <c r="H79" s="94" t="s">
        <v>630</v>
      </c>
      <c r="I79" s="77" t="s">
        <v>1114</v>
      </c>
      <c r="J79" s="78" t="s">
        <v>790</v>
      </c>
      <c r="K79" s="79" t="s">
        <v>629</v>
      </c>
      <c r="L79" s="208" t="s">
        <v>3254</v>
      </c>
      <c r="M79" s="45"/>
    </row>
    <row r="80" spans="1:13" s="3" customFormat="1">
      <c r="A80" s="45"/>
      <c r="B80" s="81" t="s">
        <v>631</v>
      </c>
      <c r="C80" s="82" t="s">
        <v>1087</v>
      </c>
      <c r="D80" s="83" t="s">
        <v>3480</v>
      </c>
      <c r="E80" s="84" t="s">
        <v>929</v>
      </c>
      <c r="F80" s="205" t="s">
        <v>378</v>
      </c>
      <c r="G80" s="45"/>
      <c r="H80" s="96" t="s">
        <v>631</v>
      </c>
      <c r="I80" s="82" t="s">
        <v>2395</v>
      </c>
      <c r="J80" s="83" t="s">
        <v>1171</v>
      </c>
      <c r="K80" s="84" t="s">
        <v>929</v>
      </c>
      <c r="L80" s="209" t="s">
        <v>438</v>
      </c>
      <c r="M80" s="45"/>
    </row>
    <row r="81" spans="1:13" s="3" customFormat="1">
      <c r="A81" s="45"/>
      <c r="B81" s="86" t="s">
        <v>632</v>
      </c>
      <c r="C81" s="87" t="s">
        <v>921</v>
      </c>
      <c r="D81" s="88" t="s">
        <v>920</v>
      </c>
      <c r="E81" s="89" t="s">
        <v>657</v>
      </c>
      <c r="F81" s="206" t="s">
        <v>59</v>
      </c>
      <c r="G81" s="45"/>
      <c r="H81" s="98" t="s">
        <v>632</v>
      </c>
      <c r="I81" s="87" t="s">
        <v>1151</v>
      </c>
      <c r="J81" s="88" t="s">
        <v>1171</v>
      </c>
      <c r="K81" s="89" t="s">
        <v>929</v>
      </c>
      <c r="L81" s="210" t="s">
        <v>400</v>
      </c>
      <c r="M81" s="45"/>
    </row>
    <row r="82" spans="1:13" s="3" customFormat="1">
      <c r="A82" s="45"/>
      <c r="B82" s="6" t="s">
        <v>633</v>
      </c>
      <c r="C82" s="7" t="s">
        <v>1341</v>
      </c>
      <c r="D82" s="250" t="s">
        <v>875</v>
      </c>
      <c r="E82" s="9" t="s">
        <v>929</v>
      </c>
      <c r="F82" s="207" t="s">
        <v>3481</v>
      </c>
      <c r="G82" s="45"/>
      <c r="H82" s="26" t="s">
        <v>633</v>
      </c>
      <c r="I82" s="7" t="s">
        <v>667</v>
      </c>
      <c r="J82" s="8" t="s">
        <v>2835</v>
      </c>
      <c r="K82" s="9" t="s">
        <v>751</v>
      </c>
      <c r="L82" s="211" t="s">
        <v>2070</v>
      </c>
      <c r="M82" s="45"/>
    </row>
    <row r="83" spans="1:13" s="3" customFormat="1">
      <c r="A83" s="45"/>
      <c r="B83" s="6" t="s">
        <v>634</v>
      </c>
      <c r="C83" s="7" t="s">
        <v>2304</v>
      </c>
      <c r="D83" s="250" t="s">
        <v>1727</v>
      </c>
      <c r="E83" s="9" t="s">
        <v>751</v>
      </c>
      <c r="F83" s="207" t="s">
        <v>2633</v>
      </c>
      <c r="G83" s="45"/>
      <c r="H83" s="26" t="s">
        <v>634</v>
      </c>
      <c r="I83" s="7" t="s">
        <v>740</v>
      </c>
      <c r="J83" s="8" t="s">
        <v>2879</v>
      </c>
      <c r="K83" s="9" t="s">
        <v>751</v>
      </c>
      <c r="L83" s="211" t="s">
        <v>441</v>
      </c>
      <c r="M83" s="45"/>
    </row>
    <row r="84" spans="1:13" s="3" customFormat="1">
      <c r="A84" s="45"/>
      <c r="B84" s="6" t="s">
        <v>635</v>
      </c>
      <c r="C84" s="7" t="s">
        <v>1511</v>
      </c>
      <c r="D84" s="250" t="s">
        <v>3482</v>
      </c>
      <c r="E84" s="9" t="s">
        <v>751</v>
      </c>
      <c r="F84" s="207" t="s">
        <v>379</v>
      </c>
      <c r="G84" s="45"/>
      <c r="H84" s="26" t="s">
        <v>635</v>
      </c>
      <c r="I84" s="7" t="s">
        <v>1500</v>
      </c>
      <c r="J84" s="8" t="s">
        <v>1181</v>
      </c>
      <c r="K84" s="9" t="s">
        <v>929</v>
      </c>
      <c r="L84" s="211" t="s">
        <v>402</v>
      </c>
      <c r="M84" s="45"/>
    </row>
    <row r="85" spans="1:13" s="3" customFormat="1">
      <c r="A85" s="45"/>
      <c r="B85" s="6" t="s">
        <v>636</v>
      </c>
      <c r="C85" s="7" t="s">
        <v>3468</v>
      </c>
      <c r="D85" s="250" t="s">
        <v>3483</v>
      </c>
      <c r="E85" s="9" t="s">
        <v>881</v>
      </c>
      <c r="F85" s="207" t="s">
        <v>364</v>
      </c>
      <c r="G85" s="45"/>
      <c r="H85" s="26" t="s">
        <v>636</v>
      </c>
      <c r="I85" s="7" t="s">
        <v>664</v>
      </c>
      <c r="J85" s="8" t="s">
        <v>3499</v>
      </c>
      <c r="K85" s="9" t="s">
        <v>666</v>
      </c>
      <c r="L85" s="211" t="s">
        <v>446</v>
      </c>
      <c r="M85" s="45"/>
    </row>
    <row r="86" spans="1:13" s="3" customFormat="1">
      <c r="A86" s="45"/>
      <c r="B86" s="6" t="s">
        <v>637</v>
      </c>
      <c r="C86" s="7" t="s">
        <v>1258</v>
      </c>
      <c r="D86" s="250" t="s">
        <v>2438</v>
      </c>
      <c r="E86" s="9" t="s">
        <v>669</v>
      </c>
      <c r="F86" s="207" t="s">
        <v>380</v>
      </c>
      <c r="G86" s="45"/>
      <c r="H86" s="26" t="s">
        <v>637</v>
      </c>
      <c r="I86" s="7" t="s">
        <v>671</v>
      </c>
      <c r="J86" s="8" t="s">
        <v>3230</v>
      </c>
      <c r="K86" s="9" t="s">
        <v>751</v>
      </c>
      <c r="L86" s="211" t="s">
        <v>447</v>
      </c>
      <c r="M86" s="45"/>
    </row>
    <row r="87" spans="1:13" s="3" customFormat="1">
      <c r="A87" s="45"/>
      <c r="B87" s="6" t="s">
        <v>638</v>
      </c>
      <c r="C87" s="7" t="s">
        <v>3484</v>
      </c>
      <c r="D87" s="250" t="s">
        <v>1571</v>
      </c>
      <c r="E87" s="9" t="s">
        <v>929</v>
      </c>
      <c r="F87" s="207" t="s">
        <v>3485</v>
      </c>
      <c r="G87" s="45"/>
      <c r="H87" s="26" t="s">
        <v>638</v>
      </c>
      <c r="I87" s="7" t="s">
        <v>667</v>
      </c>
      <c r="J87" s="8" t="s">
        <v>801</v>
      </c>
      <c r="K87" s="9" t="s">
        <v>661</v>
      </c>
      <c r="L87" s="211" t="s">
        <v>448</v>
      </c>
      <c r="M87" s="45"/>
    </row>
    <row r="88" spans="1:13" s="3" customFormat="1">
      <c r="A88" s="45"/>
      <c r="B88" s="6" t="s">
        <v>639</v>
      </c>
      <c r="C88" s="7" t="s">
        <v>3486</v>
      </c>
      <c r="D88" s="250" t="s">
        <v>1249</v>
      </c>
      <c r="E88" s="9" t="s">
        <v>2458</v>
      </c>
      <c r="F88" s="207" t="s">
        <v>365</v>
      </c>
      <c r="G88" s="45"/>
      <c r="H88" s="26" t="s">
        <v>639</v>
      </c>
      <c r="I88" s="7" t="s">
        <v>366</v>
      </c>
      <c r="J88" s="8" t="s">
        <v>3231</v>
      </c>
      <c r="K88" s="9" t="s">
        <v>751</v>
      </c>
      <c r="L88" s="211" t="s">
        <v>157</v>
      </c>
      <c r="M88" s="45"/>
    </row>
    <row r="89" spans="1:13" s="3" customFormat="1">
      <c r="A89" s="45"/>
      <c r="B89" s="6" t="s">
        <v>640</v>
      </c>
      <c r="C89" s="7" t="s">
        <v>1099</v>
      </c>
      <c r="D89" s="250" t="s">
        <v>1205</v>
      </c>
      <c r="E89" s="9" t="s">
        <v>657</v>
      </c>
      <c r="F89" s="207" t="s">
        <v>39</v>
      </c>
      <c r="G89" s="45"/>
      <c r="H89" s="26" t="s">
        <v>640</v>
      </c>
      <c r="I89" s="7" t="s">
        <v>1239</v>
      </c>
      <c r="J89" s="8" t="s">
        <v>1563</v>
      </c>
      <c r="K89" s="9" t="s">
        <v>929</v>
      </c>
      <c r="L89" s="211" t="s">
        <v>458</v>
      </c>
      <c r="M89" s="45"/>
    </row>
    <row r="90" spans="1:13" s="3" customFormat="1">
      <c r="A90" s="45"/>
      <c r="B90" s="6" t="s">
        <v>641</v>
      </c>
      <c r="C90" s="7" t="s">
        <v>1164</v>
      </c>
      <c r="D90" s="250" t="s">
        <v>1144</v>
      </c>
      <c r="E90" s="9" t="s">
        <v>929</v>
      </c>
      <c r="F90" s="207" t="s">
        <v>384</v>
      </c>
      <c r="G90" s="45"/>
      <c r="H90" s="26" t="s">
        <v>641</v>
      </c>
      <c r="I90" s="7" t="s">
        <v>791</v>
      </c>
      <c r="J90" s="8" t="s">
        <v>2640</v>
      </c>
      <c r="K90" s="9" t="s">
        <v>629</v>
      </c>
      <c r="L90" s="211" t="s">
        <v>3502</v>
      </c>
      <c r="M90" s="45"/>
    </row>
    <row r="91" spans="1:13" s="3" customFormat="1">
      <c r="A91" s="45"/>
      <c r="B91" s="6" t="s">
        <v>642</v>
      </c>
      <c r="C91" s="7" t="s">
        <v>627</v>
      </c>
      <c r="D91" s="250" t="s">
        <v>3079</v>
      </c>
      <c r="E91" s="9" t="s">
        <v>751</v>
      </c>
      <c r="F91" s="207" t="s">
        <v>3487</v>
      </c>
      <c r="G91" s="45"/>
      <c r="H91" s="26" t="s">
        <v>642</v>
      </c>
      <c r="I91" s="7" t="s">
        <v>791</v>
      </c>
      <c r="J91" s="8" t="s">
        <v>2837</v>
      </c>
      <c r="K91" s="9" t="s">
        <v>657</v>
      </c>
      <c r="L91" s="211" t="s">
        <v>125</v>
      </c>
      <c r="M91" s="45"/>
    </row>
    <row r="92" spans="1:13" s="3" customFormat="1">
      <c r="A92" s="45"/>
      <c r="B92" s="6" t="s">
        <v>643</v>
      </c>
      <c r="C92" s="7" t="s">
        <v>2631</v>
      </c>
      <c r="D92" s="250" t="s">
        <v>2787</v>
      </c>
      <c r="E92" s="9" t="s">
        <v>629</v>
      </c>
      <c r="F92" s="207" t="s">
        <v>94</v>
      </c>
      <c r="G92" s="45"/>
      <c r="H92" s="26" t="s">
        <v>643</v>
      </c>
      <c r="I92" s="7" t="s">
        <v>667</v>
      </c>
      <c r="J92" s="8" t="s">
        <v>793</v>
      </c>
      <c r="K92" s="9" t="s">
        <v>629</v>
      </c>
      <c r="L92" s="211" t="s">
        <v>459</v>
      </c>
      <c r="M92" s="45"/>
    </row>
    <row r="93" spans="1:13" s="3" customFormat="1">
      <c r="A93" s="45"/>
      <c r="B93" s="6" t="s">
        <v>646</v>
      </c>
      <c r="C93" s="7" t="s">
        <v>1102</v>
      </c>
      <c r="D93" s="250" t="s">
        <v>2046</v>
      </c>
      <c r="E93" s="9" t="s">
        <v>751</v>
      </c>
      <c r="F93" s="207" t="s">
        <v>96</v>
      </c>
      <c r="G93" s="45"/>
      <c r="H93" s="26" t="s">
        <v>646</v>
      </c>
      <c r="I93" s="7" t="s">
        <v>708</v>
      </c>
      <c r="J93" s="8" t="s">
        <v>1036</v>
      </c>
      <c r="K93" s="9" t="s">
        <v>929</v>
      </c>
      <c r="L93" s="211" t="s">
        <v>415</v>
      </c>
      <c r="M93" s="45"/>
    </row>
    <row r="94" spans="1:13" s="3" customFormat="1">
      <c r="A94" s="45"/>
      <c r="B94" s="6" t="s">
        <v>647</v>
      </c>
      <c r="C94" s="7" t="s">
        <v>3488</v>
      </c>
      <c r="D94" s="250" t="s">
        <v>875</v>
      </c>
      <c r="E94" s="9" t="s">
        <v>929</v>
      </c>
      <c r="F94" s="207" t="s">
        <v>386</v>
      </c>
      <c r="G94" s="45"/>
      <c r="H94" s="26" t="s">
        <v>647</v>
      </c>
      <c r="I94" s="7" t="s">
        <v>705</v>
      </c>
      <c r="J94" s="8" t="s">
        <v>850</v>
      </c>
      <c r="K94" s="9" t="s">
        <v>929</v>
      </c>
      <c r="L94" s="211" t="s">
        <v>416</v>
      </c>
      <c r="M94" s="45"/>
    </row>
    <row r="95" spans="1:13" s="3" customFormat="1">
      <c r="A95" s="45"/>
      <c r="B95" s="6" t="s">
        <v>648</v>
      </c>
      <c r="C95" s="7" t="s">
        <v>1085</v>
      </c>
      <c r="D95" s="250" t="s">
        <v>2830</v>
      </c>
      <c r="E95" s="9" t="s">
        <v>657</v>
      </c>
      <c r="F95" s="207" t="s">
        <v>351</v>
      </c>
      <c r="G95" s="45"/>
      <c r="H95" s="26" t="s">
        <v>648</v>
      </c>
      <c r="I95" s="7" t="s">
        <v>664</v>
      </c>
      <c r="J95" s="8" t="s">
        <v>3500</v>
      </c>
      <c r="K95" s="9" t="s">
        <v>929</v>
      </c>
      <c r="L95" s="211" t="s">
        <v>417</v>
      </c>
      <c r="M95" s="45"/>
    </row>
    <row r="96" spans="1:13" s="3" customFormat="1">
      <c r="A96" s="45"/>
      <c r="B96" s="6" t="s">
        <v>649</v>
      </c>
      <c r="C96" s="7" t="s">
        <v>680</v>
      </c>
      <c r="D96" s="250" t="s">
        <v>3489</v>
      </c>
      <c r="E96" s="9" t="s">
        <v>751</v>
      </c>
      <c r="F96" s="207" t="s">
        <v>353</v>
      </c>
      <c r="G96" s="45"/>
      <c r="H96" s="26" t="s">
        <v>649</v>
      </c>
      <c r="I96" s="7" t="s">
        <v>847</v>
      </c>
      <c r="J96" s="8" t="s">
        <v>222</v>
      </c>
      <c r="K96" s="9" t="s">
        <v>929</v>
      </c>
      <c r="L96" s="211" t="s">
        <v>420</v>
      </c>
      <c r="M96" s="45"/>
    </row>
    <row r="97" spans="1:13" s="3" customFormat="1">
      <c r="A97" s="45"/>
      <c r="B97" s="6" t="s">
        <v>650</v>
      </c>
      <c r="C97" s="7" t="s">
        <v>3246</v>
      </c>
      <c r="D97" s="250" t="s">
        <v>3490</v>
      </c>
      <c r="E97" s="9" t="s">
        <v>929</v>
      </c>
      <c r="F97" s="207" t="s">
        <v>3491</v>
      </c>
      <c r="G97" s="45"/>
      <c r="H97" s="26" t="s">
        <v>650</v>
      </c>
      <c r="I97" s="7" t="s">
        <v>664</v>
      </c>
      <c r="J97" s="8" t="s">
        <v>1704</v>
      </c>
      <c r="K97" s="9" t="s">
        <v>629</v>
      </c>
      <c r="L97" s="211" t="s">
        <v>131</v>
      </c>
      <c r="M97" s="45"/>
    </row>
    <row r="98" spans="1:13" s="3" customFormat="1">
      <c r="A98" s="45"/>
      <c r="B98" s="6" t="s">
        <v>651</v>
      </c>
      <c r="C98" s="7" t="s">
        <v>976</v>
      </c>
      <c r="D98" s="250" t="s">
        <v>2035</v>
      </c>
      <c r="E98" s="9" t="s">
        <v>629</v>
      </c>
      <c r="F98" s="207" t="s">
        <v>367</v>
      </c>
      <c r="G98" s="45"/>
      <c r="H98" s="26" t="s">
        <v>651</v>
      </c>
      <c r="I98" s="7" t="s">
        <v>740</v>
      </c>
      <c r="J98" s="8" t="s">
        <v>795</v>
      </c>
      <c r="K98" s="9" t="s">
        <v>629</v>
      </c>
      <c r="L98" s="211" t="s">
        <v>424</v>
      </c>
      <c r="M98" s="45"/>
    </row>
    <row r="99" spans="1:13" s="3" customFormat="1">
      <c r="A99" s="45"/>
      <c r="B99" s="6" t="s">
        <v>899</v>
      </c>
      <c r="C99" s="7" t="s">
        <v>3492</v>
      </c>
      <c r="D99" s="250" t="s">
        <v>3220</v>
      </c>
      <c r="E99" s="9" t="s">
        <v>751</v>
      </c>
      <c r="F99" s="207" t="s">
        <v>42</v>
      </c>
      <c r="G99" s="45"/>
      <c r="H99" s="26" t="s">
        <v>899</v>
      </c>
      <c r="I99" s="7" t="s">
        <v>192</v>
      </c>
      <c r="J99" s="8" t="s">
        <v>3501</v>
      </c>
      <c r="K99" s="9" t="s">
        <v>929</v>
      </c>
      <c r="L99" s="211" t="s">
        <v>2479</v>
      </c>
      <c r="M99" s="45"/>
    </row>
    <row r="100" spans="1:13" s="3" customFormat="1">
      <c r="A100" s="45"/>
      <c r="B100" s="6" t="s">
        <v>900</v>
      </c>
      <c r="C100" s="7" t="s">
        <v>696</v>
      </c>
      <c r="D100" s="250" t="s">
        <v>924</v>
      </c>
      <c r="E100" s="9" t="s">
        <v>800</v>
      </c>
      <c r="F100" s="207" t="s">
        <v>2317</v>
      </c>
      <c r="G100" s="45"/>
      <c r="H100" s="26" t="s">
        <v>900</v>
      </c>
      <c r="I100" s="7" t="s">
        <v>708</v>
      </c>
      <c r="J100" s="8" t="s">
        <v>858</v>
      </c>
      <c r="K100" s="9" t="s">
        <v>929</v>
      </c>
      <c r="L100" s="211" t="s">
        <v>1736</v>
      </c>
      <c r="M100" s="45"/>
    </row>
    <row r="101" spans="1:13" s="3" customFormat="1">
      <c r="A101" s="45"/>
      <c r="B101" s="6" t="s">
        <v>901</v>
      </c>
      <c r="C101" s="7" t="s">
        <v>1306</v>
      </c>
      <c r="D101" s="250" t="s">
        <v>3493</v>
      </c>
      <c r="E101" s="9" t="s">
        <v>629</v>
      </c>
      <c r="F101" s="207" t="s">
        <v>354</v>
      </c>
      <c r="G101" s="45"/>
      <c r="H101" s="26" t="s">
        <v>901</v>
      </c>
      <c r="I101" s="7" t="s">
        <v>796</v>
      </c>
      <c r="J101" s="8" t="s">
        <v>1326</v>
      </c>
      <c r="K101" s="9" t="s">
        <v>629</v>
      </c>
      <c r="L101" s="211" t="s">
        <v>496</v>
      </c>
      <c r="M101" s="45"/>
    </row>
    <row r="102" spans="1:13" s="3" customFormat="1">
      <c r="A102" s="45"/>
      <c r="B102" s="6" t="s">
        <v>902</v>
      </c>
      <c r="C102" s="7" t="s">
        <v>804</v>
      </c>
      <c r="D102" s="250" t="s">
        <v>2953</v>
      </c>
      <c r="E102" s="9" t="s">
        <v>751</v>
      </c>
      <c r="F102" s="207" t="s">
        <v>2319</v>
      </c>
      <c r="G102" s="45"/>
      <c r="H102" s="26" t="s">
        <v>902</v>
      </c>
      <c r="I102" s="7" t="s">
        <v>708</v>
      </c>
      <c r="J102" s="8" t="s">
        <v>2399</v>
      </c>
      <c r="K102" s="9" t="s">
        <v>629</v>
      </c>
      <c r="L102" s="211" t="s">
        <v>478</v>
      </c>
      <c r="M102" s="45"/>
    </row>
    <row r="103" spans="1:13" s="3" customFormat="1">
      <c r="A103" s="45"/>
      <c r="B103" s="6" t="s">
        <v>903</v>
      </c>
      <c r="C103" s="7" t="s">
        <v>1375</v>
      </c>
      <c r="D103" s="250" t="s">
        <v>396</v>
      </c>
      <c r="E103" s="9" t="s">
        <v>629</v>
      </c>
      <c r="F103" s="207" t="s">
        <v>3494</v>
      </c>
      <c r="G103" s="45"/>
      <c r="H103" s="26"/>
      <c r="I103" s="7"/>
      <c r="J103" s="8"/>
      <c r="K103" s="9"/>
      <c r="L103" s="211"/>
      <c r="M103" s="45"/>
    </row>
    <row r="104" spans="1:13" s="3" customFormat="1">
      <c r="A104" s="45"/>
      <c r="B104" s="6" t="s">
        <v>1124</v>
      </c>
      <c r="C104" s="7" t="s">
        <v>1306</v>
      </c>
      <c r="D104" s="250" t="s">
        <v>3215</v>
      </c>
      <c r="E104" s="9" t="s">
        <v>751</v>
      </c>
      <c r="F104" s="207" t="s">
        <v>368</v>
      </c>
      <c r="G104" s="45"/>
      <c r="H104" s="26"/>
      <c r="I104" s="7"/>
      <c r="J104" s="8"/>
      <c r="K104" s="9"/>
      <c r="L104" s="211"/>
      <c r="M104" s="45"/>
    </row>
    <row r="105" spans="1:13" s="3" customFormat="1">
      <c r="A105" s="45"/>
      <c r="B105" s="6" t="s">
        <v>1125</v>
      </c>
      <c r="C105" s="7" t="s">
        <v>653</v>
      </c>
      <c r="D105" s="250" t="s">
        <v>3464</v>
      </c>
      <c r="E105" s="9" t="s">
        <v>661</v>
      </c>
      <c r="F105" s="207" t="s">
        <v>3495</v>
      </c>
      <c r="G105" s="45"/>
      <c r="H105" s="26"/>
      <c r="I105" s="7"/>
      <c r="J105" s="8"/>
      <c r="K105" s="9"/>
      <c r="L105" s="211"/>
      <c r="M105" s="45"/>
    </row>
    <row r="106" spans="1:13" s="3" customFormat="1">
      <c r="A106" s="45"/>
      <c r="B106" s="6" t="s">
        <v>1126</v>
      </c>
      <c r="C106" s="7" t="s">
        <v>3496</v>
      </c>
      <c r="D106" s="250" t="s">
        <v>3497</v>
      </c>
      <c r="E106" s="9" t="s">
        <v>929</v>
      </c>
      <c r="F106" s="207" t="s">
        <v>44</v>
      </c>
      <c r="G106" s="45"/>
      <c r="H106" s="26"/>
      <c r="I106" s="7"/>
      <c r="J106" s="8"/>
      <c r="K106" s="9"/>
      <c r="L106" s="211"/>
      <c r="M106" s="45"/>
    </row>
    <row r="107" spans="1:13" s="3" customFormat="1">
      <c r="A107" s="45"/>
      <c r="B107" s="6" t="s">
        <v>1127</v>
      </c>
      <c r="C107" s="7" t="s">
        <v>1403</v>
      </c>
      <c r="D107" s="250" t="s">
        <v>922</v>
      </c>
      <c r="E107" s="9" t="s">
        <v>629</v>
      </c>
      <c r="F107" s="207" t="s">
        <v>48</v>
      </c>
      <c r="G107" s="45"/>
      <c r="H107" s="26"/>
      <c r="I107" s="7"/>
      <c r="J107" s="8"/>
      <c r="K107" s="9"/>
      <c r="L107" s="211"/>
      <c r="M107" s="45"/>
    </row>
    <row r="108" spans="1:13" s="3" customFormat="1">
      <c r="A108" s="45"/>
      <c r="B108" s="6" t="s">
        <v>1128</v>
      </c>
      <c r="C108" s="7" t="s">
        <v>3492</v>
      </c>
      <c r="D108" s="250" t="s">
        <v>3498</v>
      </c>
      <c r="E108" s="9" t="s">
        <v>735</v>
      </c>
      <c r="F108" s="207" t="s">
        <v>360</v>
      </c>
      <c r="G108" s="45"/>
      <c r="H108" s="26"/>
      <c r="I108" s="7"/>
      <c r="J108" s="8"/>
      <c r="K108" s="9"/>
      <c r="L108" s="211"/>
      <c r="M108" s="45"/>
    </row>
    <row r="109" spans="1:13" s="3" customFormat="1" ht="12.75" thickBot="1">
      <c r="A109" s="45"/>
      <c r="B109" s="6" t="s">
        <v>1129</v>
      </c>
      <c r="C109" s="7" t="s">
        <v>692</v>
      </c>
      <c r="D109" s="250" t="s">
        <v>689</v>
      </c>
      <c r="E109" s="9" t="s">
        <v>629</v>
      </c>
      <c r="F109" s="207" t="s">
        <v>2327</v>
      </c>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1056" t="s">
        <v>768</v>
      </c>
      <c r="C120" s="1056"/>
      <c r="D120" s="35"/>
      <c r="E120" s="160" t="s">
        <v>711</v>
      </c>
      <c r="F120" s="1065" t="s">
        <v>1638</v>
      </c>
      <c r="G120" s="1065"/>
      <c r="H120" s="1065"/>
      <c r="I120" s="1065"/>
      <c r="J120" s="35"/>
      <c r="K120" s="1056" t="s">
        <v>713</v>
      </c>
      <c r="L120" s="1056"/>
      <c r="M120" s="35"/>
    </row>
    <row r="121" spans="1:13" ht="13.5" thickTop="1" thickBot="1">
      <c r="A121" s="35"/>
      <c r="B121" s="1057" t="s">
        <v>621</v>
      </c>
      <c r="C121" s="1058"/>
      <c r="D121" s="43"/>
      <c r="E121" s="44"/>
      <c r="F121" s="44"/>
      <c r="G121" s="35"/>
      <c r="H121" s="1061" t="s">
        <v>652</v>
      </c>
      <c r="I121" s="1062"/>
      <c r="J121" s="35"/>
      <c r="K121" s="35"/>
      <c r="L121" s="35"/>
      <c r="M121" s="35"/>
    </row>
    <row r="122" spans="1:13" s="3" customFormat="1" ht="16.5" thickTop="1" thickBot="1">
      <c r="A122" s="45"/>
      <c r="B122" s="1059"/>
      <c r="C122" s="1060"/>
      <c r="D122" s="14"/>
      <c r="E122" s="12" t="s">
        <v>645</v>
      </c>
      <c r="F122" s="13">
        <f>COUNTA(D124:D162)</f>
        <v>16</v>
      </c>
      <c r="G122" s="45"/>
      <c r="H122" s="1063"/>
      <c r="I122" s="1064"/>
      <c r="J122" s="32"/>
      <c r="K122" s="33" t="s">
        <v>645</v>
      </c>
      <c r="L122" s="34">
        <f>COUNTA(J124:J162)</f>
        <v>15</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759</v>
      </c>
      <c r="D124" s="78" t="s">
        <v>2044</v>
      </c>
      <c r="E124" s="79" t="s">
        <v>751</v>
      </c>
      <c r="F124" s="204" t="s">
        <v>373</v>
      </c>
      <c r="G124" s="45"/>
      <c r="H124" s="94" t="s">
        <v>630</v>
      </c>
      <c r="I124" s="77" t="s">
        <v>1420</v>
      </c>
      <c r="J124" s="78" t="s">
        <v>2851</v>
      </c>
      <c r="K124" s="79" t="s">
        <v>751</v>
      </c>
      <c r="L124" s="208" t="s">
        <v>453</v>
      </c>
      <c r="M124" s="45"/>
    </row>
    <row r="125" spans="1:13" s="3" customFormat="1">
      <c r="A125" s="45"/>
      <c r="B125" s="81" t="s">
        <v>631</v>
      </c>
      <c r="C125" s="82" t="s">
        <v>653</v>
      </c>
      <c r="D125" s="83" t="s">
        <v>3251</v>
      </c>
      <c r="E125" s="84" t="s">
        <v>751</v>
      </c>
      <c r="F125" s="205" t="s">
        <v>3505</v>
      </c>
      <c r="G125" s="45"/>
      <c r="H125" s="96" t="s">
        <v>631</v>
      </c>
      <c r="I125" s="82" t="s">
        <v>705</v>
      </c>
      <c r="J125" s="83" t="s">
        <v>168</v>
      </c>
      <c r="K125" s="84" t="s">
        <v>929</v>
      </c>
      <c r="L125" s="209" t="s">
        <v>125</v>
      </c>
      <c r="M125" s="45"/>
    </row>
    <row r="126" spans="1:13" s="3" customFormat="1">
      <c r="A126" s="45"/>
      <c r="B126" s="86" t="s">
        <v>632</v>
      </c>
      <c r="C126" s="87" t="s">
        <v>348</v>
      </c>
      <c r="D126" s="88" t="s">
        <v>3240</v>
      </c>
      <c r="E126" s="89" t="s">
        <v>751</v>
      </c>
      <c r="F126" s="206" t="s">
        <v>2069</v>
      </c>
      <c r="G126" s="45"/>
      <c r="H126" s="98" t="s">
        <v>632</v>
      </c>
      <c r="I126" s="87" t="s">
        <v>1420</v>
      </c>
      <c r="J126" s="88" t="s">
        <v>28</v>
      </c>
      <c r="K126" s="89" t="s">
        <v>751</v>
      </c>
      <c r="L126" s="210" t="s">
        <v>2447</v>
      </c>
      <c r="M126" s="45"/>
    </row>
    <row r="127" spans="1:13" s="3" customFormat="1">
      <c r="A127" s="45"/>
      <c r="B127" s="6" t="s">
        <v>633</v>
      </c>
      <c r="C127" s="7" t="s">
        <v>627</v>
      </c>
      <c r="D127" s="8" t="s">
        <v>2627</v>
      </c>
      <c r="E127" s="9" t="s">
        <v>751</v>
      </c>
      <c r="F127" s="207" t="s">
        <v>3506</v>
      </c>
      <c r="G127" s="45"/>
      <c r="H127" s="26" t="s">
        <v>633</v>
      </c>
      <c r="I127" s="7" t="s">
        <v>1051</v>
      </c>
      <c r="J127" s="8" t="s">
        <v>996</v>
      </c>
      <c r="K127" s="9" t="s">
        <v>751</v>
      </c>
      <c r="L127" s="211" t="s">
        <v>417</v>
      </c>
      <c r="M127" s="45"/>
    </row>
    <row r="128" spans="1:13" s="3" customFormat="1">
      <c r="A128" s="45"/>
      <c r="B128" s="6" t="s">
        <v>634</v>
      </c>
      <c r="C128" s="7" t="s">
        <v>1356</v>
      </c>
      <c r="D128" s="8" t="s">
        <v>3048</v>
      </c>
      <c r="E128" s="9" t="s">
        <v>669</v>
      </c>
      <c r="F128" s="207" t="s">
        <v>2070</v>
      </c>
      <c r="G128" s="45"/>
      <c r="H128" s="26" t="s">
        <v>634</v>
      </c>
      <c r="I128" s="7" t="s">
        <v>1758</v>
      </c>
      <c r="J128" s="8" t="s">
        <v>3480</v>
      </c>
      <c r="K128" s="9" t="s">
        <v>929</v>
      </c>
      <c r="L128" s="211" t="s">
        <v>420</v>
      </c>
      <c r="M128" s="45"/>
    </row>
    <row r="129" spans="1:13" s="3" customFormat="1">
      <c r="A129" s="45"/>
      <c r="B129" s="6" t="s">
        <v>635</v>
      </c>
      <c r="C129" s="7" t="s">
        <v>687</v>
      </c>
      <c r="D129" s="8" t="s">
        <v>3049</v>
      </c>
      <c r="E129" s="9" t="s">
        <v>751</v>
      </c>
      <c r="F129" s="207" t="s">
        <v>442</v>
      </c>
      <c r="G129" s="45"/>
      <c r="H129" s="26" t="s">
        <v>635</v>
      </c>
      <c r="I129" s="7" t="s">
        <v>1121</v>
      </c>
      <c r="J129" s="8" t="s">
        <v>1113</v>
      </c>
      <c r="K129" s="9" t="s">
        <v>629</v>
      </c>
      <c r="L129" s="211" t="s">
        <v>470</v>
      </c>
      <c r="M129" s="45"/>
    </row>
    <row r="130" spans="1:13" s="3" customFormat="1">
      <c r="A130" s="45"/>
      <c r="B130" s="6" t="s">
        <v>636</v>
      </c>
      <c r="C130" s="7" t="s">
        <v>918</v>
      </c>
      <c r="D130" s="8" t="s">
        <v>2843</v>
      </c>
      <c r="E130" s="9" t="s">
        <v>751</v>
      </c>
      <c r="F130" s="207" t="s">
        <v>3507</v>
      </c>
      <c r="G130" s="45"/>
      <c r="H130" s="26" t="s">
        <v>636</v>
      </c>
      <c r="I130" s="7" t="s">
        <v>982</v>
      </c>
      <c r="J130" s="8" t="s">
        <v>790</v>
      </c>
      <c r="K130" s="9" t="s">
        <v>661</v>
      </c>
      <c r="L130" s="211" t="s">
        <v>465</v>
      </c>
      <c r="M130" s="45"/>
    </row>
    <row r="131" spans="1:13" s="3" customFormat="1">
      <c r="A131" s="45"/>
      <c r="B131" s="6" t="s">
        <v>637</v>
      </c>
      <c r="C131" s="7" t="s">
        <v>678</v>
      </c>
      <c r="D131" s="8" t="s">
        <v>3508</v>
      </c>
      <c r="E131" s="52" t="s">
        <v>666</v>
      </c>
      <c r="F131" s="207" t="s">
        <v>402</v>
      </c>
      <c r="G131" s="45"/>
      <c r="H131" s="26" t="s">
        <v>637</v>
      </c>
      <c r="I131" s="7" t="s">
        <v>1502</v>
      </c>
      <c r="J131" s="8" t="s">
        <v>1760</v>
      </c>
      <c r="K131" s="9" t="s">
        <v>929</v>
      </c>
      <c r="L131" s="211" t="s">
        <v>424</v>
      </c>
      <c r="M131" s="45"/>
    </row>
    <row r="132" spans="1:13" s="3" customFormat="1">
      <c r="A132" s="45"/>
      <c r="B132" s="6" t="s">
        <v>638</v>
      </c>
      <c r="C132" s="7" t="s">
        <v>1322</v>
      </c>
      <c r="D132" s="8" t="s">
        <v>3253</v>
      </c>
      <c r="E132" s="52" t="s">
        <v>751</v>
      </c>
      <c r="F132" s="207" t="s">
        <v>403</v>
      </c>
      <c r="G132" s="45"/>
      <c r="H132" s="26" t="s">
        <v>638</v>
      </c>
      <c r="I132" s="7" t="s">
        <v>2679</v>
      </c>
      <c r="J132" s="8" t="s">
        <v>1181</v>
      </c>
      <c r="K132" s="9" t="s">
        <v>929</v>
      </c>
      <c r="L132" s="211" t="s">
        <v>426</v>
      </c>
      <c r="M132" s="45"/>
    </row>
    <row r="133" spans="1:13" s="3" customFormat="1">
      <c r="A133" s="45"/>
      <c r="B133" s="6" t="s">
        <v>639</v>
      </c>
      <c r="C133" s="7" t="s">
        <v>745</v>
      </c>
      <c r="D133" s="8" t="s">
        <v>1205</v>
      </c>
      <c r="E133" s="52" t="s">
        <v>629</v>
      </c>
      <c r="F133" s="207" t="s">
        <v>445</v>
      </c>
      <c r="G133" s="45"/>
      <c r="H133" s="26" t="s">
        <v>639</v>
      </c>
      <c r="I133" s="7" t="s">
        <v>468</v>
      </c>
      <c r="J133" s="8" t="s">
        <v>3509</v>
      </c>
      <c r="K133" s="9" t="s">
        <v>929</v>
      </c>
      <c r="L133" s="211" t="s">
        <v>1736</v>
      </c>
      <c r="M133" s="45"/>
    </row>
    <row r="134" spans="1:13" s="3" customFormat="1">
      <c r="A134" s="45"/>
      <c r="B134" s="6" t="s">
        <v>640</v>
      </c>
      <c r="C134" s="7" t="s">
        <v>828</v>
      </c>
      <c r="D134" s="8" t="s">
        <v>1521</v>
      </c>
      <c r="E134" s="9" t="s">
        <v>1823</v>
      </c>
      <c r="F134" s="207" t="s">
        <v>467</v>
      </c>
      <c r="G134" s="45"/>
      <c r="H134" s="26" t="s">
        <v>640</v>
      </c>
      <c r="I134" s="7" t="s">
        <v>708</v>
      </c>
      <c r="J134" s="8" t="s">
        <v>1171</v>
      </c>
      <c r="K134" s="9" t="s">
        <v>929</v>
      </c>
      <c r="L134" s="211" t="s">
        <v>3510</v>
      </c>
      <c r="M134" s="45"/>
    </row>
    <row r="135" spans="1:13" s="3" customFormat="1">
      <c r="A135" s="45"/>
      <c r="B135" s="6" t="s">
        <v>641</v>
      </c>
      <c r="C135" s="7" t="s">
        <v>690</v>
      </c>
      <c r="D135" s="8" t="s">
        <v>2307</v>
      </c>
      <c r="E135" s="9" t="s">
        <v>751</v>
      </c>
      <c r="F135" s="207" t="s">
        <v>407</v>
      </c>
      <c r="G135" s="45"/>
      <c r="H135" s="26" t="s">
        <v>641</v>
      </c>
      <c r="I135" s="7" t="s">
        <v>1420</v>
      </c>
      <c r="J135" s="8" t="s">
        <v>3511</v>
      </c>
      <c r="K135" s="9" t="s">
        <v>751</v>
      </c>
      <c r="L135" s="211" t="s">
        <v>430</v>
      </c>
      <c r="M135" s="45"/>
    </row>
    <row r="136" spans="1:13" s="3" customFormat="1">
      <c r="A136" s="45"/>
      <c r="B136" s="6" t="s">
        <v>642</v>
      </c>
      <c r="C136" s="7" t="s">
        <v>1307</v>
      </c>
      <c r="D136" s="8" t="s">
        <v>975</v>
      </c>
      <c r="E136" s="9" t="s">
        <v>669</v>
      </c>
      <c r="F136" s="207" t="s">
        <v>125</v>
      </c>
      <c r="G136" s="45"/>
      <c r="H136" s="26" t="s">
        <v>642</v>
      </c>
      <c r="I136" s="7" t="s">
        <v>1386</v>
      </c>
      <c r="J136" s="8" t="s">
        <v>171</v>
      </c>
      <c r="K136" s="9" t="s">
        <v>929</v>
      </c>
      <c r="L136" s="211" t="s">
        <v>495</v>
      </c>
      <c r="M136" s="45"/>
    </row>
    <row r="137" spans="1:13" s="3" customFormat="1">
      <c r="A137" s="45"/>
      <c r="B137" s="6" t="s">
        <v>643</v>
      </c>
      <c r="C137" s="7" t="s">
        <v>1551</v>
      </c>
      <c r="D137" s="8" t="s">
        <v>31</v>
      </c>
      <c r="E137" s="9" t="s">
        <v>929</v>
      </c>
      <c r="F137" s="207" t="s">
        <v>1756</v>
      </c>
      <c r="G137" s="45"/>
      <c r="H137" s="26" t="s">
        <v>643</v>
      </c>
      <c r="I137" s="7" t="s">
        <v>1759</v>
      </c>
      <c r="J137" s="8" t="s">
        <v>3250</v>
      </c>
      <c r="K137" s="9" t="s">
        <v>929</v>
      </c>
      <c r="L137" s="211" t="s">
        <v>2488</v>
      </c>
      <c r="M137" s="45"/>
    </row>
    <row r="138" spans="1:13" s="3" customFormat="1">
      <c r="A138" s="45"/>
      <c r="B138" s="6" t="s">
        <v>646</v>
      </c>
      <c r="C138" s="7" t="s">
        <v>921</v>
      </c>
      <c r="D138" s="8" t="s">
        <v>975</v>
      </c>
      <c r="E138" s="52" t="s">
        <v>800</v>
      </c>
      <c r="F138" s="207" t="s">
        <v>2479</v>
      </c>
      <c r="G138" s="45"/>
      <c r="H138" s="26" t="s">
        <v>646</v>
      </c>
      <c r="I138" s="7" t="s">
        <v>664</v>
      </c>
      <c r="J138" s="8" t="s">
        <v>1506</v>
      </c>
      <c r="K138" s="9" t="s">
        <v>657</v>
      </c>
      <c r="L138" s="211" t="s">
        <v>3512</v>
      </c>
      <c r="M138" s="45"/>
    </row>
    <row r="139" spans="1:13" s="3" customFormat="1" ht="12.75" thickBot="1">
      <c r="A139" s="45"/>
      <c r="B139" s="6" t="s">
        <v>647</v>
      </c>
      <c r="C139" s="7" t="s">
        <v>1257</v>
      </c>
      <c r="D139" s="8" t="s">
        <v>31</v>
      </c>
      <c r="E139" s="52" t="s">
        <v>929</v>
      </c>
      <c r="F139" s="207" t="s">
        <v>2689</v>
      </c>
      <c r="G139" s="45"/>
      <c r="H139" s="26"/>
      <c r="I139" s="7"/>
      <c r="J139" s="8"/>
      <c r="K139" s="9"/>
      <c r="L139" s="211"/>
      <c r="M139" s="45"/>
    </row>
    <row r="140" spans="1:13" s="3" customFormat="1" ht="12.75" hidden="1" thickBot="1">
      <c r="A140" s="45"/>
      <c r="B140" s="6"/>
      <c r="C140" s="7"/>
      <c r="D140" s="8"/>
      <c r="E140" s="52"/>
      <c r="F140" s="207"/>
      <c r="G140" s="45"/>
      <c r="H140" s="26"/>
      <c r="I140" s="7"/>
      <c r="J140" s="8"/>
      <c r="K140" s="9"/>
      <c r="L140" s="211"/>
      <c r="M140" s="45"/>
    </row>
    <row r="141" spans="1:13" s="3" customFormat="1" ht="12.75" hidden="1" thickBot="1">
      <c r="A141" s="45"/>
      <c r="B141" s="6"/>
      <c r="C141" s="7"/>
      <c r="D141" s="8"/>
      <c r="E141" s="9"/>
      <c r="F141" s="207"/>
      <c r="G141" s="45"/>
      <c r="H141" s="26"/>
      <c r="I141" s="7"/>
      <c r="J141" s="8"/>
      <c r="K141" s="9"/>
      <c r="L141" s="211"/>
      <c r="M141" s="45"/>
    </row>
    <row r="142" spans="1:13" s="3" customFormat="1" ht="12.75" hidden="1" thickBot="1">
      <c r="A142" s="45"/>
      <c r="B142" s="6"/>
      <c r="C142" s="7"/>
      <c r="D142" s="8"/>
      <c r="E142" s="52"/>
      <c r="F142" s="207"/>
      <c r="G142" s="45"/>
      <c r="H142" s="26"/>
      <c r="I142" s="7"/>
      <c r="J142" s="8"/>
      <c r="K142" s="9"/>
      <c r="L142" s="211"/>
      <c r="M142" s="45"/>
    </row>
    <row r="143" spans="1:13" s="3" customFormat="1" ht="12.75" hidden="1" thickBot="1">
      <c r="A143" s="45"/>
      <c r="B143" s="6"/>
      <c r="C143" s="50"/>
      <c r="D143" s="54"/>
      <c r="E143" s="52"/>
      <c r="F143" s="290"/>
      <c r="G143" s="45"/>
      <c r="H143" s="26"/>
      <c r="I143" s="50"/>
      <c r="J143" s="54"/>
      <c r="K143" s="52"/>
      <c r="L143" s="211"/>
      <c r="M143" s="45"/>
    </row>
    <row r="144" spans="1:13" s="3" customFormat="1" ht="12.75" hidden="1" thickBot="1">
      <c r="A144" s="45"/>
      <c r="B144" s="6"/>
      <c r="C144" s="50"/>
      <c r="D144" s="54"/>
      <c r="E144" s="52"/>
      <c r="F144" s="290"/>
      <c r="G144" s="45"/>
      <c r="H144" s="26"/>
      <c r="I144" s="50"/>
      <c r="J144" s="54"/>
      <c r="K144" s="9"/>
      <c r="L144" s="291"/>
      <c r="M144" s="45"/>
    </row>
    <row r="145" spans="1:13" s="3" customFormat="1" ht="12.75" hidden="1" thickBot="1">
      <c r="A145" s="45"/>
      <c r="B145" s="6"/>
      <c r="C145" s="50"/>
      <c r="D145" s="54"/>
      <c r="E145" s="52"/>
      <c r="F145" s="290"/>
      <c r="G145" s="45"/>
      <c r="H145" s="26"/>
      <c r="I145" s="50"/>
      <c r="J145" s="54"/>
      <c r="K145" s="9"/>
      <c r="L145" s="291"/>
      <c r="M145" s="45"/>
    </row>
    <row r="146" spans="1:13" s="3" customFormat="1" ht="12.75" hidden="1" thickBot="1">
      <c r="A146" s="45"/>
      <c r="B146" s="6"/>
      <c r="C146" s="50"/>
      <c r="D146" s="54"/>
      <c r="E146" s="52"/>
      <c r="F146" s="290"/>
      <c r="G146" s="45"/>
      <c r="H146" s="26"/>
      <c r="I146" s="50"/>
      <c r="J146" s="54"/>
      <c r="K146" s="9"/>
      <c r="L146" s="291"/>
      <c r="M146" s="45"/>
    </row>
    <row r="147" spans="1:13" s="3" customFormat="1" ht="12.75" hidden="1" thickBot="1">
      <c r="A147" s="45"/>
      <c r="B147" s="6"/>
      <c r="C147" s="50"/>
      <c r="D147" s="54"/>
      <c r="E147" s="9"/>
      <c r="F147" s="290"/>
      <c r="G147" s="45"/>
      <c r="H147" s="26"/>
      <c r="I147" s="50"/>
      <c r="J147" s="54"/>
      <c r="K147" s="9"/>
      <c r="L147" s="291"/>
      <c r="M147" s="45"/>
    </row>
    <row r="148" spans="1:13" s="3" customFormat="1" ht="12.75" hidden="1" thickBot="1">
      <c r="A148" s="45"/>
      <c r="B148" s="6"/>
      <c r="C148" s="50"/>
      <c r="D148" s="54"/>
      <c r="E148" s="9"/>
      <c r="F148" s="290"/>
      <c r="G148" s="45"/>
      <c r="H148" s="26"/>
      <c r="I148" s="50"/>
      <c r="J148" s="54"/>
      <c r="K148" s="9"/>
      <c r="L148" s="291"/>
      <c r="M148" s="45"/>
    </row>
    <row r="149" spans="1:13" s="3" customFormat="1" ht="12.75" hidden="1" thickBot="1">
      <c r="A149" s="45"/>
      <c r="B149" s="6"/>
      <c r="C149" s="50"/>
      <c r="D149" s="54"/>
      <c r="E149" s="9"/>
      <c r="F149" s="290"/>
      <c r="G149" s="45"/>
      <c r="H149" s="26"/>
      <c r="I149" s="50"/>
      <c r="J149" s="54"/>
      <c r="K149" s="52"/>
      <c r="L149" s="291"/>
      <c r="M149" s="45"/>
    </row>
    <row r="150" spans="1:13" s="3" customFormat="1" ht="12.75" hidden="1" thickBot="1">
      <c r="A150" s="45"/>
      <c r="B150" s="6"/>
      <c r="C150" s="50"/>
      <c r="D150" s="54"/>
      <c r="E150" s="52"/>
      <c r="F150" s="290"/>
      <c r="G150" s="45"/>
      <c r="H150" s="26"/>
      <c r="I150" s="50"/>
      <c r="J150" s="54"/>
      <c r="K150" s="52"/>
      <c r="L150" s="291"/>
      <c r="M150" s="45"/>
    </row>
    <row r="151" spans="1:13" s="3" customFormat="1" ht="12.75" hidden="1" thickBot="1">
      <c r="A151" s="45"/>
      <c r="B151" s="6"/>
      <c r="C151" s="50"/>
      <c r="D151" s="54"/>
      <c r="E151" s="52"/>
      <c r="F151" s="290"/>
      <c r="G151" s="45"/>
      <c r="H151" s="26"/>
      <c r="I151" s="50"/>
      <c r="J151" s="54"/>
      <c r="K151" s="9"/>
      <c r="L151" s="291"/>
      <c r="M151" s="45"/>
    </row>
    <row r="152" spans="1:13" s="3" customFormat="1" ht="12.75" hidden="1" thickBot="1">
      <c r="A152" s="45"/>
      <c r="B152" s="6"/>
      <c r="C152" s="50"/>
      <c r="D152" s="54"/>
      <c r="E152" s="52"/>
      <c r="F152" s="290"/>
      <c r="G152" s="45"/>
      <c r="H152" s="26"/>
      <c r="I152" s="50"/>
      <c r="J152" s="54"/>
      <c r="K152" s="52"/>
      <c r="L152" s="291"/>
      <c r="M152" s="45"/>
    </row>
    <row r="153" spans="1:13" s="3" customFormat="1" ht="13.5" hidden="1" thickBot="1">
      <c r="A153" s="45"/>
      <c r="B153" s="6"/>
      <c r="C153" s="50"/>
      <c r="D153" s="194"/>
      <c r="E153" s="52"/>
      <c r="F153" s="181"/>
      <c r="G153" s="45"/>
      <c r="H153" s="26"/>
      <c r="I153" s="50"/>
      <c r="J153" s="54"/>
      <c r="K153" s="9"/>
      <c r="L153" s="291"/>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1056" t="s">
        <v>769</v>
      </c>
      <c r="C164" s="1056"/>
      <c r="D164" s="35"/>
      <c r="E164" s="160" t="s">
        <v>713</v>
      </c>
      <c r="F164" s="1065" t="s">
        <v>1639</v>
      </c>
      <c r="G164" s="1065"/>
      <c r="H164" s="1065"/>
      <c r="I164" s="1065"/>
      <c r="J164" s="35"/>
      <c r="K164" s="1056" t="s">
        <v>898</v>
      </c>
      <c r="L164" s="1056"/>
      <c r="M164" s="35"/>
    </row>
    <row r="165" spans="1:13" ht="13.5" thickTop="1" thickBot="1">
      <c r="A165" s="35"/>
      <c r="B165" s="1057" t="s">
        <v>621</v>
      </c>
      <c r="C165" s="1058"/>
      <c r="D165" s="43"/>
      <c r="E165" s="44"/>
      <c r="F165" s="44"/>
      <c r="G165" s="35"/>
      <c r="H165" s="1061" t="s">
        <v>652</v>
      </c>
      <c r="I165" s="1062"/>
      <c r="J165" s="35"/>
      <c r="K165" s="35"/>
      <c r="L165" s="35"/>
      <c r="M165" s="35"/>
    </row>
    <row r="166" spans="1:13" s="3" customFormat="1" ht="16.5" thickTop="1" thickBot="1">
      <c r="A166" s="45"/>
      <c r="B166" s="1059"/>
      <c r="C166" s="1060"/>
      <c r="D166" s="14"/>
      <c r="E166" s="12" t="s">
        <v>645</v>
      </c>
      <c r="F166" s="13">
        <f>COUNTA(D168:D190)</f>
        <v>7</v>
      </c>
      <c r="G166" s="45"/>
      <c r="H166" s="1063"/>
      <c r="I166" s="1064"/>
      <c r="J166" s="32"/>
      <c r="K166" s="33" t="s">
        <v>645</v>
      </c>
      <c r="L166" s="34">
        <f>COUNTA(J168:J190)</f>
        <v>11</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976</v>
      </c>
      <c r="D168" s="78" t="s">
        <v>2642</v>
      </c>
      <c r="E168" s="79" t="s">
        <v>751</v>
      </c>
      <c r="F168" s="204" t="s">
        <v>466</v>
      </c>
      <c r="G168" s="45"/>
      <c r="H168" s="94" t="s">
        <v>630</v>
      </c>
      <c r="I168" s="77" t="s">
        <v>796</v>
      </c>
      <c r="J168" s="78" t="s">
        <v>3499</v>
      </c>
      <c r="K168" s="79" t="s">
        <v>666</v>
      </c>
      <c r="L168" s="208" t="s">
        <v>436</v>
      </c>
      <c r="M168" s="45"/>
    </row>
    <row r="169" spans="1:13" s="3" customFormat="1">
      <c r="A169" s="45"/>
      <c r="B169" s="81" t="s">
        <v>631</v>
      </c>
      <c r="C169" s="82" t="s">
        <v>627</v>
      </c>
      <c r="D169" s="83" t="s">
        <v>2642</v>
      </c>
      <c r="E169" s="84" t="s">
        <v>751</v>
      </c>
      <c r="F169" s="205" t="s">
        <v>403</v>
      </c>
      <c r="G169" s="45"/>
      <c r="H169" s="96" t="s">
        <v>631</v>
      </c>
      <c r="I169" s="82" t="s">
        <v>810</v>
      </c>
      <c r="J169" s="83" t="s">
        <v>858</v>
      </c>
      <c r="K169" s="84" t="s">
        <v>929</v>
      </c>
      <c r="L169" s="209" t="s">
        <v>3513</v>
      </c>
      <c r="M169" s="45"/>
    </row>
    <row r="170" spans="1:13" s="3" customFormat="1">
      <c r="A170" s="45"/>
      <c r="B170" s="86" t="s">
        <v>632</v>
      </c>
      <c r="C170" s="87" t="s">
        <v>1096</v>
      </c>
      <c r="D170" s="88" t="s">
        <v>2646</v>
      </c>
      <c r="E170" s="89" t="s">
        <v>751</v>
      </c>
      <c r="F170" s="206" t="s">
        <v>467</v>
      </c>
      <c r="G170" s="45"/>
      <c r="H170" s="98" t="s">
        <v>632</v>
      </c>
      <c r="I170" s="87" t="s">
        <v>810</v>
      </c>
      <c r="J170" s="88" t="s">
        <v>1171</v>
      </c>
      <c r="K170" s="89" t="s">
        <v>929</v>
      </c>
      <c r="L170" s="210" t="s">
        <v>2098</v>
      </c>
      <c r="M170" s="45"/>
    </row>
    <row r="171" spans="1:13" s="3" customFormat="1">
      <c r="A171" s="45"/>
      <c r="B171" s="6" t="s">
        <v>633</v>
      </c>
      <c r="C171" s="7" t="s">
        <v>2865</v>
      </c>
      <c r="D171" s="8" t="s">
        <v>2866</v>
      </c>
      <c r="E171" s="9" t="s">
        <v>751</v>
      </c>
      <c r="F171" s="207" t="s">
        <v>408</v>
      </c>
      <c r="G171" s="45"/>
      <c r="H171" s="26" t="s">
        <v>633</v>
      </c>
      <c r="I171" s="7" t="s">
        <v>1420</v>
      </c>
      <c r="J171" s="8" t="s">
        <v>1018</v>
      </c>
      <c r="K171" s="9" t="s">
        <v>929</v>
      </c>
      <c r="L171" s="211" t="s">
        <v>3514</v>
      </c>
      <c r="M171" s="45"/>
    </row>
    <row r="172" spans="1:13" s="3" customFormat="1">
      <c r="A172" s="45"/>
      <c r="B172" s="6" t="s">
        <v>634</v>
      </c>
      <c r="C172" s="7" t="s">
        <v>1214</v>
      </c>
      <c r="D172" s="8" t="s">
        <v>1196</v>
      </c>
      <c r="E172" s="9" t="s">
        <v>929</v>
      </c>
      <c r="F172" s="207" t="s">
        <v>193</v>
      </c>
      <c r="G172" s="45"/>
      <c r="H172" s="26" t="s">
        <v>634</v>
      </c>
      <c r="I172" s="7" t="s">
        <v>740</v>
      </c>
      <c r="J172" s="8" t="s">
        <v>839</v>
      </c>
      <c r="K172" s="9" t="s">
        <v>669</v>
      </c>
      <c r="L172" s="211" t="s">
        <v>2514</v>
      </c>
      <c r="M172" s="45"/>
    </row>
    <row r="173" spans="1:13" s="3" customFormat="1">
      <c r="A173" s="45"/>
      <c r="B173" s="6" t="s">
        <v>635</v>
      </c>
      <c r="C173" s="7" t="s">
        <v>1214</v>
      </c>
      <c r="D173" s="8" t="s">
        <v>2873</v>
      </c>
      <c r="E173" s="9" t="s">
        <v>929</v>
      </c>
      <c r="F173" s="207" t="s">
        <v>470</v>
      </c>
      <c r="G173" s="45"/>
      <c r="H173" s="26" t="s">
        <v>635</v>
      </c>
      <c r="I173" s="7" t="s">
        <v>1762</v>
      </c>
      <c r="J173" s="8" t="s">
        <v>1171</v>
      </c>
      <c r="K173" s="9" t="s">
        <v>929</v>
      </c>
      <c r="L173" s="211" t="s">
        <v>3515</v>
      </c>
      <c r="M173" s="45"/>
    </row>
    <row r="174" spans="1:13" s="3" customFormat="1">
      <c r="A174" s="45"/>
      <c r="B174" s="6" t="s">
        <v>636</v>
      </c>
      <c r="C174" s="7" t="s">
        <v>627</v>
      </c>
      <c r="D174" s="8" t="s">
        <v>1521</v>
      </c>
      <c r="E174" s="9" t="s">
        <v>1823</v>
      </c>
      <c r="F174" s="207" t="s">
        <v>2692</v>
      </c>
      <c r="G174" s="45"/>
      <c r="H174" s="26" t="s">
        <v>636</v>
      </c>
      <c r="I174" s="7" t="s">
        <v>667</v>
      </c>
      <c r="J174" s="8" t="s">
        <v>3449</v>
      </c>
      <c r="K174" s="9" t="s">
        <v>2458</v>
      </c>
      <c r="L174" s="211" t="s">
        <v>514</v>
      </c>
      <c r="M174" s="45"/>
    </row>
    <row r="175" spans="1:13" s="3" customFormat="1">
      <c r="A175" s="45"/>
      <c r="B175" s="6" t="s">
        <v>637</v>
      </c>
      <c r="C175" s="7"/>
      <c r="D175" s="8"/>
      <c r="E175" s="9"/>
      <c r="F175" s="207"/>
      <c r="G175" s="45"/>
      <c r="H175" s="26" t="s">
        <v>637</v>
      </c>
      <c r="I175" s="7" t="s">
        <v>1077</v>
      </c>
      <c r="J175" s="8" t="s">
        <v>850</v>
      </c>
      <c r="K175" s="9" t="s">
        <v>629</v>
      </c>
      <c r="L175" s="211" t="s">
        <v>3516</v>
      </c>
      <c r="M175" s="45"/>
    </row>
    <row r="176" spans="1:13" s="3" customFormat="1">
      <c r="A176" s="45"/>
      <c r="B176" s="6" t="s">
        <v>638</v>
      </c>
      <c r="C176" s="7"/>
      <c r="D176" s="8"/>
      <c r="E176" s="9"/>
      <c r="F176" s="207"/>
      <c r="G176" s="45"/>
      <c r="H176" s="26" t="s">
        <v>638</v>
      </c>
      <c r="I176" s="7" t="s">
        <v>816</v>
      </c>
      <c r="J176" s="8" t="s">
        <v>1004</v>
      </c>
      <c r="K176" s="9" t="s">
        <v>629</v>
      </c>
      <c r="L176" s="211" t="s">
        <v>3281</v>
      </c>
      <c r="M176" s="45"/>
    </row>
    <row r="177" spans="1:13" s="3" customFormat="1">
      <c r="A177" s="45"/>
      <c r="B177" s="6" t="s">
        <v>639</v>
      </c>
      <c r="C177" s="7"/>
      <c r="D177" s="8"/>
      <c r="E177" s="9"/>
      <c r="F177" s="207"/>
      <c r="G177" s="45"/>
      <c r="H177" s="26" t="s">
        <v>639</v>
      </c>
      <c r="I177" s="7" t="s">
        <v>1420</v>
      </c>
      <c r="J177" s="8" t="s">
        <v>795</v>
      </c>
      <c r="K177" s="9" t="s">
        <v>629</v>
      </c>
      <c r="L177" s="211" t="s">
        <v>2106</v>
      </c>
      <c r="M177" s="45"/>
    </row>
    <row r="178" spans="1:13" s="3" customFormat="1" ht="12.75" thickBot="1">
      <c r="A178" s="45"/>
      <c r="B178" s="6" t="s">
        <v>640</v>
      </c>
      <c r="C178" s="7"/>
      <c r="D178" s="8"/>
      <c r="E178" s="9"/>
      <c r="F178" s="207"/>
      <c r="G178" s="45"/>
      <c r="H178" s="26" t="s">
        <v>640</v>
      </c>
      <c r="I178" s="7" t="s">
        <v>961</v>
      </c>
      <c r="J178" s="8" t="s">
        <v>2492</v>
      </c>
      <c r="K178" s="9" t="s">
        <v>751</v>
      </c>
      <c r="L178" s="211" t="s">
        <v>1788</v>
      </c>
      <c r="M178" s="45"/>
    </row>
    <row r="179" spans="1:13" s="3" customFormat="1" ht="12.75" hidden="1" thickBot="1">
      <c r="A179" s="45"/>
      <c r="B179" s="6" t="s">
        <v>641</v>
      </c>
      <c r="C179" s="7"/>
      <c r="D179" s="8"/>
      <c r="E179" s="9"/>
      <c r="F179" s="207"/>
      <c r="G179" s="45"/>
      <c r="H179" s="26" t="s">
        <v>641</v>
      </c>
      <c r="I179" s="7"/>
      <c r="J179" s="8"/>
      <c r="K179" s="9"/>
      <c r="L179" s="211"/>
      <c r="M179" s="45"/>
    </row>
    <row r="180" spans="1:13" s="3" customFormat="1" ht="12.75" hidden="1" thickBot="1">
      <c r="A180" s="45"/>
      <c r="B180" s="6" t="s">
        <v>642</v>
      </c>
      <c r="C180" s="7"/>
      <c r="D180" s="8"/>
      <c r="E180" s="9"/>
      <c r="F180" s="207"/>
      <c r="G180" s="45"/>
      <c r="H180" s="26" t="s">
        <v>642</v>
      </c>
      <c r="I180" s="7"/>
      <c r="J180" s="8"/>
      <c r="K180" s="9"/>
      <c r="L180" s="211"/>
      <c r="M180" s="45"/>
    </row>
    <row r="181" spans="1:13" s="3" customFormat="1" ht="12.75" hidden="1" thickBot="1">
      <c r="A181" s="45"/>
      <c r="B181" s="6" t="s">
        <v>643</v>
      </c>
      <c r="C181" s="7"/>
      <c r="D181" s="8"/>
      <c r="E181" s="9"/>
      <c r="F181" s="207"/>
      <c r="G181" s="45"/>
      <c r="H181" s="26" t="s">
        <v>643</v>
      </c>
      <c r="I181" s="7"/>
      <c r="J181" s="8"/>
      <c r="K181" s="9"/>
      <c r="L181" s="211"/>
      <c r="M181" s="45"/>
    </row>
    <row r="182" spans="1:13" s="3" customFormat="1" ht="12.75" hidden="1" thickBot="1">
      <c r="A182" s="45"/>
      <c r="B182" s="6" t="s">
        <v>646</v>
      </c>
      <c r="C182" s="7"/>
      <c r="D182" s="8"/>
      <c r="E182" s="9"/>
      <c r="F182" s="207"/>
      <c r="G182" s="45"/>
      <c r="H182" s="26" t="s">
        <v>646</v>
      </c>
      <c r="I182" s="7"/>
      <c r="J182" s="8"/>
      <c r="K182" s="9"/>
      <c r="L182" s="211"/>
      <c r="M182" s="45"/>
    </row>
    <row r="183" spans="1:13" s="3" customFormat="1" ht="12.75" hidden="1" thickBot="1">
      <c r="A183" s="45"/>
      <c r="B183" s="6" t="s">
        <v>647</v>
      </c>
      <c r="C183" s="7"/>
      <c r="D183" s="8"/>
      <c r="E183" s="9"/>
      <c r="F183" s="207"/>
      <c r="G183" s="45"/>
      <c r="H183" s="26" t="s">
        <v>647</v>
      </c>
      <c r="I183" s="7"/>
      <c r="J183" s="8"/>
      <c r="K183" s="9"/>
      <c r="L183" s="211"/>
      <c r="M183" s="45"/>
    </row>
    <row r="184" spans="1:13" s="3" customFormat="1" ht="12.75" hidden="1" thickBot="1">
      <c r="A184" s="45"/>
      <c r="B184" s="6" t="s">
        <v>648</v>
      </c>
      <c r="C184" s="7"/>
      <c r="D184" s="8"/>
      <c r="E184" s="9"/>
      <c r="F184" s="207"/>
      <c r="G184" s="45"/>
      <c r="H184" s="26" t="s">
        <v>648</v>
      </c>
      <c r="I184" s="7"/>
      <c r="J184" s="8"/>
      <c r="K184" s="9"/>
      <c r="L184" s="211"/>
      <c r="M184" s="45"/>
    </row>
    <row r="185" spans="1:13" s="3" customFormat="1" ht="12.75" hidden="1" thickBot="1">
      <c r="A185" s="45"/>
      <c r="B185" s="6" t="s">
        <v>649</v>
      </c>
      <c r="C185" s="7"/>
      <c r="D185" s="8"/>
      <c r="E185" s="9"/>
      <c r="F185" s="207"/>
      <c r="G185" s="45"/>
      <c r="H185" s="26" t="s">
        <v>649</v>
      </c>
      <c r="I185" s="7"/>
      <c r="J185" s="250"/>
      <c r="K185" s="9"/>
      <c r="L185" s="211"/>
      <c r="M185" s="45"/>
    </row>
    <row r="186" spans="1:13" s="3" customFormat="1" ht="13.5" hidden="1" thickBot="1">
      <c r="A186" s="45"/>
      <c r="B186" s="6"/>
      <c r="C186" s="7"/>
      <c r="D186" s="302"/>
      <c r="E186" s="9"/>
      <c r="F186" s="207"/>
      <c r="G186" s="45"/>
      <c r="H186" s="26" t="s">
        <v>650</v>
      </c>
      <c r="I186" s="7"/>
      <c r="J186" s="250"/>
      <c r="K186" s="9"/>
      <c r="L186" s="211"/>
      <c r="M186" s="45"/>
    </row>
    <row r="187" spans="1:13" s="3" customFormat="1" ht="13.5" hidden="1" thickBot="1">
      <c r="A187" s="45"/>
      <c r="B187" s="6"/>
      <c r="C187" s="7"/>
      <c r="D187" s="302"/>
      <c r="E187" s="9"/>
      <c r="F187" s="207"/>
      <c r="G187" s="45"/>
      <c r="H187" s="26" t="s">
        <v>651</v>
      </c>
      <c r="I187" s="7"/>
      <c r="J187" s="250"/>
      <c r="K187" s="9"/>
      <c r="L187" s="211"/>
      <c r="M187" s="45"/>
    </row>
    <row r="188" spans="1:13" s="3" customFormat="1" ht="13.5" hidden="1" thickBot="1">
      <c r="A188" s="45"/>
      <c r="B188" s="6"/>
      <c r="C188" s="7"/>
      <c r="D188" s="302"/>
      <c r="E188" s="9"/>
      <c r="F188" s="207"/>
      <c r="G188" s="45"/>
      <c r="H188" s="26" t="s">
        <v>899</v>
      </c>
      <c r="I188" s="7"/>
      <c r="J188" s="250"/>
      <c r="K188" s="9"/>
      <c r="L188" s="211"/>
      <c r="M188" s="45"/>
    </row>
    <row r="189" spans="1:13" s="3" customFormat="1" ht="13.5" hidden="1" thickBot="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1"/>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1056" t="s">
        <v>5</v>
      </c>
      <c r="C192" s="1056"/>
      <c r="D192" s="35"/>
      <c r="E192" s="160" t="s">
        <v>898</v>
      </c>
      <c r="F192" s="1065" t="s">
        <v>715</v>
      </c>
      <c r="G192" s="1065"/>
      <c r="H192" s="1065"/>
      <c r="I192" s="1065"/>
      <c r="J192" s="35"/>
      <c r="K192" s="1056" t="s">
        <v>725</v>
      </c>
      <c r="L192" s="1056"/>
      <c r="M192" s="35"/>
    </row>
    <row r="193" spans="2:13" ht="13.5" thickTop="1" thickBot="1">
      <c r="B193" s="1057" t="s">
        <v>1617</v>
      </c>
      <c r="C193" s="1058"/>
      <c r="D193" s="43"/>
      <c r="E193" s="44"/>
      <c r="F193" s="44"/>
      <c r="G193" s="35"/>
      <c r="H193" s="1061" t="s">
        <v>1618</v>
      </c>
      <c r="I193" s="1062"/>
      <c r="J193" s="35"/>
      <c r="K193" s="35"/>
      <c r="L193" s="35"/>
      <c r="M193" s="35"/>
    </row>
    <row r="194" spans="2:13" ht="16.5" thickTop="1" thickBot="1">
      <c r="B194" s="1059"/>
      <c r="C194" s="1060"/>
      <c r="D194" s="14"/>
      <c r="E194" s="12" t="s">
        <v>645</v>
      </c>
      <c r="F194" s="13">
        <f>COUNTA(D196:D215)</f>
        <v>3</v>
      </c>
      <c r="G194" s="45"/>
      <c r="H194" s="1063"/>
      <c r="I194" s="1064"/>
      <c r="J194" s="32"/>
      <c r="K194" s="33" t="s">
        <v>645</v>
      </c>
      <c r="L194" s="34">
        <f>COUNTA(J196:J215)</f>
        <v>3</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2862</v>
      </c>
      <c r="E196" s="79" t="s">
        <v>661</v>
      </c>
      <c r="F196" s="204" t="s">
        <v>502</v>
      </c>
      <c r="G196" s="45"/>
      <c r="H196" s="94" t="s">
        <v>630</v>
      </c>
      <c r="I196" s="77" t="s">
        <v>709</v>
      </c>
      <c r="J196" s="78" t="s">
        <v>2879</v>
      </c>
      <c r="K196" s="79" t="s">
        <v>751</v>
      </c>
      <c r="L196" s="208" t="s">
        <v>2712</v>
      </c>
      <c r="M196" s="35"/>
    </row>
    <row r="197" spans="2:13">
      <c r="B197" s="81" t="s">
        <v>631</v>
      </c>
      <c r="C197" s="82" t="s">
        <v>2311</v>
      </c>
      <c r="D197" s="83" t="s">
        <v>2863</v>
      </c>
      <c r="E197" s="84" t="s">
        <v>661</v>
      </c>
      <c r="F197" s="205" t="s">
        <v>2706</v>
      </c>
      <c r="G197" s="45"/>
      <c r="H197" s="96" t="s">
        <v>631</v>
      </c>
      <c r="I197" s="82" t="s">
        <v>705</v>
      </c>
      <c r="J197" s="83" t="s">
        <v>2846</v>
      </c>
      <c r="K197" s="84" t="s">
        <v>669</v>
      </c>
      <c r="L197" s="209" t="s">
        <v>3517</v>
      </c>
      <c r="M197" s="35"/>
    </row>
    <row r="198" spans="2:13" ht="12.75" thickBot="1">
      <c r="B198" s="86" t="s">
        <v>632</v>
      </c>
      <c r="C198" s="87" t="s">
        <v>753</v>
      </c>
      <c r="D198" s="88" t="s">
        <v>3079</v>
      </c>
      <c r="E198" s="89" t="s">
        <v>751</v>
      </c>
      <c r="F198" s="206" t="s">
        <v>3109</v>
      </c>
      <c r="G198" s="45"/>
      <c r="H198" s="98" t="s">
        <v>632</v>
      </c>
      <c r="I198" s="87" t="s">
        <v>667</v>
      </c>
      <c r="J198" s="88" t="s">
        <v>1150</v>
      </c>
      <c r="K198" s="89" t="s">
        <v>669</v>
      </c>
      <c r="L198" s="210" t="s">
        <v>2722</v>
      </c>
      <c r="M198" s="35"/>
    </row>
    <row r="199" spans="2:13" ht="12.75" hidden="1" thickBot="1">
      <c r="B199" s="6" t="s">
        <v>633</v>
      </c>
      <c r="C199" s="7"/>
      <c r="D199" s="8"/>
      <c r="E199" s="9"/>
      <c r="F199" s="207"/>
      <c r="G199" s="45"/>
      <c r="H199" s="26" t="s">
        <v>633</v>
      </c>
      <c r="I199" s="7"/>
      <c r="J199" s="8"/>
      <c r="K199" s="9"/>
      <c r="L199" s="211"/>
      <c r="M199" s="35"/>
    </row>
    <row r="200" spans="2:13" ht="12.75" hidden="1" thickBot="1">
      <c r="B200" s="6" t="s">
        <v>634</v>
      </c>
      <c r="C200" s="7"/>
      <c r="D200" s="8"/>
      <c r="E200" s="9"/>
      <c r="F200" s="207"/>
      <c r="G200" s="45"/>
      <c r="H200" s="26" t="s">
        <v>634</v>
      </c>
      <c r="I200" s="7"/>
      <c r="J200" s="8"/>
      <c r="K200" s="9"/>
      <c r="L200" s="211"/>
      <c r="M200" s="35"/>
    </row>
    <row r="201" spans="2:13" ht="12.75" hidden="1" thickBot="1">
      <c r="B201" s="6" t="s">
        <v>635</v>
      </c>
      <c r="C201" s="7"/>
      <c r="D201" s="8"/>
      <c r="E201" s="9"/>
      <c r="F201" s="207"/>
      <c r="G201" s="45"/>
      <c r="H201" s="26" t="s">
        <v>635</v>
      </c>
      <c r="I201" s="7"/>
      <c r="J201" s="8"/>
      <c r="K201" s="9"/>
      <c r="L201" s="211"/>
      <c r="M201" s="35"/>
    </row>
    <row r="202" spans="2:13" ht="12.75" hidden="1" thickBot="1">
      <c r="B202" s="6"/>
      <c r="C202" s="7"/>
      <c r="D202" s="8"/>
      <c r="E202" s="9"/>
      <c r="F202" s="207"/>
      <c r="G202" s="45"/>
      <c r="H202" s="26" t="s">
        <v>636</v>
      </c>
      <c r="I202" s="7"/>
      <c r="J202" s="8"/>
      <c r="K202" s="9"/>
      <c r="L202" s="211"/>
      <c r="M202" s="35"/>
    </row>
    <row r="203" spans="2:13" ht="13.5" hidden="1" thickBot="1">
      <c r="B203" s="6"/>
      <c r="C203" s="7"/>
      <c r="D203" s="20"/>
      <c r="E203" s="9"/>
      <c r="F203" s="207"/>
      <c r="G203" s="45"/>
      <c r="H203" s="26" t="s">
        <v>637</v>
      </c>
      <c r="I203" s="7"/>
      <c r="J203" s="8"/>
      <c r="K203" s="9"/>
      <c r="L203" s="211"/>
      <c r="M203" s="35"/>
    </row>
    <row r="204" spans="2:13" ht="13.5" hidden="1" thickBot="1">
      <c r="B204" s="6"/>
      <c r="C204" s="7"/>
      <c r="D204" s="20"/>
      <c r="E204" s="9"/>
      <c r="F204" s="207"/>
      <c r="G204" s="45"/>
      <c r="H204" s="26" t="s">
        <v>638</v>
      </c>
      <c r="I204" s="7"/>
      <c r="J204" s="8"/>
      <c r="K204" s="9"/>
      <c r="L204" s="211"/>
      <c r="M204" s="35"/>
    </row>
    <row r="205" spans="2:13" ht="13.5" hidden="1" thickBot="1">
      <c r="B205" s="6"/>
      <c r="C205" s="7"/>
      <c r="D205" s="20"/>
      <c r="E205" s="9"/>
      <c r="F205" s="207"/>
      <c r="G205" s="45"/>
      <c r="H205" s="26" t="s">
        <v>639</v>
      </c>
      <c r="I205" s="7"/>
      <c r="J205" s="8"/>
      <c r="K205" s="9"/>
      <c r="L205" s="211"/>
      <c r="M205" s="35"/>
    </row>
    <row r="206" spans="2:13" ht="13.5" hidden="1" thickBot="1">
      <c r="B206" s="6"/>
      <c r="C206" s="7"/>
      <c r="D206" s="20"/>
      <c r="E206" s="9"/>
      <c r="F206" s="207"/>
      <c r="G206" s="45"/>
      <c r="H206" s="26"/>
      <c r="I206" s="7"/>
      <c r="J206" s="8"/>
      <c r="K206" s="9"/>
      <c r="L206" s="211"/>
      <c r="M206" s="35"/>
    </row>
    <row r="207" spans="2:13" ht="13.5" hidden="1" thickBot="1">
      <c r="B207" s="6"/>
      <c r="C207" s="7"/>
      <c r="D207" s="20"/>
      <c r="E207" s="9"/>
      <c r="F207" s="207"/>
      <c r="G207" s="45"/>
      <c r="H207" s="26"/>
      <c r="I207" s="7"/>
      <c r="J207" s="8"/>
      <c r="K207" s="9"/>
      <c r="L207" s="211"/>
      <c r="M207" s="35"/>
    </row>
    <row r="208" spans="2:13" ht="13.5" hidden="1" thickBot="1">
      <c r="B208" s="6"/>
      <c r="C208" s="7"/>
      <c r="D208" s="20"/>
      <c r="E208" s="9"/>
      <c r="F208" s="179"/>
      <c r="G208" s="45"/>
      <c r="H208" s="26"/>
      <c r="I208" s="7"/>
      <c r="J208" s="8"/>
      <c r="K208" s="9"/>
      <c r="L208" s="190"/>
      <c r="M208" s="35"/>
    </row>
    <row r="209" spans="1:13" ht="13.5" hidden="1" thickBot="1">
      <c r="B209" s="6"/>
      <c r="C209" s="7"/>
      <c r="D209" s="20"/>
      <c r="E209" s="9"/>
      <c r="F209" s="179"/>
      <c r="G209" s="45"/>
      <c r="H209" s="26"/>
      <c r="I209" s="7"/>
      <c r="J209" s="8"/>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6"/>
      <c r="C212" s="7"/>
      <c r="D212" s="21"/>
      <c r="E212" s="9"/>
      <c r="F212" s="179"/>
      <c r="G212" s="45"/>
      <c r="H212" s="26"/>
      <c r="I212" s="7"/>
      <c r="J212" s="7"/>
      <c r="K212" s="9"/>
      <c r="L212" s="190"/>
      <c r="M212" s="35"/>
    </row>
    <row r="213" spans="1:13" ht="13.5" hidden="1" thickBot="1">
      <c r="B213" s="6"/>
      <c r="C213" s="7"/>
      <c r="D213" s="21"/>
      <c r="E213" s="9"/>
      <c r="F213" s="179"/>
      <c r="G213" s="45"/>
      <c r="H213" s="26"/>
      <c r="I213" s="7"/>
      <c r="J213" s="7"/>
      <c r="K213" s="9"/>
      <c r="L213" s="190"/>
      <c r="M213" s="35"/>
    </row>
    <row r="214" spans="1:13" ht="13.5" hidden="1" thickBot="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1056" t="s">
        <v>770</v>
      </c>
      <c r="C217" s="1056"/>
      <c r="D217" s="35"/>
      <c r="E217" s="160" t="s">
        <v>725</v>
      </c>
      <c r="F217" s="1065" t="s">
        <v>1640</v>
      </c>
      <c r="G217" s="1065"/>
      <c r="H217" s="1065"/>
      <c r="I217" s="1065"/>
      <c r="J217" s="35"/>
      <c r="K217" s="1056" t="s">
        <v>725</v>
      </c>
      <c r="L217" s="1056"/>
      <c r="M217" s="45"/>
    </row>
    <row r="218" spans="1:13" s="3" customFormat="1" ht="13.5" thickTop="1" thickBot="1">
      <c r="A218" s="35"/>
      <c r="B218" s="1057" t="s">
        <v>716</v>
      </c>
      <c r="C218" s="1058"/>
      <c r="D218" s="43"/>
      <c r="E218" s="44"/>
      <c r="F218" s="44"/>
      <c r="G218" s="35"/>
      <c r="H218" s="1061" t="s">
        <v>717</v>
      </c>
      <c r="I218" s="1062"/>
      <c r="J218" s="35"/>
      <c r="K218" s="35"/>
      <c r="L218" s="35"/>
      <c r="M218" s="45"/>
    </row>
    <row r="219" spans="1:13" s="3" customFormat="1" ht="16.5" thickTop="1" thickBot="1">
      <c r="A219" s="45"/>
      <c r="B219" s="1059"/>
      <c r="C219" s="1060"/>
      <c r="D219" s="14"/>
      <c r="E219" s="12" t="s">
        <v>645</v>
      </c>
      <c r="F219" s="13">
        <f>COUNTA(D221:D240)</f>
        <v>4</v>
      </c>
      <c r="G219" s="45"/>
      <c r="H219" s="1063"/>
      <c r="I219" s="1064"/>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2307</v>
      </c>
      <c r="E221" s="79" t="s">
        <v>751</v>
      </c>
      <c r="F221" s="204" t="s">
        <v>3518</v>
      </c>
      <c r="G221" s="45"/>
      <c r="H221" s="94" t="s">
        <v>630</v>
      </c>
      <c r="I221" s="77" t="s">
        <v>740</v>
      </c>
      <c r="J221" s="78" t="s">
        <v>1277</v>
      </c>
      <c r="K221" s="79" t="s">
        <v>751</v>
      </c>
      <c r="L221" s="208" t="s">
        <v>3523</v>
      </c>
      <c r="M221" s="45"/>
    </row>
    <row r="222" spans="1:13" s="3" customFormat="1">
      <c r="A222" s="45"/>
      <c r="B222" s="81" t="s">
        <v>631</v>
      </c>
      <c r="C222" s="82" t="s">
        <v>976</v>
      </c>
      <c r="D222" s="83" t="s">
        <v>2362</v>
      </c>
      <c r="E222" s="84" t="s">
        <v>751</v>
      </c>
      <c r="F222" s="205" t="s">
        <v>3519</v>
      </c>
      <c r="G222" s="45"/>
      <c r="H222" s="96" t="s">
        <v>631</v>
      </c>
      <c r="I222" s="82"/>
      <c r="J222" s="83"/>
      <c r="K222" s="84"/>
      <c r="L222" s="209"/>
      <c r="M222" s="45"/>
    </row>
    <row r="223" spans="1:13" s="3" customFormat="1">
      <c r="A223" s="45"/>
      <c r="B223" s="86" t="s">
        <v>632</v>
      </c>
      <c r="C223" s="87" t="s">
        <v>1306</v>
      </c>
      <c r="D223" s="88" t="s">
        <v>1455</v>
      </c>
      <c r="E223" s="89" t="s">
        <v>661</v>
      </c>
      <c r="F223" s="206" t="s">
        <v>3520</v>
      </c>
      <c r="G223" s="45"/>
      <c r="H223" s="98" t="s">
        <v>632</v>
      </c>
      <c r="I223" s="87"/>
      <c r="J223" s="88"/>
      <c r="K223" s="89"/>
      <c r="L223" s="210"/>
      <c r="M223" s="45"/>
    </row>
    <row r="224" spans="1:13" s="3" customFormat="1" ht="12.75" thickBot="1">
      <c r="A224" s="45"/>
      <c r="B224" s="6" t="s">
        <v>633</v>
      </c>
      <c r="C224" s="7" t="s">
        <v>1317</v>
      </c>
      <c r="D224" s="8" t="s">
        <v>3521</v>
      </c>
      <c r="E224" s="9" t="s">
        <v>751</v>
      </c>
      <c r="F224" s="207" t="s">
        <v>3522</v>
      </c>
      <c r="G224" s="45"/>
      <c r="H224" s="26" t="s">
        <v>633</v>
      </c>
      <c r="I224" s="7"/>
      <c r="J224" s="8"/>
      <c r="K224" s="9"/>
      <c r="L224" s="211"/>
      <c r="M224" s="45"/>
    </row>
    <row r="225" spans="1:13" s="3" customFormat="1" ht="12.75" hidden="1" thickBot="1">
      <c r="A225" s="45"/>
      <c r="B225" s="6"/>
      <c r="C225" s="7"/>
      <c r="D225" s="8"/>
      <c r="E225" s="9"/>
      <c r="F225" s="207"/>
      <c r="G225" s="45"/>
      <c r="H225" s="26"/>
      <c r="I225" s="7"/>
      <c r="J225" s="8"/>
      <c r="K225" s="9"/>
      <c r="L225" s="211"/>
      <c r="M225" s="45"/>
    </row>
    <row r="226" spans="1:13" s="3" customFormat="1" ht="12.75" hidden="1" thickBot="1">
      <c r="A226" s="45"/>
      <c r="B226" s="6"/>
      <c r="C226" s="7"/>
      <c r="D226" s="8"/>
      <c r="E226" s="9"/>
      <c r="F226" s="207"/>
      <c r="G226" s="45"/>
      <c r="H226" s="26"/>
      <c r="I226" s="7"/>
      <c r="J226" s="8"/>
      <c r="K226" s="9"/>
      <c r="L226" s="211"/>
      <c r="M226" s="45"/>
    </row>
    <row r="227" spans="1:13" s="3" customFormat="1" ht="12.75" hidden="1" thickBot="1">
      <c r="A227" s="45"/>
      <c r="B227" s="6"/>
      <c r="C227" s="7"/>
      <c r="D227" s="8"/>
      <c r="E227" s="9"/>
      <c r="F227" s="207"/>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0"/>
      <c r="E232" s="9"/>
      <c r="F232" s="179"/>
      <c r="G232" s="45"/>
      <c r="H232" s="26"/>
      <c r="I232" s="7"/>
      <c r="J232" s="8"/>
      <c r="K232" s="9"/>
      <c r="L232" s="190"/>
      <c r="M232" s="45"/>
    </row>
    <row r="233" spans="1:13" s="3" customFormat="1" ht="13.5" hidden="1" thickBot="1">
      <c r="A233" s="45"/>
      <c r="B233" s="6"/>
      <c r="C233" s="7"/>
      <c r="D233" s="20"/>
      <c r="E233" s="9"/>
      <c r="F233" s="179"/>
      <c r="G233" s="45"/>
      <c r="H233" s="26"/>
      <c r="I233" s="7"/>
      <c r="J233" s="8"/>
      <c r="K233" s="9"/>
      <c r="L233" s="190"/>
      <c r="M233" s="45"/>
    </row>
    <row r="234" spans="1:13" s="3" customFormat="1" ht="13.5" hidden="1" thickBot="1">
      <c r="A234" s="45"/>
      <c r="B234" s="6"/>
      <c r="C234" s="7"/>
      <c r="D234" s="20"/>
      <c r="E234" s="9"/>
      <c r="F234" s="179"/>
      <c r="G234" s="45"/>
      <c r="H234" s="26"/>
      <c r="I234" s="7"/>
      <c r="J234" s="8"/>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6"/>
      <c r="C237" s="7"/>
      <c r="D237" s="21"/>
      <c r="E237" s="9"/>
      <c r="F237" s="179"/>
      <c r="G237" s="45"/>
      <c r="H237" s="26"/>
      <c r="I237" s="7"/>
      <c r="J237" s="7"/>
      <c r="K237" s="9"/>
      <c r="L237" s="190"/>
      <c r="M237" s="45"/>
    </row>
    <row r="238" spans="1:13" s="3" customFormat="1" ht="13.5" hidden="1" thickBot="1">
      <c r="A238" s="45"/>
      <c r="B238" s="6"/>
      <c r="C238" s="7"/>
      <c r="D238" s="21"/>
      <c r="E238" s="9"/>
      <c r="F238" s="179"/>
      <c r="G238" s="45"/>
      <c r="H238" s="26"/>
      <c r="I238" s="7"/>
      <c r="J238" s="7"/>
      <c r="K238" s="9"/>
      <c r="L238" s="190"/>
      <c r="M238" s="45"/>
    </row>
    <row r="239" spans="1:13" s="3" customFormat="1" ht="13.5" hidden="1" thickBot="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724</v>
      </c>
      <c r="F242" s="1065" t="s">
        <v>1641</v>
      </c>
      <c r="G242" s="1065"/>
      <c r="H242" s="1065"/>
      <c r="I242" s="1065"/>
      <c r="J242" s="35"/>
      <c r="K242" s="160" t="s">
        <v>722</v>
      </c>
      <c r="L242" s="160"/>
      <c r="M242" s="45"/>
    </row>
    <row r="243" spans="1:13" s="3" customFormat="1" ht="13.5" thickTop="1" thickBot="1">
      <c r="A243" s="35"/>
      <c r="B243" s="1083" t="s">
        <v>718</v>
      </c>
      <c r="C243" s="1084"/>
      <c r="D243" s="43"/>
      <c r="E243" s="44"/>
      <c r="F243" s="44"/>
      <c r="G243" s="35"/>
      <c r="H243" s="1087" t="s">
        <v>719</v>
      </c>
      <c r="I243" s="1088"/>
      <c r="J243" s="35"/>
      <c r="K243" s="35"/>
      <c r="L243" s="35"/>
      <c r="M243" s="45"/>
    </row>
    <row r="244" spans="1:13" s="3" customFormat="1" ht="16.5" thickTop="1" thickBot="1">
      <c r="A244" s="45"/>
      <c r="B244" s="1085"/>
      <c r="C244" s="1086"/>
      <c r="D244" s="14"/>
      <c r="E244" s="12" t="s">
        <v>645</v>
      </c>
      <c r="F244" s="13">
        <f>COUNTA(D246:D266)</f>
        <v>5</v>
      </c>
      <c r="G244" s="45"/>
      <c r="H244" s="1089"/>
      <c r="I244" s="1090"/>
      <c r="J244" s="32"/>
      <c r="K244" s="33" t="s">
        <v>645</v>
      </c>
      <c r="L244" s="34">
        <f>COUNTA(J246:J266)</f>
        <v>10</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696</v>
      </c>
      <c r="D246" s="78" t="s">
        <v>2283</v>
      </c>
      <c r="E246" s="79" t="s">
        <v>669</v>
      </c>
      <c r="F246" s="204" t="s">
        <v>3524</v>
      </c>
      <c r="G246" s="45"/>
      <c r="H246" s="94" t="s">
        <v>630</v>
      </c>
      <c r="I246" s="77" t="s">
        <v>740</v>
      </c>
      <c r="J246" s="78" t="s">
        <v>3090</v>
      </c>
      <c r="K246" s="79" t="s">
        <v>669</v>
      </c>
      <c r="L246" s="208" t="s">
        <v>3529</v>
      </c>
      <c r="M246" s="45"/>
    </row>
    <row r="247" spans="1:13" s="3" customFormat="1">
      <c r="A247" s="45"/>
      <c r="B247" s="81" t="s">
        <v>631</v>
      </c>
      <c r="C247" s="82" t="s">
        <v>1356</v>
      </c>
      <c r="D247" s="83" t="s">
        <v>3048</v>
      </c>
      <c r="E247" s="84" t="s">
        <v>669</v>
      </c>
      <c r="F247" s="205" t="s">
        <v>3525</v>
      </c>
      <c r="G247" s="45"/>
      <c r="H247" s="96" t="s">
        <v>631</v>
      </c>
      <c r="I247" s="82" t="s">
        <v>667</v>
      </c>
      <c r="J247" s="83" t="s">
        <v>2674</v>
      </c>
      <c r="K247" s="84" t="s">
        <v>751</v>
      </c>
      <c r="L247" s="209" t="s">
        <v>3530</v>
      </c>
      <c r="M247" s="45"/>
    </row>
    <row r="248" spans="1:13" s="3" customFormat="1">
      <c r="A248" s="45"/>
      <c r="B248" s="86" t="s">
        <v>632</v>
      </c>
      <c r="C248" s="87" t="s">
        <v>1258</v>
      </c>
      <c r="D248" s="88" t="s">
        <v>2438</v>
      </c>
      <c r="E248" s="89" t="s">
        <v>669</v>
      </c>
      <c r="F248" s="206" t="s">
        <v>3526</v>
      </c>
      <c r="G248" s="45"/>
      <c r="H248" s="98" t="s">
        <v>632</v>
      </c>
      <c r="I248" s="87" t="s">
        <v>791</v>
      </c>
      <c r="J248" s="88" t="s">
        <v>792</v>
      </c>
      <c r="K248" s="89" t="s">
        <v>629</v>
      </c>
      <c r="L248" s="210" t="s">
        <v>2153</v>
      </c>
      <c r="M248" s="45"/>
    </row>
    <row r="249" spans="1:13" s="3" customFormat="1">
      <c r="A249" s="45"/>
      <c r="B249" s="6" t="s">
        <v>633</v>
      </c>
      <c r="C249" s="7" t="s">
        <v>1094</v>
      </c>
      <c r="D249" s="8" t="s">
        <v>1483</v>
      </c>
      <c r="E249" s="9" t="s">
        <v>669</v>
      </c>
      <c r="F249" s="207" t="s">
        <v>3527</v>
      </c>
      <c r="G249" s="45"/>
      <c r="H249" s="26" t="s">
        <v>633</v>
      </c>
      <c r="I249" s="7" t="s">
        <v>705</v>
      </c>
      <c r="J249" s="8" t="s">
        <v>3531</v>
      </c>
      <c r="K249" s="9" t="s">
        <v>629</v>
      </c>
      <c r="L249" s="211" t="s">
        <v>2971</v>
      </c>
      <c r="M249" s="45"/>
    </row>
    <row r="250" spans="1:13" s="3" customFormat="1">
      <c r="A250" s="45"/>
      <c r="B250" s="6" t="s">
        <v>634</v>
      </c>
      <c r="C250" s="7" t="s">
        <v>1405</v>
      </c>
      <c r="D250" s="8" t="s">
        <v>1337</v>
      </c>
      <c r="E250" s="9" t="s">
        <v>629</v>
      </c>
      <c r="F250" s="207" t="s">
        <v>3528</v>
      </c>
      <c r="G250" s="45"/>
      <c r="H250" s="26" t="s">
        <v>634</v>
      </c>
      <c r="I250" s="7" t="s">
        <v>706</v>
      </c>
      <c r="J250" s="8" t="s">
        <v>836</v>
      </c>
      <c r="K250" s="9" t="s">
        <v>661</v>
      </c>
      <c r="L250" s="211" t="s">
        <v>3532</v>
      </c>
      <c r="M250" s="45"/>
    </row>
    <row r="251" spans="1:13" s="3" customFormat="1">
      <c r="A251" s="45"/>
      <c r="B251" s="6"/>
      <c r="C251" s="7"/>
      <c r="D251" s="8"/>
      <c r="E251" s="9"/>
      <c r="F251" s="207"/>
      <c r="G251" s="45"/>
      <c r="H251" s="26" t="s">
        <v>635</v>
      </c>
      <c r="I251" s="7" t="s">
        <v>982</v>
      </c>
      <c r="J251" s="8" t="s">
        <v>790</v>
      </c>
      <c r="K251" s="9" t="s">
        <v>669</v>
      </c>
      <c r="L251" s="211" t="s">
        <v>3533</v>
      </c>
      <c r="M251" s="45"/>
    </row>
    <row r="252" spans="1:13" s="3" customFormat="1">
      <c r="A252" s="45"/>
      <c r="B252" s="6"/>
      <c r="C252" s="7"/>
      <c r="D252" s="8"/>
      <c r="E252" s="9"/>
      <c r="F252" s="207"/>
      <c r="G252" s="45"/>
      <c r="H252" s="26" t="s">
        <v>636</v>
      </c>
      <c r="I252" s="7" t="s">
        <v>740</v>
      </c>
      <c r="J252" s="8" t="s">
        <v>3534</v>
      </c>
      <c r="K252" s="9" t="s">
        <v>629</v>
      </c>
      <c r="L252" s="211" t="s">
        <v>3535</v>
      </c>
      <c r="M252" s="45"/>
    </row>
    <row r="253" spans="1:13" s="3" customFormat="1" ht="12.75">
      <c r="A253" s="45"/>
      <c r="B253" s="6"/>
      <c r="C253" s="7"/>
      <c r="D253" s="20"/>
      <c r="E253" s="9"/>
      <c r="F253" s="179"/>
      <c r="G253" s="45"/>
      <c r="H253" s="26" t="s">
        <v>637</v>
      </c>
      <c r="I253" s="7" t="s">
        <v>871</v>
      </c>
      <c r="J253" s="8" t="s">
        <v>3454</v>
      </c>
      <c r="K253" s="9" t="s">
        <v>3536</v>
      </c>
      <c r="L253" s="211" t="s">
        <v>3537</v>
      </c>
      <c r="M253" s="45"/>
    </row>
    <row r="254" spans="1:13" s="3" customFormat="1" ht="12.75">
      <c r="A254" s="45"/>
      <c r="B254" s="6"/>
      <c r="C254" s="7"/>
      <c r="D254" s="20"/>
      <c r="E254" s="9"/>
      <c r="F254" s="179"/>
      <c r="G254" s="45"/>
      <c r="H254" s="26" t="s">
        <v>638</v>
      </c>
      <c r="I254" s="7" t="s">
        <v>817</v>
      </c>
      <c r="J254" s="8" t="s">
        <v>1503</v>
      </c>
      <c r="K254" s="9" t="s">
        <v>666</v>
      </c>
      <c r="L254" s="211" t="s">
        <v>3538</v>
      </c>
      <c r="M254" s="45"/>
    </row>
    <row r="255" spans="1:13" s="3" customFormat="1" ht="13.5" thickBot="1">
      <c r="A255" s="45"/>
      <c r="B255" s="6"/>
      <c r="C255" s="7"/>
      <c r="D255" s="20"/>
      <c r="E255" s="9"/>
      <c r="F255" s="179"/>
      <c r="G255" s="45"/>
      <c r="H255" s="26" t="s">
        <v>639</v>
      </c>
      <c r="I255" s="7" t="s">
        <v>706</v>
      </c>
      <c r="J255" s="8" t="s">
        <v>809</v>
      </c>
      <c r="K255" s="9" t="s">
        <v>629</v>
      </c>
      <c r="L255" s="211" t="s">
        <v>3539</v>
      </c>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0"/>
      <c r="E257" s="9"/>
      <c r="F257" s="179"/>
      <c r="G257" s="45"/>
      <c r="H257" s="26"/>
      <c r="I257" s="7"/>
      <c r="J257" s="8"/>
      <c r="K257" s="9"/>
      <c r="L257" s="211"/>
      <c r="M257" s="45"/>
    </row>
    <row r="258" spans="1:13" s="3" customFormat="1" ht="13.5" hidden="1" thickBot="1">
      <c r="A258" s="45"/>
      <c r="B258" s="6"/>
      <c r="C258" s="7"/>
      <c r="D258" s="20"/>
      <c r="E258" s="9"/>
      <c r="F258" s="179"/>
      <c r="G258" s="45"/>
      <c r="H258" s="26"/>
      <c r="I258" s="7"/>
      <c r="J258" s="8"/>
      <c r="K258" s="9"/>
      <c r="L258" s="211"/>
      <c r="M258" s="45"/>
    </row>
    <row r="259" spans="1:13" s="3" customFormat="1" ht="13.5" hidden="1" thickBot="1">
      <c r="A259" s="45"/>
      <c r="B259" s="6"/>
      <c r="C259" s="7"/>
      <c r="D259" s="20"/>
      <c r="E259" s="9"/>
      <c r="F259" s="179"/>
      <c r="G259" s="45"/>
      <c r="H259" s="26"/>
      <c r="I259" s="7"/>
      <c r="J259" s="8"/>
      <c r="K259" s="9"/>
      <c r="L259" s="211"/>
      <c r="M259" s="45"/>
    </row>
    <row r="260" spans="1:13" s="3" customFormat="1" ht="13.5" hidden="1" thickBot="1">
      <c r="A260" s="45"/>
      <c r="B260" s="6"/>
      <c r="C260" s="7"/>
      <c r="D260" s="20"/>
      <c r="E260" s="9"/>
      <c r="F260" s="179"/>
      <c r="G260" s="45"/>
      <c r="H260" s="26"/>
      <c r="I260" s="7"/>
      <c r="J260" s="8"/>
      <c r="K260" s="9"/>
      <c r="L260" s="211"/>
      <c r="M260" s="45"/>
    </row>
    <row r="261" spans="1:13" s="3" customFormat="1" ht="13.5" hidden="1" thickBot="1">
      <c r="A261" s="45"/>
      <c r="B261" s="6"/>
      <c r="C261" s="7"/>
      <c r="D261" s="21"/>
      <c r="E261" s="9"/>
      <c r="F261" s="179"/>
      <c r="G261" s="45"/>
      <c r="H261" s="26"/>
      <c r="I261" s="7"/>
      <c r="J261" s="8"/>
      <c r="K261" s="9"/>
      <c r="L261" s="190"/>
      <c r="M261" s="45"/>
    </row>
    <row r="262" spans="1:13" s="3" customFormat="1" ht="13.5" hidden="1" thickBot="1">
      <c r="A262" s="45"/>
      <c r="B262" s="6"/>
      <c r="C262" s="7"/>
      <c r="D262" s="21"/>
      <c r="E262" s="9"/>
      <c r="F262" s="179"/>
      <c r="G262" s="45"/>
      <c r="H262" s="26"/>
      <c r="I262" s="7"/>
      <c r="J262" s="250"/>
      <c r="K262" s="9"/>
      <c r="L262" s="190"/>
      <c r="M262" s="45"/>
    </row>
    <row r="263" spans="1:13" s="3" customFormat="1" ht="13.5" hidden="1" thickBot="1">
      <c r="A263" s="45"/>
      <c r="B263" s="6"/>
      <c r="C263" s="7"/>
      <c r="D263" s="21"/>
      <c r="E263" s="9"/>
      <c r="F263" s="179"/>
      <c r="G263" s="45"/>
      <c r="H263" s="26"/>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1"/>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724</v>
      </c>
      <c r="F268" s="1065" t="s">
        <v>721</v>
      </c>
      <c r="G268" s="1065"/>
      <c r="H268" s="1065"/>
      <c r="I268" s="1065"/>
      <c r="K268" s="160" t="s">
        <v>722</v>
      </c>
      <c r="L268" s="160"/>
      <c r="M268" s="45"/>
    </row>
    <row r="269" spans="1:13" s="3" customFormat="1" ht="13.5" thickTop="1" thickBot="1">
      <c r="A269" s="35"/>
      <c r="B269" s="1083" t="s">
        <v>1610</v>
      </c>
      <c r="C269" s="1084"/>
      <c r="D269" s="43"/>
      <c r="E269" s="44"/>
      <c r="F269" s="44"/>
      <c r="G269" s="35"/>
      <c r="H269" s="1087" t="s">
        <v>720</v>
      </c>
      <c r="I269" s="1088"/>
      <c r="J269" s="35"/>
      <c r="K269" s="35"/>
      <c r="L269" s="35"/>
      <c r="M269" s="45"/>
    </row>
    <row r="270" spans="1:13" s="3" customFormat="1" ht="16.5" thickTop="1" thickBot="1">
      <c r="A270" s="45"/>
      <c r="B270" s="1085"/>
      <c r="C270" s="1086"/>
      <c r="D270" s="14"/>
      <c r="E270" s="12" t="s">
        <v>645</v>
      </c>
      <c r="F270" s="13">
        <f>COUNTA(D272:D291)</f>
        <v>4</v>
      </c>
      <c r="G270" s="45"/>
      <c r="H270" s="1089"/>
      <c r="I270" s="1090"/>
      <c r="J270" s="32"/>
      <c r="K270" s="33" t="s">
        <v>645</v>
      </c>
      <c r="L270" s="34">
        <f>COUNTA(J272:J291)</f>
        <v>5</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680</v>
      </c>
      <c r="D272" s="78" t="s">
        <v>3151</v>
      </c>
      <c r="E272" s="79" t="s">
        <v>751</v>
      </c>
      <c r="F272" s="204" t="s">
        <v>2752</v>
      </c>
      <c r="G272" s="45"/>
      <c r="H272" s="94" t="s">
        <v>630</v>
      </c>
      <c r="I272" s="77" t="s">
        <v>1066</v>
      </c>
      <c r="J272" s="78" t="s">
        <v>825</v>
      </c>
      <c r="K272" s="79" t="s">
        <v>669</v>
      </c>
      <c r="L272" s="208" t="s">
        <v>2934</v>
      </c>
      <c r="M272" s="45"/>
    </row>
    <row r="273" spans="1:13" s="3" customFormat="1">
      <c r="A273" s="45"/>
      <c r="B273" s="81" t="s">
        <v>631</v>
      </c>
      <c r="C273" s="82" t="s">
        <v>759</v>
      </c>
      <c r="D273" s="83" t="s">
        <v>2044</v>
      </c>
      <c r="E273" s="84" t="s">
        <v>751</v>
      </c>
      <c r="F273" s="205" t="s">
        <v>3541</v>
      </c>
      <c r="G273" s="45"/>
      <c r="H273" s="96" t="s">
        <v>631</v>
      </c>
      <c r="I273" s="82" t="s">
        <v>706</v>
      </c>
      <c r="J273" s="83" t="s">
        <v>3544</v>
      </c>
      <c r="K273" s="84" t="s">
        <v>751</v>
      </c>
      <c r="L273" s="209" t="s">
        <v>3545</v>
      </c>
      <c r="M273" s="45"/>
    </row>
    <row r="274" spans="1:13" s="3" customFormat="1">
      <c r="A274" s="45"/>
      <c r="B274" s="86" t="s">
        <v>632</v>
      </c>
      <c r="C274" s="87" t="s">
        <v>2961</v>
      </c>
      <c r="D274" s="88" t="s">
        <v>922</v>
      </c>
      <c r="E274" s="89" t="s">
        <v>629</v>
      </c>
      <c r="F274" s="206" t="s">
        <v>3542</v>
      </c>
      <c r="G274" s="45"/>
      <c r="H274" s="98" t="s">
        <v>632</v>
      </c>
      <c r="I274" s="87" t="s">
        <v>742</v>
      </c>
      <c r="J274" s="88" t="s">
        <v>743</v>
      </c>
      <c r="K274" s="89" t="s">
        <v>751</v>
      </c>
      <c r="L274" s="210" t="s">
        <v>3546</v>
      </c>
      <c r="M274" s="45"/>
    </row>
    <row r="275" spans="1:13" s="3" customFormat="1">
      <c r="A275" s="45"/>
      <c r="B275" s="6" t="s">
        <v>633</v>
      </c>
      <c r="C275" s="7" t="s">
        <v>680</v>
      </c>
      <c r="D275" s="8" t="s">
        <v>693</v>
      </c>
      <c r="E275" s="9" t="s">
        <v>629</v>
      </c>
      <c r="F275" s="207" t="s">
        <v>3543</v>
      </c>
      <c r="G275" s="45"/>
      <c r="H275" s="26" t="s">
        <v>633</v>
      </c>
      <c r="I275" s="7" t="s">
        <v>847</v>
      </c>
      <c r="J275" s="8" t="s">
        <v>1150</v>
      </c>
      <c r="K275" s="9" t="s">
        <v>669</v>
      </c>
      <c r="L275" s="211" t="s">
        <v>3547</v>
      </c>
      <c r="M275" s="45"/>
    </row>
    <row r="276" spans="1:13" s="3" customFormat="1" ht="12.75" thickBot="1">
      <c r="A276" s="45"/>
      <c r="B276" s="6"/>
      <c r="C276" s="7"/>
      <c r="D276" s="8"/>
      <c r="E276" s="9"/>
      <c r="F276" s="207"/>
      <c r="G276" s="45"/>
      <c r="H276" s="26" t="s">
        <v>634</v>
      </c>
      <c r="I276" s="7" t="s">
        <v>816</v>
      </c>
      <c r="J276" s="8" t="s">
        <v>3540</v>
      </c>
      <c r="K276" s="9" t="s">
        <v>3536</v>
      </c>
      <c r="L276" s="211" t="s">
        <v>2986</v>
      </c>
      <c r="M276" s="45"/>
    </row>
    <row r="277" spans="1:13" s="3" customFormat="1" hidden="1">
      <c r="A277" s="45"/>
      <c r="B277" s="6"/>
      <c r="C277" s="7"/>
      <c r="D277" s="8"/>
      <c r="E277" s="9"/>
      <c r="F277" s="207"/>
      <c r="G277" s="45"/>
      <c r="H277" s="26"/>
      <c r="I277" s="7"/>
      <c r="J277" s="8"/>
      <c r="K277" s="9"/>
      <c r="L277" s="211"/>
      <c r="M277" s="45"/>
    </row>
    <row r="278" spans="1:13" s="3" customFormat="1" hidden="1">
      <c r="A278" s="45"/>
      <c r="B278" s="6"/>
      <c r="C278" s="7"/>
      <c r="D278" s="8"/>
      <c r="E278" s="9"/>
      <c r="F278" s="207"/>
      <c r="G278" s="45"/>
      <c r="H278" s="26"/>
      <c r="I278" s="7"/>
      <c r="J278" s="8"/>
      <c r="K278" s="9"/>
      <c r="L278" s="211"/>
      <c r="M278" s="45"/>
    </row>
    <row r="279" spans="1:13" s="3" customFormat="1" hidden="1">
      <c r="A279" s="45"/>
      <c r="B279" s="6"/>
      <c r="C279" s="7"/>
      <c r="D279" s="8"/>
      <c r="E279" s="9"/>
      <c r="F279" s="207"/>
      <c r="G279" s="45"/>
      <c r="H279" s="26"/>
      <c r="I279" s="7"/>
      <c r="J279" s="8"/>
      <c r="K279" s="9"/>
      <c r="L279" s="211"/>
      <c r="M279" s="45"/>
    </row>
    <row r="280" spans="1:13" s="3" customFormat="1" hidden="1">
      <c r="A280" s="45"/>
      <c r="B280" s="6"/>
      <c r="C280" s="7"/>
      <c r="D280" s="8"/>
      <c r="E280" s="9"/>
      <c r="F280" s="207"/>
      <c r="G280" s="45"/>
      <c r="H280" s="26"/>
      <c r="I280" s="7"/>
      <c r="J280" s="8"/>
      <c r="K280" s="9"/>
      <c r="L280" s="211"/>
      <c r="M280" s="45"/>
    </row>
    <row r="281" spans="1:13" s="3" customFormat="1" ht="12.75" hidden="1">
      <c r="A281" s="45"/>
      <c r="B281" s="6"/>
      <c r="C281" s="7"/>
      <c r="D281" s="20"/>
      <c r="E281" s="9"/>
      <c r="F281" s="179"/>
      <c r="G281" s="45"/>
      <c r="H281" s="26"/>
      <c r="I281" s="7"/>
      <c r="J281" s="8"/>
      <c r="K281" s="9"/>
      <c r="L281" s="211"/>
      <c r="M281" s="45"/>
    </row>
    <row r="282" spans="1:13" s="3" customFormat="1" ht="12.75" hidden="1">
      <c r="A282" s="45"/>
      <c r="B282" s="6"/>
      <c r="C282" s="7"/>
      <c r="D282" s="20"/>
      <c r="E282" s="9"/>
      <c r="F282" s="179"/>
      <c r="G282" s="45"/>
      <c r="H282" s="26"/>
      <c r="I282" s="7"/>
      <c r="J282" s="8"/>
      <c r="K282" s="9"/>
      <c r="L282" s="211"/>
      <c r="M282" s="45"/>
    </row>
    <row r="283" spans="1:13" s="3" customFormat="1" ht="12.75" hidden="1">
      <c r="A283" s="45"/>
      <c r="B283" s="6"/>
      <c r="C283" s="7"/>
      <c r="D283" s="20"/>
      <c r="E283" s="9"/>
      <c r="F283" s="179"/>
      <c r="G283" s="45"/>
      <c r="H283" s="26"/>
      <c r="I283" s="7"/>
      <c r="J283" s="8"/>
      <c r="K283" s="9"/>
      <c r="L283" s="211"/>
      <c r="M283" s="45"/>
    </row>
    <row r="284" spans="1:13" s="3" customFormat="1" ht="12.75" hidden="1">
      <c r="A284" s="45"/>
      <c r="B284" s="6"/>
      <c r="C284" s="7"/>
      <c r="D284" s="20"/>
      <c r="E284" s="9"/>
      <c r="F284" s="179"/>
      <c r="G284" s="45"/>
      <c r="H284" s="26"/>
      <c r="I284" s="7"/>
      <c r="J284" s="8"/>
      <c r="K284" s="9"/>
      <c r="L284" s="211"/>
      <c r="M284" s="45"/>
    </row>
    <row r="285" spans="1:13" s="3" customFormat="1" ht="12.75" hidden="1">
      <c r="A285" s="45"/>
      <c r="B285" s="6"/>
      <c r="C285" s="7"/>
      <c r="D285" s="20"/>
      <c r="E285" s="9"/>
      <c r="F285" s="179"/>
      <c r="G285" s="45"/>
      <c r="H285" s="26"/>
      <c r="I285" s="7"/>
      <c r="J285" s="8"/>
      <c r="K285" s="9"/>
      <c r="L285" s="211"/>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1065" t="s">
        <v>914</v>
      </c>
      <c r="F293" s="1065"/>
      <c r="G293" s="42"/>
      <c r="H293" s="160" t="s">
        <v>773</v>
      </c>
      <c r="I293" s="160"/>
      <c r="J293" s="160" t="s">
        <v>722</v>
      </c>
      <c r="K293" s="1065" t="s">
        <v>913</v>
      </c>
      <c r="L293" s="1065"/>
      <c r="M293" s="45"/>
    </row>
    <row r="294" spans="1:13" s="3" customFormat="1" ht="13.5" thickTop="1" thickBot="1">
      <c r="A294" s="35"/>
      <c r="B294" s="1093" t="s">
        <v>904</v>
      </c>
      <c r="C294" s="1094"/>
      <c r="D294" s="35"/>
      <c r="E294" s="35"/>
      <c r="F294" s="35"/>
      <c r="G294" s="35"/>
      <c r="H294" s="1087" t="s">
        <v>720</v>
      </c>
      <c r="I294" s="1088"/>
      <c r="J294" s="35"/>
      <c r="K294" s="35"/>
      <c r="L294" s="35"/>
      <c r="M294" s="45"/>
    </row>
    <row r="295" spans="1:13" s="3" customFormat="1" ht="16.5" thickTop="1" thickBot="1">
      <c r="A295" s="45"/>
      <c r="B295" s="1095"/>
      <c r="C295" s="1096"/>
      <c r="D295" s="56"/>
      <c r="E295" s="57" t="s">
        <v>645</v>
      </c>
      <c r="F295" s="58">
        <f>COUNTA(D297:D316)</f>
        <v>4</v>
      </c>
      <c r="G295" s="45"/>
      <c r="H295" s="1089"/>
      <c r="I295" s="1090"/>
      <c r="J295" s="32"/>
      <c r="K295" s="33" t="s">
        <v>645</v>
      </c>
      <c r="L295" s="34">
        <f>COUNTA(J297:J316)</f>
        <v>4</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1077</v>
      </c>
      <c r="D297" s="78" t="s">
        <v>1078</v>
      </c>
      <c r="E297" s="79" t="s">
        <v>751</v>
      </c>
      <c r="F297" s="212" t="s">
        <v>3552</v>
      </c>
      <c r="G297" s="45"/>
      <c r="H297" s="94" t="s">
        <v>630</v>
      </c>
      <c r="I297" s="77" t="s">
        <v>864</v>
      </c>
      <c r="J297" s="78" t="s">
        <v>1068</v>
      </c>
      <c r="K297" s="79" t="s">
        <v>751</v>
      </c>
      <c r="L297" s="208" t="s">
        <v>3548</v>
      </c>
      <c r="M297" s="45"/>
    </row>
    <row r="298" spans="1:13" s="3" customFormat="1">
      <c r="A298" s="45"/>
      <c r="B298" s="92" t="s">
        <v>631</v>
      </c>
      <c r="C298" s="82" t="s">
        <v>1082</v>
      </c>
      <c r="D298" s="83" t="s">
        <v>1851</v>
      </c>
      <c r="E298" s="84" t="s">
        <v>883</v>
      </c>
      <c r="F298" s="213" t="s">
        <v>3553</v>
      </c>
      <c r="G298" s="45"/>
      <c r="H298" s="96" t="s">
        <v>631</v>
      </c>
      <c r="I298" s="82" t="s">
        <v>1589</v>
      </c>
      <c r="J298" s="83" t="s">
        <v>1575</v>
      </c>
      <c r="K298" s="84" t="s">
        <v>661</v>
      </c>
      <c r="L298" s="209" t="s">
        <v>3549</v>
      </c>
      <c r="M298" s="45"/>
    </row>
    <row r="299" spans="1:13" s="3" customFormat="1">
      <c r="A299" s="45"/>
      <c r="B299" s="93" t="s">
        <v>632</v>
      </c>
      <c r="C299" s="87" t="s">
        <v>1145</v>
      </c>
      <c r="D299" s="88" t="s">
        <v>610</v>
      </c>
      <c r="E299" s="89" t="s">
        <v>751</v>
      </c>
      <c r="F299" s="214" t="s">
        <v>3554</v>
      </c>
      <c r="G299" s="45"/>
      <c r="H299" s="98" t="s">
        <v>632</v>
      </c>
      <c r="I299" s="87" t="s">
        <v>2157</v>
      </c>
      <c r="J299" s="88" t="s">
        <v>2158</v>
      </c>
      <c r="K299" s="89" t="s">
        <v>2600</v>
      </c>
      <c r="L299" s="210" t="s">
        <v>3550</v>
      </c>
      <c r="M299" s="45"/>
    </row>
    <row r="300" spans="1:13" s="3" customFormat="1" ht="12.75" thickBot="1">
      <c r="A300" s="45"/>
      <c r="B300" s="61" t="s">
        <v>633</v>
      </c>
      <c r="C300" s="7" t="s">
        <v>788</v>
      </c>
      <c r="D300" s="8" t="s">
        <v>819</v>
      </c>
      <c r="E300" s="9" t="s">
        <v>629</v>
      </c>
      <c r="F300" s="215" t="s">
        <v>3555</v>
      </c>
      <c r="G300" s="45"/>
      <c r="H300" s="26" t="s">
        <v>633</v>
      </c>
      <c r="I300" s="7" t="s">
        <v>1051</v>
      </c>
      <c r="J300" s="8" t="s">
        <v>996</v>
      </c>
      <c r="K300" s="9" t="s">
        <v>751</v>
      </c>
      <c r="L300" s="211" t="s">
        <v>3551</v>
      </c>
      <c r="M300" s="45"/>
    </row>
    <row r="301" spans="1:13" s="3" customFormat="1" ht="12.75" hidden="1" thickBot="1">
      <c r="A301" s="45"/>
      <c r="B301" s="61" t="s">
        <v>634</v>
      </c>
      <c r="C301" s="7"/>
      <c r="D301" s="8"/>
      <c r="E301" s="9"/>
      <c r="F301" s="215"/>
      <c r="G301" s="45"/>
      <c r="H301" s="26" t="s">
        <v>634</v>
      </c>
      <c r="I301" s="7"/>
      <c r="J301" s="8"/>
      <c r="K301" s="9"/>
      <c r="L301" s="211"/>
      <c r="M301" s="45"/>
    </row>
    <row r="302" spans="1:13" s="3" customFormat="1" ht="12.75" hidden="1" thickBot="1">
      <c r="A302" s="45"/>
      <c r="B302" s="61" t="s">
        <v>635</v>
      </c>
      <c r="C302" s="7"/>
      <c r="D302" s="8"/>
      <c r="E302" s="9"/>
      <c r="F302" s="215"/>
      <c r="G302" s="45"/>
      <c r="H302" s="26" t="s">
        <v>635</v>
      </c>
      <c r="I302" s="7"/>
      <c r="J302" s="8"/>
      <c r="K302" s="9"/>
      <c r="L302" s="211"/>
      <c r="M302" s="45"/>
    </row>
    <row r="303" spans="1:13" s="3" customFormat="1" ht="12.75" hidden="1" thickBot="1">
      <c r="A303" s="45"/>
      <c r="B303" s="61" t="s">
        <v>636</v>
      </c>
      <c r="C303" s="7"/>
      <c r="D303" s="8"/>
      <c r="E303" s="9"/>
      <c r="F303" s="215"/>
      <c r="G303" s="45"/>
      <c r="H303" s="26" t="s">
        <v>636</v>
      </c>
      <c r="I303" s="7"/>
      <c r="J303" s="8"/>
      <c r="K303" s="9"/>
      <c r="L303" s="211"/>
      <c r="M303" s="45"/>
    </row>
    <row r="304" spans="1:13" s="3" customFormat="1" ht="13.5" hidden="1" thickBot="1">
      <c r="A304" s="45"/>
      <c r="B304" s="61"/>
      <c r="C304" s="7"/>
      <c r="D304" s="20"/>
      <c r="E304" s="9"/>
      <c r="F304" s="215"/>
      <c r="G304" s="45"/>
      <c r="H304" s="26" t="s">
        <v>637</v>
      </c>
      <c r="I304" s="7"/>
      <c r="J304" s="8"/>
      <c r="K304" s="9"/>
      <c r="L304" s="211"/>
      <c r="M304" s="359"/>
    </row>
    <row r="305" spans="1:13" s="3" customFormat="1" ht="13.5" hidden="1" thickBot="1">
      <c r="A305" s="45"/>
      <c r="B305" s="61"/>
      <c r="C305" s="7"/>
      <c r="D305" s="20"/>
      <c r="E305" s="9"/>
      <c r="F305" s="215"/>
      <c r="G305" s="45"/>
      <c r="H305" s="26" t="s">
        <v>638</v>
      </c>
      <c r="I305" s="7"/>
      <c r="J305" s="8"/>
      <c r="K305" s="9"/>
      <c r="L305" s="211"/>
      <c r="M305" s="359"/>
    </row>
    <row r="306" spans="1:13" s="3" customFormat="1" ht="13.5" hidden="1" thickBot="1">
      <c r="A306" s="45"/>
      <c r="B306" s="61"/>
      <c r="C306" s="7"/>
      <c r="D306" s="20"/>
      <c r="E306" s="9"/>
      <c r="F306" s="185"/>
      <c r="G306" s="45"/>
      <c r="H306" s="26" t="s">
        <v>639</v>
      </c>
      <c r="I306" s="7"/>
      <c r="J306" s="8"/>
      <c r="K306" s="9"/>
      <c r="L306" s="211"/>
      <c r="M306" s="359"/>
    </row>
    <row r="307" spans="1:13" s="3" customFormat="1" ht="13.5" hidden="1" thickBot="1">
      <c r="A307" s="45"/>
      <c r="B307" s="61"/>
      <c r="C307" s="7"/>
      <c r="D307" s="20"/>
      <c r="E307" s="9"/>
      <c r="F307" s="185"/>
      <c r="G307" s="45"/>
      <c r="H307" s="26" t="s">
        <v>640</v>
      </c>
      <c r="I307" s="7"/>
      <c r="J307" s="8"/>
      <c r="K307" s="9"/>
      <c r="L307" s="211"/>
      <c r="M307" s="359"/>
    </row>
    <row r="308" spans="1:13" s="3" customFormat="1" ht="13.5" hidden="1" thickBot="1">
      <c r="A308" s="45"/>
      <c r="B308" s="61"/>
      <c r="C308" s="7"/>
      <c r="D308" s="20"/>
      <c r="E308" s="9"/>
      <c r="F308" s="185"/>
      <c r="G308" s="45"/>
      <c r="H308" s="26" t="s">
        <v>641</v>
      </c>
      <c r="I308" s="7"/>
      <c r="J308" s="8"/>
      <c r="K308" s="9"/>
      <c r="L308" s="211"/>
      <c r="M308" s="359"/>
    </row>
    <row r="309" spans="1:13" s="3" customFormat="1" ht="13.5" hidden="1" thickBot="1">
      <c r="A309" s="45"/>
      <c r="B309" s="61"/>
      <c r="C309" s="7"/>
      <c r="D309" s="20"/>
      <c r="E309" s="9"/>
      <c r="F309" s="185"/>
      <c r="G309" s="45"/>
      <c r="H309" s="26" t="s">
        <v>642</v>
      </c>
      <c r="I309" s="7"/>
      <c r="J309" s="8"/>
      <c r="K309" s="9"/>
      <c r="L309" s="211"/>
      <c r="M309" s="359"/>
    </row>
    <row r="310" spans="1:13" s="3" customFormat="1" ht="13.5" hidden="1" thickBot="1">
      <c r="A310" s="45"/>
      <c r="B310" s="61"/>
      <c r="C310" s="7"/>
      <c r="D310" s="20"/>
      <c r="E310" s="9"/>
      <c r="F310" s="185"/>
      <c r="G310" s="45"/>
      <c r="H310" s="26"/>
      <c r="I310" s="7"/>
      <c r="J310" s="8"/>
      <c r="K310" s="9"/>
      <c r="L310" s="190"/>
      <c r="M310" s="359"/>
    </row>
    <row r="311" spans="1:13" s="3" customFormat="1" ht="13.5" hidden="1" thickBot="1">
      <c r="A311" s="45"/>
      <c r="B311" s="61"/>
      <c r="C311" s="7"/>
      <c r="D311" s="21"/>
      <c r="E311" s="9"/>
      <c r="F311" s="185"/>
      <c r="G311" s="45"/>
      <c r="H311" s="26"/>
      <c r="I311" s="7"/>
      <c r="J311" s="7"/>
      <c r="K311" s="9"/>
      <c r="L311" s="190"/>
      <c r="M311" s="359"/>
    </row>
    <row r="312" spans="1:13" s="3" customFormat="1" ht="13.5" hidden="1" thickBot="1">
      <c r="A312" s="45"/>
      <c r="B312" s="61"/>
      <c r="C312" s="7"/>
      <c r="D312" s="21"/>
      <c r="E312" s="9"/>
      <c r="F312" s="185"/>
      <c r="G312" s="45"/>
      <c r="H312" s="26"/>
      <c r="I312" s="7"/>
      <c r="J312" s="7"/>
      <c r="K312" s="9"/>
      <c r="L312" s="190"/>
      <c r="M312" s="359"/>
    </row>
    <row r="313" spans="1:13" s="3" customFormat="1" ht="13.5" hidden="1" thickBot="1">
      <c r="A313" s="45"/>
      <c r="B313" s="61"/>
      <c r="C313" s="7"/>
      <c r="D313" s="21"/>
      <c r="E313" s="9"/>
      <c r="F313" s="185"/>
      <c r="G313" s="45"/>
      <c r="H313" s="26"/>
      <c r="I313" s="7"/>
      <c r="J313" s="7"/>
      <c r="K313" s="9"/>
      <c r="L313" s="190"/>
      <c r="M313" s="359"/>
    </row>
    <row r="314" spans="1:13" s="3" customFormat="1" ht="13.5" hidden="1" thickBot="1">
      <c r="A314" s="45"/>
      <c r="B314" s="61"/>
      <c r="C314" s="7"/>
      <c r="D314" s="21"/>
      <c r="E314" s="9"/>
      <c r="F314" s="185"/>
      <c r="G314" s="45"/>
      <c r="H314" s="26"/>
      <c r="I314" s="7"/>
      <c r="J314" s="7"/>
      <c r="K314" s="9"/>
      <c r="L314" s="190"/>
      <c r="M314" s="359"/>
    </row>
    <row r="315" spans="1:13" s="3" customFormat="1" ht="13.5" hidden="1" thickBot="1">
      <c r="A315" s="45"/>
      <c r="B315" s="61"/>
      <c r="C315" s="7"/>
      <c r="D315" s="21"/>
      <c r="E315" s="9"/>
      <c r="F315" s="185"/>
      <c r="G315" s="45"/>
      <c r="H315" s="26"/>
      <c r="I315" s="7"/>
      <c r="J315" s="7"/>
      <c r="K315" s="9"/>
      <c r="L315" s="190"/>
      <c r="M315" s="359"/>
    </row>
    <row r="316" spans="1:13" s="3" customFormat="1" ht="13.5" hidden="1" thickBot="1">
      <c r="A316" s="45"/>
      <c r="B316" s="63"/>
      <c r="C316" s="64"/>
      <c r="D316" s="65"/>
      <c r="E316" s="66"/>
      <c r="F316" s="186"/>
      <c r="G316" s="45"/>
      <c r="H316" s="28"/>
      <c r="I316" s="29"/>
      <c r="J316" s="29"/>
      <c r="K316" s="30"/>
      <c r="L316" s="191"/>
      <c r="M316" s="359"/>
    </row>
    <row r="317" spans="1:13" s="3" customFormat="1" ht="13.5" hidden="1" thickTop="1" thickBot="1">
      <c r="A317" s="45"/>
      <c r="B317" s="68"/>
      <c r="C317" s="68"/>
      <c r="D317" s="68"/>
      <c r="E317" s="68"/>
      <c r="F317" s="68"/>
      <c r="G317" s="45"/>
      <c r="H317" s="47"/>
      <c r="I317" s="47"/>
      <c r="J317" s="47"/>
      <c r="K317" s="47"/>
      <c r="L317" s="47"/>
      <c r="M317" s="359"/>
    </row>
    <row r="318" spans="1:13" s="3" customFormat="1" ht="12.75" thickTop="1">
      <c r="B318" s="200"/>
      <c r="C318" s="200"/>
      <c r="D318" s="200"/>
      <c r="E318" s="200"/>
      <c r="F318" s="200"/>
      <c r="H318" s="47"/>
      <c r="I318" s="47"/>
      <c r="J318" s="47"/>
      <c r="K318" s="47"/>
      <c r="L318" s="47"/>
      <c r="M318" s="359"/>
    </row>
    <row r="319" spans="1:13" s="3" customFormat="1" ht="21" thickBot="1">
      <c r="B319" s="162" t="s">
        <v>2781</v>
      </c>
      <c r="C319" s="160"/>
      <c r="D319" s="160" t="s">
        <v>722</v>
      </c>
      <c r="E319" s="1065" t="s">
        <v>2776</v>
      </c>
      <c r="F319" s="1065"/>
      <c r="G319" s="45"/>
      <c r="H319" s="160" t="s">
        <v>2547</v>
      </c>
      <c r="I319" s="160"/>
      <c r="J319" s="160" t="s">
        <v>724</v>
      </c>
      <c r="K319" s="1065" t="s">
        <v>2548</v>
      </c>
      <c r="L319" s="1065"/>
      <c r="M319" s="359"/>
    </row>
    <row r="320" spans="1:13" s="3" customFormat="1" ht="13.5" thickTop="1" thickBot="1">
      <c r="B320" s="1093" t="s">
        <v>904</v>
      </c>
      <c r="C320" s="1094"/>
      <c r="D320" s="35"/>
      <c r="E320" s="35"/>
      <c r="F320" s="35"/>
      <c r="G320" s="45"/>
      <c r="H320" s="1087" t="s">
        <v>2548</v>
      </c>
      <c r="I320" s="1088"/>
      <c r="J320" s="35"/>
      <c r="K320" s="35"/>
      <c r="L320" s="35"/>
      <c r="M320" s="359"/>
    </row>
    <row r="321" spans="2:13" s="3" customFormat="1" ht="16.5" thickTop="1" thickBot="1">
      <c r="B321" s="1095"/>
      <c r="C321" s="1096"/>
      <c r="D321" s="56"/>
      <c r="E321" s="57" t="s">
        <v>645</v>
      </c>
      <c r="F321" s="58">
        <f>COUNTA(D323:D342)</f>
        <v>1</v>
      </c>
      <c r="G321" s="45"/>
      <c r="H321" s="1089"/>
      <c r="I321" s="1090"/>
      <c r="J321" s="32"/>
      <c r="K321" s="33" t="s">
        <v>645</v>
      </c>
      <c r="L321" s="34">
        <f>COUNTA(J323:J330)</f>
        <v>3</v>
      </c>
      <c r="M321" s="359"/>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59"/>
    </row>
    <row r="323" spans="2:13" s="3" customFormat="1">
      <c r="B323" s="91" t="s">
        <v>630</v>
      </c>
      <c r="C323" s="77" t="s">
        <v>1082</v>
      </c>
      <c r="D323" s="78" t="s">
        <v>325</v>
      </c>
      <c r="E323" s="79" t="s">
        <v>326</v>
      </c>
      <c r="F323" s="212" t="s">
        <v>3556</v>
      </c>
      <c r="G323" s="45"/>
      <c r="H323" s="94" t="s">
        <v>630</v>
      </c>
      <c r="I323" s="77" t="s">
        <v>738</v>
      </c>
      <c r="J323" s="78" t="s">
        <v>3534</v>
      </c>
      <c r="K323" s="79" t="s">
        <v>629</v>
      </c>
      <c r="L323" s="208" t="s">
        <v>3557</v>
      </c>
      <c r="M323" s="359"/>
    </row>
    <row r="324" spans="2:13" s="3" customFormat="1">
      <c r="B324" s="92"/>
      <c r="C324" s="82"/>
      <c r="D324" s="83"/>
      <c r="E324" s="84"/>
      <c r="F324" s="213"/>
      <c r="G324" s="45"/>
      <c r="H324" s="96" t="s">
        <v>631</v>
      </c>
      <c r="I324" s="82" t="s">
        <v>667</v>
      </c>
      <c r="J324" s="83" t="s">
        <v>2626</v>
      </c>
      <c r="K324" s="84" t="s">
        <v>629</v>
      </c>
      <c r="L324" s="209" t="s">
        <v>3558</v>
      </c>
      <c r="M324" s="359"/>
    </row>
    <row r="325" spans="2:13" s="3" customFormat="1" ht="12.75" thickBot="1">
      <c r="B325" s="93"/>
      <c r="C325" s="87"/>
      <c r="D325" s="88"/>
      <c r="E325" s="89"/>
      <c r="F325" s="214"/>
      <c r="H325" s="98" t="s">
        <v>632</v>
      </c>
      <c r="I325" s="87" t="s">
        <v>667</v>
      </c>
      <c r="J325" s="88" t="s">
        <v>1281</v>
      </c>
      <c r="K325" s="89" t="s">
        <v>629</v>
      </c>
      <c r="L325" s="210" t="s">
        <v>3559</v>
      </c>
      <c r="M325" s="359"/>
    </row>
    <row r="326" spans="2:13" s="3" customFormat="1" ht="12.75" hidden="1" thickBot="1">
      <c r="B326" s="61"/>
      <c r="C326" s="7"/>
      <c r="D326" s="8"/>
      <c r="E326" s="9"/>
      <c r="F326" s="215"/>
      <c r="H326" s="26" t="s">
        <v>633</v>
      </c>
      <c r="I326" s="7"/>
      <c r="J326" s="8"/>
      <c r="K326" s="9"/>
      <c r="L326" s="190"/>
    </row>
    <row r="327" spans="2:13" s="3" customFormat="1" ht="13.5" hidden="1" thickBot="1">
      <c r="B327" s="63"/>
      <c r="C327" s="64"/>
      <c r="D327" s="267"/>
      <c r="E327" s="66"/>
      <c r="F327" s="370"/>
      <c r="H327" s="28" t="s">
        <v>634</v>
      </c>
      <c r="I327" s="29"/>
      <c r="J327" s="75"/>
      <c r="K327" s="30"/>
      <c r="L327" s="191"/>
    </row>
    <row r="328" spans="2:13" s="3" customFormat="1" ht="13.5" hidden="1" thickBot="1">
      <c r="B328" s="265"/>
      <c r="C328" s="253"/>
      <c r="D328" s="254"/>
      <c r="E328" s="255"/>
      <c r="F328" s="369"/>
      <c r="H328" s="268"/>
      <c r="I328" s="253"/>
      <c r="J328" s="258"/>
      <c r="K328" s="255"/>
      <c r="L328" s="269"/>
    </row>
    <row r="329" spans="2:13" s="3" customFormat="1" ht="13.5" hidden="1" thickBot="1">
      <c r="B329" s="61"/>
      <c r="C329" s="7"/>
      <c r="D329" s="20"/>
      <c r="E329" s="9"/>
      <c r="F329" s="215"/>
      <c r="H329" s="26"/>
      <c r="I329" s="7"/>
      <c r="J329" s="8"/>
      <c r="K329" s="9"/>
      <c r="L329" s="190"/>
    </row>
    <row r="330" spans="2:13" s="3" customFormat="1" ht="14.25" hidden="1" thickTop="1" thickBot="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1065" t="s">
        <v>557</v>
      </c>
      <c r="L331" s="1065"/>
    </row>
    <row r="332" spans="2:13" s="3" customFormat="1" ht="14.25" hidden="1" thickTop="1" thickBot="1">
      <c r="B332" s="61"/>
      <c r="C332" s="7"/>
      <c r="D332" s="20"/>
      <c r="E332" s="9"/>
      <c r="F332" s="185"/>
      <c r="H332" s="1087" t="s">
        <v>556</v>
      </c>
      <c r="I332" s="1088"/>
      <c r="J332" s="35"/>
      <c r="K332" s="35"/>
      <c r="L332" s="35"/>
    </row>
    <row r="333" spans="2:13" s="3" customFormat="1" ht="16.5" hidden="1" thickTop="1" thickBot="1">
      <c r="B333" s="61"/>
      <c r="C333" s="7"/>
      <c r="D333" s="20"/>
      <c r="E333" s="9"/>
      <c r="F333" s="185"/>
      <c r="H333" s="1089"/>
      <c r="I333" s="1090"/>
      <c r="J333" s="32"/>
      <c r="K333" s="33" t="s">
        <v>645</v>
      </c>
      <c r="L333" s="34">
        <f>COUNTA(D323:D342)</f>
        <v>1</v>
      </c>
    </row>
    <row r="334" spans="2:13" s="3" customFormat="1" ht="13.5" hidden="1" thickBot="1">
      <c r="B334" s="61"/>
      <c r="C334" s="7"/>
      <c r="D334" s="20"/>
      <c r="E334" s="9"/>
      <c r="F334" s="185"/>
      <c r="H334" s="24" t="s">
        <v>626</v>
      </c>
      <c r="I334" s="23" t="s">
        <v>622</v>
      </c>
      <c r="J334" s="4" t="s">
        <v>623</v>
      </c>
      <c r="K334" s="4" t="s">
        <v>1581</v>
      </c>
      <c r="L334" s="25" t="s">
        <v>644</v>
      </c>
    </row>
    <row r="335" spans="2:13" s="3" customFormat="1" ht="13.5" hidden="1" thickBot="1">
      <c r="B335" s="61"/>
      <c r="C335" s="7"/>
      <c r="D335" s="20"/>
      <c r="E335" s="9"/>
      <c r="F335" s="185"/>
      <c r="H335" s="94"/>
      <c r="I335" s="77"/>
      <c r="J335" s="78"/>
      <c r="K335" s="79"/>
      <c r="L335" s="208"/>
    </row>
    <row r="336" spans="2:13" s="3" customFormat="1" ht="13.5" hidden="1" thickBot="1">
      <c r="B336" s="61"/>
      <c r="C336" s="7"/>
      <c r="D336" s="20"/>
      <c r="E336" s="9"/>
      <c r="F336" s="185"/>
      <c r="H336" s="96"/>
      <c r="I336" s="82"/>
      <c r="J336" s="83"/>
      <c r="K336" s="84"/>
      <c r="L336" s="209"/>
    </row>
    <row r="337" spans="2:12" s="3" customFormat="1" ht="13.5" hidden="1" thickBot="1">
      <c r="B337" s="61"/>
      <c r="C337" s="7"/>
      <c r="D337" s="21"/>
      <c r="E337" s="9"/>
      <c r="F337" s="185"/>
      <c r="H337" s="98"/>
      <c r="I337" s="87"/>
      <c r="J337" s="88"/>
      <c r="K337" s="89"/>
      <c r="L337" s="189"/>
    </row>
    <row r="338" spans="2:12" s="3" customFormat="1" ht="13.5" hidden="1" thickBot="1">
      <c r="B338" s="61"/>
      <c r="C338" s="7"/>
      <c r="D338" s="21"/>
      <c r="E338" s="9"/>
      <c r="F338" s="185"/>
      <c r="H338" s="26"/>
      <c r="I338" s="7"/>
      <c r="J338" s="8"/>
      <c r="K338" s="9"/>
      <c r="L338" s="190"/>
    </row>
    <row r="339" spans="2:12" s="3" customFormat="1" ht="13.5" hidden="1" thickBot="1">
      <c r="B339" s="61"/>
      <c r="C339" s="7"/>
      <c r="D339" s="21"/>
      <c r="E339" s="9"/>
      <c r="F339" s="185"/>
      <c r="H339" s="26"/>
      <c r="I339" s="7"/>
      <c r="J339" s="8"/>
      <c r="K339" s="9"/>
      <c r="L339" s="190"/>
    </row>
    <row r="340" spans="2:12" s="3" customFormat="1" ht="13.5" hidden="1" thickBot="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thickTop="1">
      <c r="B343" s="68"/>
      <c r="C343" s="68"/>
      <c r="D343" s="68"/>
      <c r="E343" s="68"/>
      <c r="F343" s="68"/>
      <c r="G343" s="359"/>
      <c r="H343" s="47"/>
      <c r="I343" s="47"/>
      <c r="J343" s="47"/>
      <c r="K343" s="47"/>
      <c r="L343" s="47"/>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B39:C40"/>
    <mergeCell ref="H39:I40"/>
    <mergeCell ref="A1:M1"/>
    <mergeCell ref="F4:G5"/>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H332:I333"/>
    <mergeCell ref="B269:C270"/>
    <mergeCell ref="H269:I270"/>
    <mergeCell ref="E293:F293"/>
    <mergeCell ref="K293:L293"/>
    <mergeCell ref="B294:C295"/>
    <mergeCell ref="H294:I295"/>
    <mergeCell ref="E319:F319"/>
    <mergeCell ref="K319:L319"/>
    <mergeCell ref="B320:C321"/>
    <mergeCell ref="H320:I321"/>
    <mergeCell ref="K331:L33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1068" t="s">
        <v>3580</v>
      </c>
      <c r="B1" s="1068"/>
      <c r="C1" s="1068"/>
      <c r="D1" s="1068"/>
      <c r="E1" s="1068"/>
      <c r="F1" s="1068"/>
      <c r="G1" s="1068"/>
      <c r="H1" s="1068"/>
      <c r="I1" s="1068"/>
      <c r="J1" s="1068"/>
      <c r="K1" s="1068"/>
      <c r="L1" s="1068"/>
      <c r="M1" s="1068"/>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1066">
        <v>41013</v>
      </c>
      <c r="G4" s="1066"/>
      <c r="H4" s="38"/>
      <c r="I4" s="38"/>
      <c r="J4" s="1097" t="s">
        <v>3599</v>
      </c>
      <c r="K4" s="1097"/>
      <c r="L4" s="1097"/>
      <c r="M4" s="35"/>
    </row>
    <row r="5" spans="1:19" ht="15">
      <c r="B5" s="157" t="s">
        <v>617</v>
      </c>
      <c r="C5" s="158"/>
      <c r="D5" s="158"/>
      <c r="E5" s="158"/>
      <c r="F5" s="1066"/>
      <c r="G5" s="1066"/>
      <c r="H5" s="35"/>
      <c r="I5" s="35"/>
      <c r="J5" s="35"/>
      <c r="K5" s="35"/>
      <c r="L5" s="35"/>
      <c r="M5" s="35"/>
    </row>
    <row r="6" spans="1:19">
      <c r="A6" s="158"/>
      <c r="B6" s="158"/>
      <c r="C6" s="158"/>
      <c r="D6" s="158"/>
      <c r="E6" s="158"/>
      <c r="F6" s="1065">
        <f>SUM(F12,L12,F40,L40,F77,L77,F122,L122,F166,L166,F194,L194,F219,L219,F244,L244,F270,L270,F295,L295,F321,L321)</f>
        <v>267</v>
      </c>
      <c r="G6" s="1065"/>
      <c r="H6" s="35"/>
      <c r="I6" s="35"/>
      <c r="J6" s="35"/>
      <c r="K6" s="35"/>
      <c r="L6" s="35"/>
      <c r="M6" s="35"/>
    </row>
    <row r="7" spans="1:19" ht="14.25">
      <c r="B7" s="159" t="s">
        <v>618</v>
      </c>
      <c r="C7" s="158"/>
      <c r="D7" s="158"/>
      <c r="E7" s="158"/>
      <c r="F7" s="1065"/>
      <c r="G7" s="1065"/>
      <c r="H7" s="35"/>
      <c r="I7" s="35"/>
      <c r="J7" s="158"/>
      <c r="K7" s="158"/>
      <c r="L7" s="158"/>
      <c r="M7" s="35"/>
    </row>
    <row r="8" spans="1:19" ht="6" customHeight="1">
      <c r="A8" s="158"/>
      <c r="B8" s="158"/>
      <c r="C8" s="158"/>
      <c r="D8" s="158"/>
      <c r="E8" s="158"/>
      <c r="F8" s="35"/>
      <c r="G8" s="35"/>
      <c r="H8" s="35"/>
      <c r="I8" s="35"/>
      <c r="J8" s="158"/>
      <c r="K8" s="158"/>
      <c r="L8" s="158"/>
      <c r="M8" s="35"/>
    </row>
    <row r="9" spans="1:19" ht="15">
      <c r="A9" s="157"/>
      <c r="B9" s="158"/>
      <c r="C9" s="158"/>
      <c r="D9" s="158"/>
      <c r="E9" s="158"/>
      <c r="F9" s="35"/>
      <c r="G9" s="35"/>
      <c r="H9" s="35"/>
      <c r="I9" s="35"/>
      <c r="J9" s="158"/>
      <c r="K9" s="158"/>
      <c r="L9" s="158"/>
      <c r="M9" s="35"/>
    </row>
    <row r="10" spans="1:19" ht="34.5" customHeight="1" thickBot="1">
      <c r="A10" s="158"/>
      <c r="B10" s="1078" t="s">
        <v>909</v>
      </c>
      <c r="C10" s="1078"/>
      <c r="D10" s="158"/>
      <c r="E10" s="160" t="s">
        <v>6</v>
      </c>
      <c r="F10" s="1065" t="s">
        <v>906</v>
      </c>
      <c r="G10" s="1065"/>
      <c r="H10" s="1065"/>
      <c r="I10" s="1065"/>
      <c r="J10" s="158"/>
      <c r="K10" s="1056" t="s">
        <v>6</v>
      </c>
      <c r="L10" s="1056"/>
      <c r="M10" s="35"/>
    </row>
    <row r="11" spans="1:19" ht="5.25" customHeight="1" thickTop="1" thickBot="1">
      <c r="A11" s="35"/>
      <c r="B11" s="1083" t="s">
        <v>621</v>
      </c>
      <c r="C11" s="1084"/>
      <c r="D11" s="43"/>
      <c r="E11" s="44"/>
      <c r="F11" s="44"/>
      <c r="G11" s="35"/>
      <c r="H11" s="1087" t="s">
        <v>652</v>
      </c>
      <c r="I11" s="1088"/>
      <c r="J11" s="35"/>
      <c r="K11" s="35"/>
      <c r="L11" s="35"/>
      <c r="M11" s="35"/>
    </row>
    <row r="12" spans="1:19" s="3" customFormat="1" ht="16.5" thickTop="1" thickBot="1">
      <c r="A12" s="45"/>
      <c r="B12" s="1085"/>
      <c r="C12" s="1086"/>
      <c r="D12" s="14"/>
      <c r="E12" s="12" t="s">
        <v>645</v>
      </c>
      <c r="F12" s="13">
        <f>COUNTA(D14:D36)</f>
        <v>18</v>
      </c>
      <c r="G12" s="45"/>
      <c r="H12" s="1089"/>
      <c r="I12" s="1090"/>
      <c r="J12" s="32"/>
      <c r="K12" s="33" t="s">
        <v>645</v>
      </c>
      <c r="L12" s="34">
        <f>COUNTA(J14:J36)</f>
        <v>18</v>
      </c>
      <c r="M12" s="45"/>
    </row>
    <row r="13" spans="1:19" s="3" customFormat="1">
      <c r="A13" s="45"/>
      <c r="B13" s="15" t="s">
        <v>626</v>
      </c>
      <c r="C13" s="16" t="s">
        <v>622</v>
      </c>
      <c r="D13" s="4" t="s">
        <v>623</v>
      </c>
      <c r="E13" s="4" t="s">
        <v>624</v>
      </c>
      <c r="F13" s="5" t="s">
        <v>644</v>
      </c>
      <c r="G13" s="45"/>
      <c r="H13" s="24" t="s">
        <v>626</v>
      </c>
      <c r="I13" s="23" t="s">
        <v>622</v>
      </c>
      <c r="J13" s="4" t="s">
        <v>623</v>
      </c>
      <c r="K13" s="4" t="s">
        <v>624</v>
      </c>
      <c r="L13" s="25" t="s">
        <v>644</v>
      </c>
      <c r="M13" s="45"/>
      <c r="S13" s="449"/>
    </row>
    <row r="14" spans="1:19" s="3" customFormat="1">
      <c r="A14" s="45"/>
      <c r="B14" s="76" t="s">
        <v>630</v>
      </c>
      <c r="C14" s="77" t="s">
        <v>3437</v>
      </c>
      <c r="D14" s="78" t="s">
        <v>3448</v>
      </c>
      <c r="E14" s="79" t="s">
        <v>629</v>
      </c>
      <c r="F14" s="204" t="s">
        <v>332</v>
      </c>
      <c r="G14" s="45"/>
      <c r="H14" s="94" t="s">
        <v>630</v>
      </c>
      <c r="I14" s="77" t="s">
        <v>791</v>
      </c>
      <c r="J14" s="78" t="s">
        <v>792</v>
      </c>
      <c r="K14" s="79" t="s">
        <v>629</v>
      </c>
      <c r="L14" s="208" t="s">
        <v>2807</v>
      </c>
      <c r="M14" s="45"/>
    </row>
    <row r="15" spans="1:19" s="3" customFormat="1">
      <c r="A15" s="45"/>
      <c r="B15" s="81" t="s">
        <v>631</v>
      </c>
      <c r="C15" s="82" t="s">
        <v>2629</v>
      </c>
      <c r="D15" s="83" t="s">
        <v>355</v>
      </c>
      <c r="E15" s="84" t="s">
        <v>800</v>
      </c>
      <c r="F15" s="205" t="s">
        <v>335</v>
      </c>
      <c r="G15" s="45"/>
      <c r="H15" s="96" t="s">
        <v>631</v>
      </c>
      <c r="I15" s="82" t="s">
        <v>796</v>
      </c>
      <c r="J15" s="83" t="s">
        <v>3036</v>
      </c>
      <c r="K15" s="84" t="s">
        <v>657</v>
      </c>
      <c r="L15" s="209" t="s">
        <v>2808</v>
      </c>
      <c r="M15" s="45"/>
    </row>
    <row r="16" spans="1:19" s="3" customFormat="1">
      <c r="A16" s="45"/>
      <c r="B16" s="86" t="s">
        <v>632</v>
      </c>
      <c r="C16" s="87" t="s">
        <v>828</v>
      </c>
      <c r="D16" s="88" t="s">
        <v>963</v>
      </c>
      <c r="E16" s="89" t="s">
        <v>629</v>
      </c>
      <c r="F16" s="206" t="s">
        <v>336</v>
      </c>
      <c r="G16" s="45"/>
      <c r="H16" s="98" t="s">
        <v>632</v>
      </c>
      <c r="I16" s="87" t="s">
        <v>729</v>
      </c>
      <c r="J16" s="88" t="s">
        <v>2397</v>
      </c>
      <c r="K16" s="89" t="s">
        <v>629</v>
      </c>
      <c r="L16" s="210" t="s">
        <v>14</v>
      </c>
      <c r="M16" s="45"/>
    </row>
    <row r="17" spans="1:13" s="3" customFormat="1">
      <c r="A17" s="45"/>
      <c r="B17" s="6" t="s">
        <v>633</v>
      </c>
      <c r="C17" s="7" t="s">
        <v>627</v>
      </c>
      <c r="D17" s="8" t="s">
        <v>3508</v>
      </c>
      <c r="E17" s="9" t="s">
        <v>2425</v>
      </c>
      <c r="F17" s="207" t="s">
        <v>338</v>
      </c>
      <c r="G17" s="45"/>
      <c r="H17" s="26" t="s">
        <v>633</v>
      </c>
      <c r="I17" s="7" t="s">
        <v>708</v>
      </c>
      <c r="J17" s="250" t="s">
        <v>801</v>
      </c>
      <c r="K17" s="9" t="s">
        <v>661</v>
      </c>
      <c r="L17" s="211" t="s">
        <v>341</v>
      </c>
      <c r="M17" s="45"/>
    </row>
    <row r="18" spans="1:13" s="3" customFormat="1">
      <c r="A18" s="45"/>
      <c r="B18" s="6" t="s">
        <v>634</v>
      </c>
      <c r="C18" s="7" t="s">
        <v>1306</v>
      </c>
      <c r="D18" s="8" t="s">
        <v>3443</v>
      </c>
      <c r="E18" s="9" t="s">
        <v>751</v>
      </c>
      <c r="F18" s="207" t="s">
        <v>12</v>
      </c>
      <c r="G18" s="45"/>
      <c r="H18" s="26" t="s">
        <v>634</v>
      </c>
      <c r="I18" s="7" t="s">
        <v>2941</v>
      </c>
      <c r="J18" s="250" t="s">
        <v>797</v>
      </c>
      <c r="K18" s="9" t="s">
        <v>629</v>
      </c>
      <c r="L18" s="211" t="s">
        <v>2785</v>
      </c>
      <c r="M18" s="45"/>
    </row>
    <row r="19" spans="1:13" s="3" customFormat="1">
      <c r="A19" s="45"/>
      <c r="B19" s="6" t="s">
        <v>635</v>
      </c>
      <c r="C19" s="7" t="s">
        <v>1375</v>
      </c>
      <c r="D19" s="8" t="s">
        <v>3581</v>
      </c>
      <c r="E19" s="9" t="s">
        <v>661</v>
      </c>
      <c r="F19" s="207" t="s">
        <v>3209</v>
      </c>
      <c r="G19" s="45"/>
      <c r="H19" s="26" t="s">
        <v>635</v>
      </c>
      <c r="I19" s="7" t="s">
        <v>671</v>
      </c>
      <c r="J19" s="250" t="s">
        <v>2494</v>
      </c>
      <c r="K19" s="9" t="s">
        <v>629</v>
      </c>
      <c r="L19" s="211" t="s">
        <v>343</v>
      </c>
      <c r="M19" s="45"/>
    </row>
    <row r="20" spans="1:13" s="3" customFormat="1">
      <c r="A20" s="45"/>
      <c r="B20" s="6" t="s">
        <v>636</v>
      </c>
      <c r="C20" s="7" t="s">
        <v>3582</v>
      </c>
      <c r="D20" s="8" t="s">
        <v>2367</v>
      </c>
      <c r="E20" s="9" t="s">
        <v>629</v>
      </c>
      <c r="F20" s="207" t="s">
        <v>3024</v>
      </c>
      <c r="G20" s="45"/>
      <c r="H20" s="26" t="s">
        <v>636</v>
      </c>
      <c r="I20" s="7" t="s">
        <v>1758</v>
      </c>
      <c r="J20" s="250" t="s">
        <v>3593</v>
      </c>
      <c r="K20" s="9" t="s">
        <v>929</v>
      </c>
      <c r="L20" s="211" t="s">
        <v>3426</v>
      </c>
      <c r="M20" s="45"/>
    </row>
    <row r="21" spans="1:13" s="3" customFormat="1">
      <c r="A21" s="45"/>
      <c r="B21" s="6" t="s">
        <v>637</v>
      </c>
      <c r="C21" s="7" t="s">
        <v>1102</v>
      </c>
      <c r="D21" s="8" t="s">
        <v>3444</v>
      </c>
      <c r="E21" s="9" t="s">
        <v>933</v>
      </c>
      <c r="F21" s="207" t="s">
        <v>3583</v>
      </c>
      <c r="G21" s="45"/>
      <c r="H21" s="26" t="s">
        <v>637</v>
      </c>
      <c r="I21" s="7" t="s">
        <v>1420</v>
      </c>
      <c r="J21" s="250" t="s">
        <v>811</v>
      </c>
      <c r="K21" s="9" t="s">
        <v>629</v>
      </c>
      <c r="L21" s="211" t="s">
        <v>3594</v>
      </c>
      <c r="M21" s="45"/>
    </row>
    <row r="22" spans="1:13" s="3" customFormat="1">
      <c r="A22" s="45"/>
      <c r="B22" s="6" t="s">
        <v>638</v>
      </c>
      <c r="C22" s="7" t="s">
        <v>1313</v>
      </c>
      <c r="D22" s="8" t="s">
        <v>3584</v>
      </c>
      <c r="E22" s="9" t="s">
        <v>629</v>
      </c>
      <c r="F22" s="207" t="s">
        <v>3016</v>
      </c>
      <c r="G22" s="45"/>
      <c r="H22" s="26" t="s">
        <v>638</v>
      </c>
      <c r="I22" s="7" t="s">
        <v>1145</v>
      </c>
      <c r="J22" s="250" t="s">
        <v>789</v>
      </c>
      <c r="K22" s="9" t="s">
        <v>661</v>
      </c>
      <c r="L22" s="211" t="s">
        <v>3019</v>
      </c>
      <c r="M22" s="45"/>
    </row>
    <row r="23" spans="1:13" s="3" customFormat="1">
      <c r="A23" s="45"/>
      <c r="B23" s="6" t="s">
        <v>639</v>
      </c>
      <c r="C23" s="7" t="s">
        <v>1306</v>
      </c>
      <c r="D23" s="8" t="s">
        <v>3585</v>
      </c>
      <c r="E23" s="9" t="s">
        <v>661</v>
      </c>
      <c r="F23" s="207" t="s">
        <v>3586</v>
      </c>
      <c r="G23" s="45"/>
      <c r="H23" s="26" t="s">
        <v>639</v>
      </c>
      <c r="I23" s="431" t="s">
        <v>816</v>
      </c>
      <c r="J23" s="432" t="s">
        <v>3595</v>
      </c>
      <c r="K23" s="433" t="s">
        <v>37</v>
      </c>
      <c r="L23" s="434"/>
      <c r="M23" s="45"/>
    </row>
    <row r="24" spans="1:13" s="3" customFormat="1">
      <c r="A24" s="45"/>
      <c r="B24" s="6" t="s">
        <v>640</v>
      </c>
      <c r="C24" s="7" t="s">
        <v>1307</v>
      </c>
      <c r="D24" s="8" t="s">
        <v>3048</v>
      </c>
      <c r="E24" s="9" t="s">
        <v>669</v>
      </c>
      <c r="F24" s="207" t="s">
        <v>343</v>
      </c>
      <c r="G24" s="45"/>
      <c r="H24" s="26" t="s">
        <v>640</v>
      </c>
      <c r="I24" s="431" t="s">
        <v>791</v>
      </c>
      <c r="J24" s="432" t="s">
        <v>1506</v>
      </c>
      <c r="K24" s="433" t="s">
        <v>629</v>
      </c>
      <c r="L24" s="434"/>
      <c r="M24" s="45"/>
    </row>
    <row r="25" spans="1:13" s="3" customFormat="1">
      <c r="A25" s="45"/>
      <c r="B25" s="6" t="s">
        <v>641</v>
      </c>
      <c r="C25" s="7" t="s">
        <v>3587</v>
      </c>
      <c r="D25" s="8" t="s">
        <v>3588</v>
      </c>
      <c r="E25" s="9" t="s">
        <v>751</v>
      </c>
      <c r="F25" s="207" t="s">
        <v>3017</v>
      </c>
      <c r="G25" s="45"/>
      <c r="H25" s="26" t="s">
        <v>641</v>
      </c>
      <c r="I25" s="431" t="s">
        <v>708</v>
      </c>
      <c r="J25" s="432" t="s">
        <v>3596</v>
      </c>
      <c r="K25" s="433" t="s">
        <v>940</v>
      </c>
      <c r="L25" s="434"/>
      <c r="M25" s="45"/>
    </row>
    <row r="26" spans="1:13" s="3" customFormat="1">
      <c r="A26" s="45"/>
      <c r="B26" s="6" t="s">
        <v>642</v>
      </c>
      <c r="C26" s="7" t="s">
        <v>2311</v>
      </c>
      <c r="D26" s="8" t="s">
        <v>3589</v>
      </c>
      <c r="E26" s="9" t="s">
        <v>629</v>
      </c>
      <c r="F26" s="207" t="s">
        <v>3590</v>
      </c>
      <c r="G26" s="45"/>
      <c r="H26" s="26" t="s">
        <v>642</v>
      </c>
      <c r="I26" s="431" t="s">
        <v>2051</v>
      </c>
      <c r="J26" s="432" t="s">
        <v>3597</v>
      </c>
      <c r="K26" s="433" t="s">
        <v>629</v>
      </c>
      <c r="L26" s="434"/>
      <c r="M26" s="45"/>
    </row>
    <row r="27" spans="1:13" s="3" customFormat="1">
      <c r="A27" s="45"/>
      <c r="B27" s="6" t="s">
        <v>643</v>
      </c>
      <c r="C27" s="7" t="s">
        <v>653</v>
      </c>
      <c r="D27" s="8" t="s">
        <v>1471</v>
      </c>
      <c r="E27" s="9" t="s">
        <v>629</v>
      </c>
      <c r="F27" s="207" t="s">
        <v>3561</v>
      </c>
      <c r="G27" s="45"/>
      <c r="H27" s="26" t="s">
        <v>643</v>
      </c>
      <c r="I27" s="431" t="s">
        <v>708</v>
      </c>
      <c r="J27" s="432" t="s">
        <v>3597</v>
      </c>
      <c r="K27" s="433" t="s">
        <v>629</v>
      </c>
      <c r="L27" s="434"/>
      <c r="M27" s="45"/>
    </row>
    <row r="28" spans="1:13" s="3" customFormat="1">
      <c r="A28" s="45"/>
      <c r="B28" s="6" t="s">
        <v>646</v>
      </c>
      <c r="C28" s="7" t="s">
        <v>828</v>
      </c>
      <c r="D28" s="8" t="s">
        <v>3591</v>
      </c>
      <c r="E28" s="9" t="s">
        <v>629</v>
      </c>
      <c r="F28" s="207" t="s">
        <v>3592</v>
      </c>
      <c r="G28" s="45"/>
      <c r="H28" s="26" t="s">
        <v>646</v>
      </c>
      <c r="I28" s="431" t="s">
        <v>796</v>
      </c>
      <c r="J28" s="432" t="s">
        <v>1118</v>
      </c>
      <c r="K28" s="433" t="s">
        <v>629</v>
      </c>
      <c r="L28" s="434"/>
      <c r="M28" s="45"/>
    </row>
    <row r="29" spans="1:13" s="3" customFormat="1">
      <c r="A29" s="45"/>
      <c r="B29" s="6" t="s">
        <v>647</v>
      </c>
      <c r="C29" s="431" t="s">
        <v>1099</v>
      </c>
      <c r="D29" s="436" t="s">
        <v>3600</v>
      </c>
      <c r="E29" s="433" t="s">
        <v>629</v>
      </c>
      <c r="F29" s="435"/>
      <c r="G29" s="45"/>
      <c r="H29" s="26" t="s">
        <v>647</v>
      </c>
      <c r="I29" s="431" t="s">
        <v>1114</v>
      </c>
      <c r="J29" s="432" t="s">
        <v>988</v>
      </c>
      <c r="K29" s="433" t="s">
        <v>800</v>
      </c>
      <c r="L29" s="434"/>
      <c r="M29" s="45"/>
    </row>
    <row r="30" spans="1:13" s="3" customFormat="1">
      <c r="A30" s="45"/>
      <c r="B30" s="6" t="s">
        <v>648</v>
      </c>
      <c r="C30" s="431" t="s">
        <v>1102</v>
      </c>
      <c r="D30" s="436" t="s">
        <v>1337</v>
      </c>
      <c r="E30" s="433" t="s">
        <v>629</v>
      </c>
      <c r="F30" s="435"/>
      <c r="G30" s="45"/>
      <c r="H30" s="26" t="s">
        <v>648</v>
      </c>
      <c r="I30" s="431" t="s">
        <v>982</v>
      </c>
      <c r="J30" s="432" t="s">
        <v>3598</v>
      </c>
      <c r="K30" s="433" t="s">
        <v>629</v>
      </c>
      <c r="L30" s="437" t="s">
        <v>3601</v>
      </c>
      <c r="M30" s="45"/>
    </row>
    <row r="31" spans="1:13" s="3" customFormat="1" ht="12.75" thickBot="1">
      <c r="A31" s="45"/>
      <c r="B31" s="6" t="s">
        <v>649</v>
      </c>
      <c r="C31" s="431" t="s">
        <v>3447</v>
      </c>
      <c r="D31" s="436" t="s">
        <v>1696</v>
      </c>
      <c r="E31" s="433" t="s">
        <v>629</v>
      </c>
      <c r="F31" s="435"/>
      <c r="G31" s="45"/>
      <c r="H31" s="26" t="s">
        <v>649</v>
      </c>
      <c r="I31" s="431" t="s">
        <v>1145</v>
      </c>
      <c r="J31" s="432" t="s">
        <v>3455</v>
      </c>
      <c r="K31" s="433" t="s">
        <v>677</v>
      </c>
      <c r="L31" s="434"/>
      <c r="M31" s="45"/>
    </row>
    <row r="32" spans="1:13" s="3" customFormat="1" hidden="1">
      <c r="A32" s="45"/>
      <c r="B32" s="6" t="s">
        <v>650</v>
      </c>
      <c r="C32" s="7"/>
      <c r="D32" s="8"/>
      <c r="E32" s="9"/>
      <c r="F32" s="207"/>
      <c r="G32" s="45"/>
      <c r="H32" s="26" t="s">
        <v>650</v>
      </c>
      <c r="I32" s="7"/>
      <c r="J32" s="250"/>
      <c r="K32" s="9"/>
      <c r="L32" s="211"/>
      <c r="M32" s="45"/>
    </row>
    <row r="33" spans="1:13" s="3" customFormat="1" hidden="1">
      <c r="A33" s="45"/>
      <c r="B33" s="6" t="s">
        <v>651</v>
      </c>
      <c r="C33" s="7"/>
      <c r="D33" s="8"/>
      <c r="E33" s="9"/>
      <c r="F33" s="207"/>
      <c r="G33" s="45"/>
      <c r="H33" s="26" t="s">
        <v>651</v>
      </c>
      <c r="I33" s="7"/>
      <c r="J33" s="250"/>
      <c r="K33" s="9"/>
      <c r="L33" s="211"/>
      <c r="M33" s="45"/>
    </row>
    <row r="34" spans="1:13" s="3" customFormat="1" ht="12.75" hidden="1">
      <c r="A34" s="45"/>
      <c r="B34" s="6" t="s">
        <v>899</v>
      </c>
      <c r="C34" s="7"/>
      <c r="D34" s="302"/>
      <c r="E34" s="9"/>
      <c r="F34" s="207"/>
      <c r="G34" s="45"/>
      <c r="H34" s="26"/>
      <c r="I34" s="7"/>
      <c r="J34" s="250"/>
      <c r="K34" s="9"/>
      <c r="L34" s="211"/>
      <c r="M34" s="45"/>
    </row>
    <row r="35" spans="1:13" s="3" customFormat="1" ht="12.75" hidden="1">
      <c r="A35" s="45"/>
      <c r="B35" s="6" t="s">
        <v>900</v>
      </c>
      <c r="C35" s="7"/>
      <c r="D35" s="302"/>
      <c r="E35" s="9"/>
      <c r="F35" s="207"/>
      <c r="G35" s="45"/>
      <c r="H35" s="26"/>
      <c r="I35" s="7"/>
      <c r="J35" s="250"/>
      <c r="K35" s="9"/>
      <c r="L35" s="211"/>
      <c r="M35" s="45"/>
    </row>
    <row r="36" spans="1:13" s="3" customFormat="1" ht="13.5" hidden="1" thickBot="1">
      <c r="A36" s="45"/>
      <c r="B36" s="19" t="s">
        <v>901</v>
      </c>
      <c r="C36" s="10"/>
      <c r="D36" s="381"/>
      <c r="E36" s="11"/>
      <c r="F36" s="270"/>
      <c r="G36" s="45"/>
      <c r="H36" s="26"/>
      <c r="I36" s="29"/>
      <c r="J36" s="29"/>
      <c r="K36" s="30"/>
      <c r="L36" s="271"/>
      <c r="M36" s="45"/>
    </row>
    <row r="37" spans="1:13" s="3" customFormat="1" ht="12.75" thickTop="1">
      <c r="A37" s="45"/>
      <c r="B37" s="46"/>
      <c r="C37" s="46"/>
      <c r="D37" s="46"/>
      <c r="E37" s="46"/>
      <c r="F37" s="46"/>
      <c r="G37" s="45"/>
      <c r="H37" s="47"/>
      <c r="I37" s="47"/>
      <c r="J37" s="47"/>
      <c r="K37" s="47"/>
      <c r="L37" s="47"/>
      <c r="M37" s="45"/>
    </row>
    <row r="38" spans="1:13" ht="21" thickBot="1">
      <c r="A38" s="35"/>
      <c r="B38" s="1078" t="s">
        <v>766</v>
      </c>
      <c r="C38" s="1078"/>
      <c r="D38" s="158"/>
      <c r="E38" s="160" t="s">
        <v>625</v>
      </c>
      <c r="F38" s="1065" t="s">
        <v>1636</v>
      </c>
      <c r="G38" s="1065"/>
      <c r="H38" s="1065"/>
      <c r="I38" s="1065"/>
      <c r="J38" s="35"/>
      <c r="K38" s="1056" t="s">
        <v>625</v>
      </c>
      <c r="L38" s="1056"/>
      <c r="M38" s="35"/>
    </row>
    <row r="39" spans="1:13" ht="13.5" thickTop="1" thickBot="1">
      <c r="A39" s="35"/>
      <c r="B39" s="1083" t="s">
        <v>621</v>
      </c>
      <c r="C39" s="1084"/>
      <c r="D39" s="43"/>
      <c r="E39" s="44"/>
      <c r="F39" s="44"/>
      <c r="G39" s="35"/>
      <c r="H39" s="1087" t="s">
        <v>652</v>
      </c>
      <c r="I39" s="1088"/>
      <c r="J39" s="35"/>
      <c r="K39" s="35"/>
      <c r="L39" s="35"/>
      <c r="M39" s="35"/>
    </row>
    <row r="40" spans="1:13" s="3" customFormat="1" ht="16.5" thickTop="1" thickBot="1">
      <c r="A40" s="45"/>
      <c r="B40" s="1085"/>
      <c r="C40" s="1086"/>
      <c r="D40" s="14"/>
      <c r="E40" s="12" t="s">
        <v>645</v>
      </c>
      <c r="F40" s="13">
        <f>COUNTA(D42:D73)</f>
        <v>18</v>
      </c>
      <c r="G40" s="45"/>
      <c r="H40" s="1089"/>
      <c r="I40" s="1090"/>
      <c r="J40" s="32"/>
      <c r="K40" s="33" t="s">
        <v>645</v>
      </c>
      <c r="L40" s="34">
        <f>COUNTA(J42:J73)</f>
        <v>19</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627</v>
      </c>
      <c r="D42" s="78" t="s">
        <v>1201</v>
      </c>
      <c r="E42" s="79" t="s">
        <v>669</v>
      </c>
      <c r="F42" s="204" t="s">
        <v>38</v>
      </c>
      <c r="G42" s="45"/>
      <c r="H42" s="94" t="s">
        <v>630</v>
      </c>
      <c r="I42" s="77" t="s">
        <v>1114</v>
      </c>
      <c r="J42" s="78" t="s">
        <v>2626</v>
      </c>
      <c r="K42" s="79" t="s">
        <v>629</v>
      </c>
      <c r="L42" s="208" t="s">
        <v>3611</v>
      </c>
      <c r="M42" s="45"/>
    </row>
    <row r="43" spans="1:13" s="3" customFormat="1">
      <c r="A43" s="45"/>
      <c r="B43" s="81" t="s">
        <v>631</v>
      </c>
      <c r="C43" s="82" t="s">
        <v>1153</v>
      </c>
      <c r="D43" s="83" t="s">
        <v>975</v>
      </c>
      <c r="E43" s="84" t="s">
        <v>669</v>
      </c>
      <c r="F43" s="205" t="s">
        <v>365</v>
      </c>
      <c r="G43" s="45"/>
      <c r="H43" s="96" t="s">
        <v>631</v>
      </c>
      <c r="I43" s="82" t="s">
        <v>667</v>
      </c>
      <c r="J43" s="83" t="s">
        <v>1171</v>
      </c>
      <c r="K43" s="84" t="s">
        <v>929</v>
      </c>
      <c r="L43" s="209" t="s">
        <v>378</v>
      </c>
      <c r="M43" s="45"/>
    </row>
    <row r="44" spans="1:13" s="3" customFormat="1">
      <c r="A44" s="45"/>
      <c r="B44" s="86" t="s">
        <v>632</v>
      </c>
      <c r="C44" s="87" t="s">
        <v>1159</v>
      </c>
      <c r="D44" s="88" t="s">
        <v>3602</v>
      </c>
      <c r="E44" s="89" t="s">
        <v>751</v>
      </c>
      <c r="F44" s="206" t="s">
        <v>39</v>
      </c>
      <c r="G44" s="45"/>
      <c r="H44" s="98" t="s">
        <v>632</v>
      </c>
      <c r="I44" s="87" t="s">
        <v>705</v>
      </c>
      <c r="J44" s="88" t="s">
        <v>850</v>
      </c>
      <c r="K44" s="89" t="s">
        <v>669</v>
      </c>
      <c r="L44" s="210" t="s">
        <v>364</v>
      </c>
      <c r="M44" s="45"/>
    </row>
    <row r="45" spans="1:13" s="3" customFormat="1">
      <c r="A45" s="45"/>
      <c r="B45" s="6" t="s">
        <v>633</v>
      </c>
      <c r="C45" s="7" t="s">
        <v>3440</v>
      </c>
      <c r="D45" s="250" t="s">
        <v>3461</v>
      </c>
      <c r="E45" s="9" t="s">
        <v>751</v>
      </c>
      <c r="F45" s="207" t="s">
        <v>384</v>
      </c>
      <c r="G45" s="45"/>
      <c r="H45" s="26" t="s">
        <v>633</v>
      </c>
      <c r="I45" s="7" t="s">
        <v>2038</v>
      </c>
      <c r="J45" s="250" t="s">
        <v>1281</v>
      </c>
      <c r="K45" s="9" t="s">
        <v>751</v>
      </c>
      <c r="L45" s="211" t="s">
        <v>386</v>
      </c>
      <c r="M45" s="45"/>
    </row>
    <row r="46" spans="1:13" s="3" customFormat="1">
      <c r="A46" s="45"/>
      <c r="B46" s="6" t="s">
        <v>634</v>
      </c>
      <c r="C46" s="7" t="s">
        <v>3603</v>
      </c>
      <c r="D46" s="250" t="s">
        <v>975</v>
      </c>
      <c r="E46" s="9" t="s">
        <v>800</v>
      </c>
      <c r="F46" s="207" t="s">
        <v>351</v>
      </c>
      <c r="G46" s="45"/>
      <c r="H46" s="26" t="s">
        <v>634</v>
      </c>
      <c r="I46" s="7" t="s">
        <v>1077</v>
      </c>
      <c r="J46" s="250" t="s">
        <v>3455</v>
      </c>
      <c r="K46" s="9" t="s">
        <v>677</v>
      </c>
      <c r="L46" s="211" t="s">
        <v>351</v>
      </c>
      <c r="M46" s="45"/>
    </row>
    <row r="47" spans="1:13" s="3" customFormat="1">
      <c r="A47" s="45"/>
      <c r="B47" s="6" t="s">
        <v>635</v>
      </c>
      <c r="C47" s="7" t="s">
        <v>627</v>
      </c>
      <c r="D47" s="250" t="s">
        <v>2047</v>
      </c>
      <c r="E47" s="9" t="s">
        <v>661</v>
      </c>
      <c r="F47" s="207" t="s">
        <v>2376</v>
      </c>
      <c r="G47" s="45"/>
      <c r="H47" s="26" t="s">
        <v>635</v>
      </c>
      <c r="I47" s="7" t="s">
        <v>1121</v>
      </c>
      <c r="J47" s="250" t="s">
        <v>3475</v>
      </c>
      <c r="K47" s="9" t="s">
        <v>629</v>
      </c>
      <c r="L47" s="211" t="s">
        <v>353</v>
      </c>
      <c r="M47" s="45"/>
    </row>
    <row r="48" spans="1:13" s="3" customFormat="1">
      <c r="A48" s="45"/>
      <c r="B48" s="6" t="s">
        <v>636</v>
      </c>
      <c r="C48" s="7" t="s">
        <v>1167</v>
      </c>
      <c r="D48" s="250" t="s">
        <v>1205</v>
      </c>
      <c r="E48" s="9" t="s">
        <v>629</v>
      </c>
      <c r="F48" s="207" t="s">
        <v>2316</v>
      </c>
      <c r="G48" s="45"/>
      <c r="H48" s="26" t="s">
        <v>636</v>
      </c>
      <c r="I48" s="7" t="s">
        <v>816</v>
      </c>
      <c r="J48" s="250" t="s">
        <v>3476</v>
      </c>
      <c r="K48" s="9" t="s">
        <v>751</v>
      </c>
      <c r="L48" s="211" t="s">
        <v>2376</v>
      </c>
      <c r="M48" s="45"/>
    </row>
    <row r="49" spans="1:13" s="3" customFormat="1">
      <c r="A49" s="45"/>
      <c r="B49" s="6" t="s">
        <v>637</v>
      </c>
      <c r="C49" s="7" t="s">
        <v>1511</v>
      </c>
      <c r="D49" s="250" t="s">
        <v>3604</v>
      </c>
      <c r="E49" s="9" t="s">
        <v>751</v>
      </c>
      <c r="F49" s="207" t="s">
        <v>368</v>
      </c>
      <c r="G49" s="45"/>
      <c r="H49" s="26" t="s">
        <v>637</v>
      </c>
      <c r="I49" s="7" t="s">
        <v>796</v>
      </c>
      <c r="J49" s="250" t="s">
        <v>3477</v>
      </c>
      <c r="K49" s="9" t="s">
        <v>751</v>
      </c>
      <c r="L49" s="211" t="s">
        <v>2347</v>
      </c>
      <c r="M49" s="45"/>
    </row>
    <row r="50" spans="1:13" s="3" customFormat="1">
      <c r="A50" s="45"/>
      <c r="B50" s="6" t="s">
        <v>638</v>
      </c>
      <c r="C50" s="7" t="s">
        <v>3462</v>
      </c>
      <c r="D50" s="250" t="s">
        <v>3463</v>
      </c>
      <c r="E50" s="9" t="s">
        <v>751</v>
      </c>
      <c r="F50" s="207" t="s">
        <v>393</v>
      </c>
      <c r="G50" s="45"/>
      <c r="H50" s="26" t="s">
        <v>638</v>
      </c>
      <c r="I50" s="7" t="s">
        <v>3762</v>
      </c>
      <c r="J50" s="250" t="s">
        <v>3058</v>
      </c>
      <c r="K50" s="9" t="s">
        <v>661</v>
      </c>
      <c r="L50" s="211" t="s">
        <v>2380</v>
      </c>
      <c r="M50" s="45"/>
    </row>
    <row r="51" spans="1:13" s="3" customFormat="1">
      <c r="A51" s="45"/>
      <c r="B51" s="6" t="s">
        <v>639</v>
      </c>
      <c r="C51" s="7" t="s">
        <v>828</v>
      </c>
      <c r="D51" s="250" t="s">
        <v>3466</v>
      </c>
      <c r="E51" s="9" t="s">
        <v>629</v>
      </c>
      <c r="F51" s="207" t="s">
        <v>2380</v>
      </c>
      <c r="G51" s="45"/>
      <c r="H51" s="26" t="s">
        <v>639</v>
      </c>
      <c r="I51" s="7" t="s">
        <v>192</v>
      </c>
      <c r="J51" s="250" t="s">
        <v>1301</v>
      </c>
      <c r="K51" s="9" t="s">
        <v>629</v>
      </c>
      <c r="L51" s="211" t="s">
        <v>46</v>
      </c>
      <c r="M51" s="45"/>
    </row>
    <row r="52" spans="1:13" s="3" customFormat="1">
      <c r="A52" s="45"/>
      <c r="B52" s="6" t="s">
        <v>640</v>
      </c>
      <c r="C52" s="7" t="s">
        <v>348</v>
      </c>
      <c r="D52" s="250" t="s">
        <v>3605</v>
      </c>
      <c r="E52" s="9" t="s">
        <v>751</v>
      </c>
      <c r="F52" s="207" t="s">
        <v>369</v>
      </c>
      <c r="G52" s="45"/>
      <c r="H52" s="26" t="s">
        <v>640</v>
      </c>
      <c r="I52" s="7" t="s">
        <v>982</v>
      </c>
      <c r="J52" s="250" t="s">
        <v>790</v>
      </c>
      <c r="K52" s="9" t="s">
        <v>661</v>
      </c>
      <c r="L52" s="211" t="s">
        <v>371</v>
      </c>
      <c r="M52" s="45"/>
    </row>
    <row r="53" spans="1:13" s="3" customFormat="1">
      <c r="A53" s="45"/>
      <c r="B53" s="6" t="s">
        <v>641</v>
      </c>
      <c r="C53" s="7" t="s">
        <v>680</v>
      </c>
      <c r="D53" s="250" t="s">
        <v>1108</v>
      </c>
      <c r="E53" s="9" t="s">
        <v>629</v>
      </c>
      <c r="F53" s="207" t="s">
        <v>371</v>
      </c>
      <c r="G53" s="45"/>
      <c r="H53" s="26" t="s">
        <v>641</v>
      </c>
      <c r="I53" s="7" t="s">
        <v>192</v>
      </c>
      <c r="J53" s="250" t="s">
        <v>3608</v>
      </c>
      <c r="K53" s="9" t="s">
        <v>929</v>
      </c>
      <c r="L53" s="211" t="s">
        <v>3612</v>
      </c>
      <c r="M53" s="45"/>
    </row>
    <row r="54" spans="1:13" s="3" customFormat="1">
      <c r="A54" s="45"/>
      <c r="B54" s="6" t="s">
        <v>642</v>
      </c>
      <c r="C54" s="7" t="s">
        <v>1099</v>
      </c>
      <c r="D54" s="250" t="s">
        <v>3467</v>
      </c>
      <c r="E54" s="9" t="s">
        <v>751</v>
      </c>
      <c r="F54" s="207" t="s">
        <v>2383</v>
      </c>
      <c r="G54" s="45"/>
      <c r="H54" s="26" t="s">
        <v>642</v>
      </c>
      <c r="I54" s="7" t="s">
        <v>864</v>
      </c>
      <c r="J54" s="250" t="s">
        <v>3609</v>
      </c>
      <c r="K54" s="9" t="s">
        <v>751</v>
      </c>
      <c r="L54" s="211" t="s">
        <v>2382</v>
      </c>
      <c r="M54" s="45"/>
    </row>
    <row r="55" spans="1:13" s="3" customFormat="1">
      <c r="A55" s="45"/>
      <c r="B55" s="6" t="s">
        <v>643</v>
      </c>
      <c r="C55" s="7" t="s">
        <v>967</v>
      </c>
      <c r="D55" s="250" t="s">
        <v>1607</v>
      </c>
      <c r="E55" s="9" t="s">
        <v>751</v>
      </c>
      <c r="F55" s="207" t="s">
        <v>358</v>
      </c>
      <c r="G55" s="45"/>
      <c r="H55" s="26" t="s">
        <v>643</v>
      </c>
      <c r="I55" s="7" t="s">
        <v>2037</v>
      </c>
      <c r="J55" s="250" t="s">
        <v>23</v>
      </c>
      <c r="K55" s="9" t="s">
        <v>629</v>
      </c>
      <c r="L55" s="211" t="s">
        <v>360</v>
      </c>
      <c r="M55" s="45"/>
    </row>
    <row r="56" spans="1:13" s="3" customFormat="1">
      <c r="A56" s="45"/>
      <c r="B56" s="6" t="s">
        <v>646</v>
      </c>
      <c r="C56" s="7" t="s">
        <v>921</v>
      </c>
      <c r="D56" s="250" t="s">
        <v>3456</v>
      </c>
      <c r="E56" s="9" t="s">
        <v>751</v>
      </c>
      <c r="F56" s="207" t="s">
        <v>48</v>
      </c>
      <c r="G56" s="45"/>
      <c r="H56" s="26" t="s">
        <v>646</v>
      </c>
      <c r="I56" s="7" t="s">
        <v>592</v>
      </c>
      <c r="J56" s="250" t="s">
        <v>1506</v>
      </c>
      <c r="K56" s="9" t="s">
        <v>629</v>
      </c>
      <c r="L56" s="211" t="s">
        <v>2351</v>
      </c>
      <c r="M56" s="45"/>
    </row>
    <row r="57" spans="1:13" s="3" customFormat="1">
      <c r="A57" s="45"/>
      <c r="B57" s="6" t="s">
        <v>647</v>
      </c>
      <c r="C57" s="7" t="s">
        <v>921</v>
      </c>
      <c r="D57" s="250" t="s">
        <v>3606</v>
      </c>
      <c r="E57" s="9" t="s">
        <v>735</v>
      </c>
      <c r="F57" s="207" t="s">
        <v>2351</v>
      </c>
      <c r="G57" s="45"/>
      <c r="H57" s="26" t="s">
        <v>647</v>
      </c>
      <c r="I57" s="7" t="s">
        <v>816</v>
      </c>
      <c r="J57" s="250" t="s">
        <v>3230</v>
      </c>
      <c r="K57" s="9" t="s">
        <v>751</v>
      </c>
      <c r="L57" s="211" t="s">
        <v>361</v>
      </c>
      <c r="M57" s="45"/>
    </row>
    <row r="58" spans="1:13" s="3" customFormat="1">
      <c r="A58" s="45"/>
      <c r="B58" s="6" t="s">
        <v>648</v>
      </c>
      <c r="C58" s="7" t="s">
        <v>3607</v>
      </c>
      <c r="D58" s="250" t="s">
        <v>1205</v>
      </c>
      <c r="E58" s="9" t="s">
        <v>928</v>
      </c>
      <c r="F58" s="207" t="s">
        <v>1724</v>
      </c>
      <c r="G58" s="45"/>
      <c r="H58" s="26" t="s">
        <v>648</v>
      </c>
      <c r="I58" s="7" t="s">
        <v>842</v>
      </c>
      <c r="J58" s="250" t="s">
        <v>3610</v>
      </c>
      <c r="K58" s="9" t="s">
        <v>728</v>
      </c>
      <c r="L58" s="211" t="s">
        <v>398</v>
      </c>
      <c r="M58" s="45"/>
    </row>
    <row r="59" spans="1:13" s="3" customFormat="1">
      <c r="A59" s="45"/>
      <c r="B59" s="6" t="s">
        <v>649</v>
      </c>
      <c r="C59" s="7" t="s">
        <v>1405</v>
      </c>
      <c r="D59" s="250" t="s">
        <v>2047</v>
      </c>
      <c r="E59" s="9" t="s">
        <v>629</v>
      </c>
      <c r="F59" s="207" t="s">
        <v>1719</v>
      </c>
      <c r="G59" s="45"/>
      <c r="H59" s="26" t="s">
        <v>649</v>
      </c>
      <c r="I59" s="7" t="s">
        <v>3614</v>
      </c>
      <c r="J59" s="250" t="s">
        <v>3613</v>
      </c>
      <c r="K59" s="9" t="s">
        <v>2735</v>
      </c>
      <c r="L59" s="211" t="s">
        <v>2632</v>
      </c>
      <c r="M59" s="45"/>
    </row>
    <row r="60" spans="1:13" s="3" customFormat="1" ht="12.75" thickBot="1">
      <c r="A60" s="45"/>
      <c r="B60" s="6"/>
      <c r="C60" s="7"/>
      <c r="D60" s="250"/>
      <c r="E60" s="9"/>
      <c r="F60" s="207"/>
      <c r="G60" s="45"/>
      <c r="H60" s="26" t="s">
        <v>650</v>
      </c>
      <c r="I60" s="7" t="s">
        <v>982</v>
      </c>
      <c r="J60" s="250" t="s">
        <v>3610</v>
      </c>
      <c r="K60" s="9" t="s">
        <v>728</v>
      </c>
      <c r="L60" s="211" t="s">
        <v>400</v>
      </c>
      <c r="M60" s="45"/>
    </row>
    <row r="61" spans="1:13" s="3" customFormat="1" hidden="1">
      <c r="A61" s="45"/>
      <c r="B61" s="6" t="s">
        <v>651</v>
      </c>
      <c r="C61" s="7"/>
      <c r="D61" s="250"/>
      <c r="E61" s="9"/>
      <c r="F61" s="179"/>
      <c r="G61" s="45"/>
      <c r="H61" s="26" t="s">
        <v>651</v>
      </c>
      <c r="I61" s="7"/>
      <c r="J61" s="250"/>
      <c r="K61" s="9"/>
      <c r="L61" s="190"/>
      <c r="M61" s="45"/>
    </row>
    <row r="62" spans="1:13" s="3" customFormat="1" hidden="1">
      <c r="A62" s="45"/>
      <c r="B62" s="6" t="s">
        <v>899</v>
      </c>
      <c r="C62" s="7"/>
      <c r="D62" s="250"/>
      <c r="E62" s="9"/>
      <c r="F62" s="179"/>
      <c r="G62" s="45"/>
      <c r="H62" s="26" t="s">
        <v>899</v>
      </c>
      <c r="I62" s="7"/>
      <c r="J62" s="250"/>
      <c r="K62" s="9"/>
      <c r="L62" s="190"/>
      <c r="M62" s="45"/>
    </row>
    <row r="63" spans="1:13" s="3" customFormat="1" hidden="1">
      <c r="A63" s="45"/>
      <c r="B63" s="6" t="s">
        <v>900</v>
      </c>
      <c r="C63" s="7"/>
      <c r="D63" s="250"/>
      <c r="E63" s="9"/>
      <c r="F63" s="179"/>
      <c r="G63" s="45"/>
      <c r="H63" s="26" t="s">
        <v>900</v>
      </c>
      <c r="I63" s="7"/>
      <c r="J63" s="250"/>
      <c r="K63" s="9"/>
      <c r="L63" s="190"/>
      <c r="M63" s="45"/>
    </row>
    <row r="64" spans="1:13" s="3" customFormat="1" hidden="1">
      <c r="A64" s="45"/>
      <c r="B64" s="6" t="s">
        <v>901</v>
      </c>
      <c r="C64" s="7"/>
      <c r="D64" s="250"/>
      <c r="E64" s="9"/>
      <c r="F64" s="179"/>
      <c r="G64" s="45"/>
      <c r="H64" s="26" t="s">
        <v>901</v>
      </c>
      <c r="I64" s="7"/>
      <c r="J64" s="250"/>
      <c r="K64" s="9"/>
      <c r="L64" s="190"/>
      <c r="M64" s="45"/>
    </row>
    <row r="65" spans="1:13" s="3" customFormat="1" hidden="1">
      <c r="A65" s="45"/>
      <c r="B65" s="6"/>
      <c r="C65" s="7"/>
      <c r="D65" s="250"/>
      <c r="E65" s="9"/>
      <c r="F65" s="179"/>
      <c r="G65" s="45"/>
      <c r="H65" s="26" t="s">
        <v>902</v>
      </c>
      <c r="I65" s="7"/>
      <c r="J65" s="250"/>
      <c r="K65" s="9"/>
      <c r="L65" s="190"/>
      <c r="M65" s="45"/>
    </row>
    <row r="66" spans="1:13" s="3" customFormat="1" hidden="1">
      <c r="A66" s="45"/>
      <c r="B66" s="6"/>
      <c r="C66" s="7"/>
      <c r="D66" s="8"/>
      <c r="E66" s="9"/>
      <c r="F66" s="179"/>
      <c r="G66" s="45"/>
      <c r="H66" s="26" t="s">
        <v>903</v>
      </c>
      <c r="I66" s="7"/>
      <c r="J66" s="250"/>
      <c r="K66" s="9"/>
      <c r="L66" s="190"/>
      <c r="M66" s="45"/>
    </row>
    <row r="67" spans="1:13" s="3" customFormat="1" hidden="1">
      <c r="A67" s="45"/>
      <c r="B67" s="6"/>
      <c r="C67" s="7"/>
      <c r="D67" s="8"/>
      <c r="E67" s="9"/>
      <c r="F67" s="179"/>
      <c r="G67" s="45"/>
      <c r="H67" s="26" t="s">
        <v>1124</v>
      </c>
      <c r="I67" s="7"/>
      <c r="J67" s="250"/>
      <c r="K67" s="9"/>
      <c r="L67" s="190"/>
      <c r="M67" s="45"/>
    </row>
    <row r="68" spans="1:13" s="3" customFormat="1" hidden="1">
      <c r="A68" s="45"/>
      <c r="B68" s="6"/>
      <c r="C68" s="7"/>
      <c r="D68" s="8"/>
      <c r="E68" s="9"/>
      <c r="F68" s="179"/>
      <c r="G68" s="45"/>
      <c r="H68" s="26" t="s">
        <v>1125</v>
      </c>
      <c r="I68" s="7"/>
      <c r="J68" s="250"/>
      <c r="K68" s="9"/>
      <c r="L68" s="190"/>
      <c r="M68" s="45"/>
    </row>
    <row r="69" spans="1:13" s="3" customFormat="1" hidden="1">
      <c r="A69" s="45"/>
      <c r="B69" s="6"/>
      <c r="C69" s="7"/>
      <c r="D69" s="8"/>
      <c r="E69" s="9"/>
      <c r="F69" s="179"/>
      <c r="G69" s="45"/>
      <c r="H69" s="26" t="s">
        <v>1126</v>
      </c>
      <c r="I69" s="7"/>
      <c r="J69" s="250"/>
      <c r="K69" s="9"/>
      <c r="L69" s="190"/>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t="12.75" hidden="1" thickBot="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1056" t="s">
        <v>767</v>
      </c>
      <c r="C75" s="1056"/>
      <c r="D75" s="35"/>
      <c r="E75" s="160" t="s">
        <v>625</v>
      </c>
      <c r="F75" s="1065" t="s">
        <v>1637</v>
      </c>
      <c r="G75" s="1065"/>
      <c r="H75" s="1065"/>
      <c r="I75" s="1065"/>
      <c r="J75" s="35"/>
      <c r="K75" s="1056" t="s">
        <v>711</v>
      </c>
      <c r="L75" s="1056"/>
      <c r="M75" s="35"/>
    </row>
    <row r="76" spans="1:13" ht="13.5" thickTop="1" thickBot="1">
      <c r="A76" s="35"/>
      <c r="B76" s="1057" t="s">
        <v>621</v>
      </c>
      <c r="C76" s="1058"/>
      <c r="D76" s="43"/>
      <c r="E76" s="44"/>
      <c r="F76" s="44"/>
      <c r="G76" s="35"/>
      <c r="H76" s="1061" t="s">
        <v>652</v>
      </c>
      <c r="I76" s="1062"/>
      <c r="J76" s="35"/>
      <c r="K76" s="35"/>
      <c r="L76" s="35"/>
      <c r="M76" s="35"/>
    </row>
    <row r="77" spans="1:13" s="3" customFormat="1" ht="16.5" thickTop="1" thickBot="1">
      <c r="A77" s="45"/>
      <c r="B77" s="1059"/>
      <c r="C77" s="1060"/>
      <c r="D77" s="14"/>
      <c r="E77" s="12" t="s">
        <v>645</v>
      </c>
      <c r="F77" s="13">
        <f>COUNTA(D79:D118)</f>
        <v>22</v>
      </c>
      <c r="G77" s="45"/>
      <c r="H77" s="1063"/>
      <c r="I77" s="1064"/>
      <c r="J77" s="32"/>
      <c r="K77" s="33" t="s">
        <v>645</v>
      </c>
      <c r="L77" s="34">
        <f>COUNTA(J79:J118)</f>
        <v>20</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1511</v>
      </c>
      <c r="D79" s="78" t="s">
        <v>3482</v>
      </c>
      <c r="E79" s="79" t="s">
        <v>751</v>
      </c>
      <c r="F79" s="204" t="s">
        <v>2054</v>
      </c>
      <c r="G79" s="45"/>
      <c r="H79" s="94" t="s">
        <v>630</v>
      </c>
      <c r="I79" s="77" t="s">
        <v>1151</v>
      </c>
      <c r="J79" s="78" t="s">
        <v>1171</v>
      </c>
      <c r="K79" s="79" t="s">
        <v>929</v>
      </c>
      <c r="L79" s="208" t="s">
        <v>1720</v>
      </c>
      <c r="M79" s="45"/>
    </row>
    <row r="80" spans="1:13" s="3" customFormat="1">
      <c r="A80" s="45"/>
      <c r="B80" s="81" t="s">
        <v>631</v>
      </c>
      <c r="C80" s="82" t="s">
        <v>680</v>
      </c>
      <c r="D80" s="83" t="s">
        <v>3489</v>
      </c>
      <c r="E80" s="84" t="s">
        <v>751</v>
      </c>
      <c r="F80" s="205" t="s">
        <v>377</v>
      </c>
      <c r="G80" s="45"/>
      <c r="H80" s="96" t="s">
        <v>631</v>
      </c>
      <c r="I80" s="82" t="s">
        <v>366</v>
      </c>
      <c r="J80" s="83" t="s">
        <v>3231</v>
      </c>
      <c r="K80" s="84" t="s">
        <v>751</v>
      </c>
      <c r="L80" s="209" t="s">
        <v>1721</v>
      </c>
      <c r="M80" s="45"/>
    </row>
    <row r="81" spans="1:13" s="3" customFormat="1">
      <c r="A81" s="45"/>
      <c r="B81" s="86" t="s">
        <v>632</v>
      </c>
      <c r="C81" s="87" t="s">
        <v>921</v>
      </c>
      <c r="D81" s="88" t="s">
        <v>920</v>
      </c>
      <c r="E81" s="89" t="s">
        <v>657</v>
      </c>
      <c r="F81" s="206" t="s">
        <v>59</v>
      </c>
      <c r="G81" s="45"/>
      <c r="H81" s="98" t="s">
        <v>632</v>
      </c>
      <c r="I81" s="87" t="s">
        <v>1391</v>
      </c>
      <c r="J81" s="88" t="s">
        <v>1181</v>
      </c>
      <c r="K81" s="89" t="s">
        <v>930</v>
      </c>
      <c r="L81" s="210" t="s">
        <v>438</v>
      </c>
      <c r="M81" s="45"/>
    </row>
    <row r="82" spans="1:13" s="3" customFormat="1">
      <c r="A82" s="45"/>
      <c r="B82" s="6" t="s">
        <v>633</v>
      </c>
      <c r="C82" s="7" t="s">
        <v>3435</v>
      </c>
      <c r="D82" s="250" t="s">
        <v>3616</v>
      </c>
      <c r="E82" s="9" t="s">
        <v>751</v>
      </c>
      <c r="F82" s="207" t="s">
        <v>379</v>
      </c>
      <c r="G82" s="45"/>
      <c r="H82" s="26" t="s">
        <v>633</v>
      </c>
      <c r="I82" s="7" t="s">
        <v>667</v>
      </c>
      <c r="J82" s="8" t="s">
        <v>1150</v>
      </c>
      <c r="K82" s="9" t="s">
        <v>669</v>
      </c>
      <c r="L82" s="211" t="s">
        <v>400</v>
      </c>
      <c r="M82" s="45"/>
    </row>
    <row r="83" spans="1:13" s="3" customFormat="1">
      <c r="A83" s="45"/>
      <c r="B83" s="6" t="s">
        <v>634</v>
      </c>
      <c r="C83" s="7" t="s">
        <v>757</v>
      </c>
      <c r="D83" s="250" t="s">
        <v>975</v>
      </c>
      <c r="E83" s="9" t="s">
        <v>669</v>
      </c>
      <c r="F83" s="207" t="s">
        <v>2043</v>
      </c>
      <c r="G83" s="45"/>
      <c r="H83" s="26" t="s">
        <v>634</v>
      </c>
      <c r="I83" s="7" t="s">
        <v>1344</v>
      </c>
      <c r="J83" s="8" t="s">
        <v>2078</v>
      </c>
      <c r="K83" s="9" t="s">
        <v>930</v>
      </c>
      <c r="L83" s="211" t="s">
        <v>3624</v>
      </c>
      <c r="M83" s="45"/>
    </row>
    <row r="84" spans="1:13" s="3" customFormat="1">
      <c r="A84" s="45"/>
      <c r="B84" s="6" t="s">
        <v>635</v>
      </c>
      <c r="C84" s="7" t="s">
        <v>1405</v>
      </c>
      <c r="D84" s="250" t="s">
        <v>3214</v>
      </c>
      <c r="E84" s="9" t="s">
        <v>669</v>
      </c>
      <c r="F84" s="207" t="s">
        <v>38</v>
      </c>
      <c r="G84" s="45"/>
      <c r="H84" s="26" t="s">
        <v>635</v>
      </c>
      <c r="I84" s="7" t="s">
        <v>667</v>
      </c>
      <c r="J84" s="8" t="s">
        <v>801</v>
      </c>
      <c r="K84" s="9" t="s">
        <v>661</v>
      </c>
      <c r="L84" s="211" t="s">
        <v>55</v>
      </c>
      <c r="M84" s="45"/>
    </row>
    <row r="85" spans="1:13" s="3" customFormat="1">
      <c r="A85" s="45"/>
      <c r="B85" s="6" t="s">
        <v>636</v>
      </c>
      <c r="C85" s="7" t="s">
        <v>1486</v>
      </c>
      <c r="D85" s="250" t="s">
        <v>869</v>
      </c>
      <c r="E85" s="9" t="s">
        <v>929</v>
      </c>
      <c r="F85" s="207" t="s">
        <v>87</v>
      </c>
      <c r="G85" s="45"/>
      <c r="H85" s="26" t="s">
        <v>636</v>
      </c>
      <c r="I85" s="7" t="s">
        <v>1502</v>
      </c>
      <c r="J85" s="8" t="s">
        <v>118</v>
      </c>
      <c r="K85" s="9" t="s">
        <v>929</v>
      </c>
      <c r="L85" s="211" t="s">
        <v>2641</v>
      </c>
      <c r="M85" s="45"/>
    </row>
    <row r="86" spans="1:13" s="3" customFormat="1">
      <c r="A86" s="45"/>
      <c r="B86" s="6" t="s">
        <v>637</v>
      </c>
      <c r="C86" s="7" t="s">
        <v>753</v>
      </c>
      <c r="D86" s="250" t="s">
        <v>3617</v>
      </c>
      <c r="E86" s="9" t="s">
        <v>669</v>
      </c>
      <c r="F86" s="207" t="s">
        <v>380</v>
      </c>
      <c r="G86" s="45"/>
      <c r="H86" s="26" t="s">
        <v>637</v>
      </c>
      <c r="I86" s="7" t="s">
        <v>667</v>
      </c>
      <c r="J86" s="8" t="s">
        <v>793</v>
      </c>
      <c r="K86" s="9" t="s">
        <v>629</v>
      </c>
      <c r="L86" s="211" t="s">
        <v>441</v>
      </c>
      <c r="M86" s="45"/>
    </row>
    <row r="87" spans="1:13" s="3" customFormat="1">
      <c r="A87" s="45"/>
      <c r="B87" s="6" t="s">
        <v>638</v>
      </c>
      <c r="C87" s="7" t="s">
        <v>757</v>
      </c>
      <c r="D87" s="250" t="s">
        <v>3459</v>
      </c>
      <c r="E87" s="9" t="s">
        <v>751</v>
      </c>
      <c r="F87" s="207" t="s">
        <v>381</v>
      </c>
      <c r="G87" s="45"/>
      <c r="H87" s="26" t="s">
        <v>638</v>
      </c>
      <c r="I87" s="7" t="s">
        <v>1502</v>
      </c>
      <c r="J87" s="8" t="s">
        <v>872</v>
      </c>
      <c r="K87" s="9" t="s">
        <v>930</v>
      </c>
      <c r="L87" s="211" t="s">
        <v>444</v>
      </c>
      <c r="M87" s="45"/>
    </row>
    <row r="88" spans="1:13" s="3" customFormat="1">
      <c r="A88" s="45"/>
      <c r="B88" s="6" t="s">
        <v>639</v>
      </c>
      <c r="C88" s="7" t="s">
        <v>3492</v>
      </c>
      <c r="D88" s="250" t="s">
        <v>3220</v>
      </c>
      <c r="E88" s="9" t="s">
        <v>751</v>
      </c>
      <c r="F88" s="207" t="s">
        <v>39</v>
      </c>
      <c r="G88" s="45"/>
      <c r="H88" s="26" t="s">
        <v>639</v>
      </c>
      <c r="I88" s="7" t="s">
        <v>3625</v>
      </c>
      <c r="J88" s="8" t="s">
        <v>960</v>
      </c>
      <c r="K88" s="9" t="s">
        <v>657</v>
      </c>
      <c r="L88" s="211" t="s">
        <v>403</v>
      </c>
      <c r="M88" s="45"/>
    </row>
    <row r="89" spans="1:13" s="3" customFormat="1">
      <c r="A89" s="45"/>
      <c r="B89" s="6" t="s">
        <v>640</v>
      </c>
      <c r="C89" s="7" t="s">
        <v>755</v>
      </c>
      <c r="D89" s="250" t="s">
        <v>1036</v>
      </c>
      <c r="E89" s="9" t="s">
        <v>929</v>
      </c>
      <c r="F89" s="207" t="s">
        <v>384</v>
      </c>
      <c r="G89" s="45"/>
      <c r="H89" s="26" t="s">
        <v>640</v>
      </c>
      <c r="I89" s="7" t="s">
        <v>729</v>
      </c>
      <c r="J89" s="8" t="s">
        <v>3256</v>
      </c>
      <c r="K89" s="9" t="s">
        <v>933</v>
      </c>
      <c r="L89" s="211" t="s">
        <v>404</v>
      </c>
      <c r="M89" s="45"/>
    </row>
    <row r="90" spans="1:13" s="3" customFormat="1">
      <c r="A90" s="45"/>
      <c r="B90" s="6" t="s">
        <v>641</v>
      </c>
      <c r="C90" s="7" t="s">
        <v>690</v>
      </c>
      <c r="D90" s="250" t="s">
        <v>3618</v>
      </c>
      <c r="E90" s="9" t="s">
        <v>661</v>
      </c>
      <c r="F90" s="207" t="s">
        <v>3622</v>
      </c>
      <c r="G90" s="45"/>
      <c r="H90" s="26" t="s">
        <v>641</v>
      </c>
      <c r="I90" s="7" t="s">
        <v>1121</v>
      </c>
      <c r="J90" s="8" t="s">
        <v>3626</v>
      </c>
      <c r="K90" s="9" t="s">
        <v>751</v>
      </c>
      <c r="L90" s="211" t="s">
        <v>446</v>
      </c>
      <c r="M90" s="45"/>
    </row>
    <row r="91" spans="1:13" s="3" customFormat="1">
      <c r="A91" s="45"/>
      <c r="B91" s="6" t="s">
        <v>642</v>
      </c>
      <c r="C91" s="7" t="s">
        <v>1306</v>
      </c>
      <c r="D91" s="250" t="s">
        <v>3215</v>
      </c>
      <c r="E91" s="9" t="s">
        <v>751</v>
      </c>
      <c r="F91" s="207" t="s">
        <v>94</v>
      </c>
      <c r="G91" s="45"/>
      <c r="H91" s="26" t="s">
        <v>642</v>
      </c>
      <c r="I91" s="7" t="s">
        <v>740</v>
      </c>
      <c r="J91" s="8" t="s">
        <v>795</v>
      </c>
      <c r="K91" s="9" t="s">
        <v>629</v>
      </c>
      <c r="L91" s="211" t="s">
        <v>467</v>
      </c>
      <c r="M91" s="45"/>
    </row>
    <row r="92" spans="1:13" s="3" customFormat="1">
      <c r="A92" s="45"/>
      <c r="B92" s="6" t="s">
        <v>643</v>
      </c>
      <c r="C92" s="7" t="s">
        <v>694</v>
      </c>
      <c r="D92" s="250" t="s">
        <v>3048</v>
      </c>
      <c r="E92" s="9" t="s">
        <v>669</v>
      </c>
      <c r="F92" s="207" t="s">
        <v>3623</v>
      </c>
      <c r="G92" s="45"/>
      <c r="H92" s="26" t="s">
        <v>643</v>
      </c>
      <c r="I92" s="7" t="s">
        <v>2622</v>
      </c>
      <c r="J92" s="8" t="s">
        <v>2623</v>
      </c>
      <c r="K92" s="9" t="s">
        <v>629</v>
      </c>
      <c r="L92" s="211" t="s">
        <v>3627</v>
      </c>
      <c r="M92" s="45"/>
    </row>
    <row r="93" spans="1:13" s="3" customFormat="1">
      <c r="A93" s="45"/>
      <c r="B93" s="6" t="s">
        <v>646</v>
      </c>
      <c r="C93" s="7" t="s">
        <v>2898</v>
      </c>
      <c r="D93" s="250" t="s">
        <v>992</v>
      </c>
      <c r="E93" s="9" t="s">
        <v>929</v>
      </c>
      <c r="F93" s="207" t="s">
        <v>351</v>
      </c>
      <c r="G93" s="45"/>
      <c r="H93" s="26" t="s">
        <v>646</v>
      </c>
      <c r="I93" s="7" t="s">
        <v>671</v>
      </c>
      <c r="J93" s="8" t="s">
        <v>3234</v>
      </c>
      <c r="K93" s="9" t="s">
        <v>751</v>
      </c>
      <c r="L93" s="211" t="s">
        <v>448</v>
      </c>
      <c r="M93" s="45"/>
    </row>
    <row r="94" spans="1:13" s="3" customFormat="1">
      <c r="A94" s="45"/>
      <c r="B94" s="6" t="s">
        <v>647</v>
      </c>
      <c r="C94" s="7" t="s">
        <v>3030</v>
      </c>
      <c r="D94" s="250" t="s">
        <v>3031</v>
      </c>
      <c r="E94" s="9" t="s">
        <v>629</v>
      </c>
      <c r="F94" s="207" t="s">
        <v>353</v>
      </c>
      <c r="G94" s="45"/>
      <c r="H94" s="26" t="s">
        <v>647</v>
      </c>
      <c r="I94" s="7" t="s">
        <v>1344</v>
      </c>
      <c r="J94" s="8" t="s">
        <v>1301</v>
      </c>
      <c r="K94" s="9" t="s">
        <v>629</v>
      </c>
      <c r="L94" s="211" t="s">
        <v>453</v>
      </c>
      <c r="M94" s="45"/>
    </row>
    <row r="95" spans="1:13" s="3" customFormat="1">
      <c r="A95" s="45"/>
      <c r="B95" s="6" t="s">
        <v>648</v>
      </c>
      <c r="C95" s="7" t="s">
        <v>1031</v>
      </c>
      <c r="D95" s="250" t="s">
        <v>3619</v>
      </c>
      <c r="E95" s="9" t="s">
        <v>931</v>
      </c>
      <c r="F95" s="207" t="s">
        <v>42</v>
      </c>
      <c r="G95" s="45"/>
      <c r="H95" s="26" t="s">
        <v>648</v>
      </c>
      <c r="I95" s="7" t="s">
        <v>705</v>
      </c>
      <c r="J95" s="8" t="s">
        <v>2624</v>
      </c>
      <c r="K95" s="9" t="s">
        <v>629</v>
      </c>
      <c r="L95" s="211" t="s">
        <v>459</v>
      </c>
      <c r="M95" s="45"/>
    </row>
    <row r="96" spans="1:13" s="3" customFormat="1">
      <c r="A96" s="45"/>
      <c r="B96" s="6" t="s">
        <v>649</v>
      </c>
      <c r="C96" s="7" t="s">
        <v>2311</v>
      </c>
      <c r="D96" s="250" t="s">
        <v>924</v>
      </c>
      <c r="E96" s="9" t="s">
        <v>629</v>
      </c>
      <c r="F96" s="207" t="s">
        <v>368</v>
      </c>
      <c r="G96" s="45"/>
      <c r="H96" s="26" t="s">
        <v>649</v>
      </c>
      <c r="I96" s="7" t="s">
        <v>847</v>
      </c>
      <c r="J96" s="8" t="s">
        <v>850</v>
      </c>
      <c r="K96" s="9" t="s">
        <v>669</v>
      </c>
      <c r="L96" s="211" t="s">
        <v>415</v>
      </c>
      <c r="M96" s="45"/>
    </row>
    <row r="97" spans="1:13" s="3" customFormat="1">
      <c r="A97" s="45"/>
      <c r="B97" s="6" t="s">
        <v>650</v>
      </c>
      <c r="C97" s="7" t="s">
        <v>1099</v>
      </c>
      <c r="D97" s="250" t="s">
        <v>3615</v>
      </c>
      <c r="E97" s="9" t="s">
        <v>800</v>
      </c>
      <c r="F97" s="207" t="s">
        <v>2347</v>
      </c>
      <c r="G97" s="45"/>
      <c r="H97" s="26" t="s">
        <v>650</v>
      </c>
      <c r="I97" s="7" t="s">
        <v>705</v>
      </c>
      <c r="J97" s="8" t="s">
        <v>1181</v>
      </c>
      <c r="K97" s="9" t="s">
        <v>930</v>
      </c>
      <c r="L97" s="211" t="s">
        <v>417</v>
      </c>
      <c r="M97" s="45"/>
    </row>
    <row r="98" spans="1:13" s="3" customFormat="1">
      <c r="A98" s="45"/>
      <c r="B98" s="6" t="s">
        <v>651</v>
      </c>
      <c r="C98" s="7" t="s">
        <v>1456</v>
      </c>
      <c r="D98" s="250" t="s">
        <v>3620</v>
      </c>
      <c r="E98" s="9" t="s">
        <v>931</v>
      </c>
      <c r="F98" s="207" t="s">
        <v>2382</v>
      </c>
      <c r="G98" s="45"/>
      <c r="H98" s="26" t="s">
        <v>651</v>
      </c>
      <c r="I98" s="7" t="s">
        <v>667</v>
      </c>
      <c r="J98" s="8" t="s">
        <v>789</v>
      </c>
      <c r="K98" s="9" t="s">
        <v>629</v>
      </c>
      <c r="L98" s="211" t="s">
        <v>2085</v>
      </c>
      <c r="M98" s="45"/>
    </row>
    <row r="99" spans="1:13" s="3" customFormat="1">
      <c r="A99" s="45"/>
      <c r="B99" s="6" t="s">
        <v>899</v>
      </c>
      <c r="C99" s="7" t="s">
        <v>3246</v>
      </c>
      <c r="D99" s="250" t="s">
        <v>1018</v>
      </c>
      <c r="E99" s="9" t="s">
        <v>929</v>
      </c>
      <c r="F99" s="207" t="s">
        <v>1723</v>
      </c>
      <c r="G99" s="45"/>
      <c r="H99" s="26"/>
      <c r="I99" s="7"/>
      <c r="J99" s="8"/>
      <c r="K99" s="9"/>
      <c r="L99" s="211"/>
      <c r="M99" s="45"/>
    </row>
    <row r="100" spans="1:13" s="3" customFormat="1" ht="12.75" thickBot="1">
      <c r="A100" s="45"/>
      <c r="B100" s="6" t="s">
        <v>900</v>
      </c>
      <c r="C100" s="7" t="s">
        <v>1031</v>
      </c>
      <c r="D100" s="250" t="s">
        <v>3621</v>
      </c>
      <c r="E100" s="9" t="s">
        <v>931</v>
      </c>
      <c r="F100" s="207" t="s">
        <v>54</v>
      </c>
      <c r="G100" s="45"/>
      <c r="H100" s="26"/>
      <c r="I100" s="7"/>
      <c r="J100" s="8"/>
      <c r="K100" s="9"/>
      <c r="L100" s="211"/>
      <c r="M100" s="45"/>
    </row>
    <row r="101" spans="1:13" s="3" customFormat="1" hidden="1">
      <c r="A101" s="45"/>
      <c r="B101" s="6" t="s">
        <v>901</v>
      </c>
      <c r="C101" s="7"/>
      <c r="D101" s="250"/>
      <c r="E101" s="9"/>
      <c r="F101" s="207"/>
      <c r="G101" s="45"/>
      <c r="H101" s="26" t="s">
        <v>901</v>
      </c>
      <c r="I101" s="7"/>
      <c r="J101" s="8"/>
      <c r="K101" s="9"/>
      <c r="L101" s="211"/>
      <c r="M101" s="45"/>
    </row>
    <row r="102" spans="1:13" s="3" customFormat="1" hidden="1">
      <c r="A102" s="45"/>
      <c r="B102" s="6" t="s">
        <v>902</v>
      </c>
      <c r="C102" s="7"/>
      <c r="D102" s="250"/>
      <c r="E102" s="9"/>
      <c r="F102" s="207"/>
      <c r="G102" s="45"/>
      <c r="H102" s="26" t="s">
        <v>902</v>
      </c>
      <c r="I102" s="7"/>
      <c r="J102" s="8"/>
      <c r="K102" s="9"/>
      <c r="L102" s="211"/>
      <c r="M102" s="45"/>
    </row>
    <row r="103" spans="1:13" s="3" customFormat="1" hidden="1">
      <c r="A103" s="45"/>
      <c r="B103" s="6" t="s">
        <v>903</v>
      </c>
      <c r="C103" s="7"/>
      <c r="D103" s="250"/>
      <c r="E103" s="9"/>
      <c r="F103" s="207"/>
      <c r="G103" s="45"/>
      <c r="H103" s="26"/>
      <c r="I103" s="7"/>
      <c r="J103" s="8"/>
      <c r="K103" s="9"/>
      <c r="L103" s="211"/>
      <c r="M103" s="45"/>
    </row>
    <row r="104" spans="1:13" s="3" customFormat="1" hidden="1">
      <c r="A104" s="45"/>
      <c r="B104" s="6" t="s">
        <v>1124</v>
      </c>
      <c r="C104" s="7"/>
      <c r="D104" s="250"/>
      <c r="E104" s="9"/>
      <c r="F104" s="207"/>
      <c r="G104" s="45"/>
      <c r="H104" s="26"/>
      <c r="I104" s="7"/>
      <c r="J104" s="8"/>
      <c r="K104" s="9"/>
      <c r="L104" s="211"/>
      <c r="M104" s="45"/>
    </row>
    <row r="105" spans="1:13" s="3" customFormat="1" hidden="1">
      <c r="A105" s="45"/>
      <c r="B105" s="6" t="s">
        <v>1125</v>
      </c>
      <c r="C105" s="7"/>
      <c r="D105" s="250"/>
      <c r="E105" s="9"/>
      <c r="F105" s="207"/>
      <c r="G105" s="45"/>
      <c r="H105" s="26"/>
      <c r="I105" s="7"/>
      <c r="J105" s="8"/>
      <c r="K105" s="9"/>
      <c r="L105" s="211"/>
      <c r="M105" s="45"/>
    </row>
    <row r="106" spans="1:13" s="3" customFormat="1" hidden="1">
      <c r="A106" s="45"/>
      <c r="B106" s="6" t="s">
        <v>1126</v>
      </c>
      <c r="C106" s="7"/>
      <c r="D106" s="250"/>
      <c r="E106" s="9"/>
      <c r="F106" s="207"/>
      <c r="G106" s="45"/>
      <c r="H106" s="26"/>
      <c r="I106" s="7"/>
      <c r="J106" s="8"/>
      <c r="K106" s="9"/>
      <c r="L106" s="211"/>
      <c r="M106" s="45"/>
    </row>
    <row r="107" spans="1:13" s="3" customFormat="1" hidden="1">
      <c r="A107" s="45"/>
      <c r="B107" s="6" t="s">
        <v>1127</v>
      </c>
      <c r="C107" s="7"/>
      <c r="D107" s="250"/>
      <c r="E107" s="9"/>
      <c r="F107" s="207"/>
      <c r="G107" s="45"/>
      <c r="H107" s="26"/>
      <c r="I107" s="7"/>
      <c r="J107" s="8"/>
      <c r="K107" s="9"/>
      <c r="L107" s="211"/>
      <c r="M107" s="45"/>
    </row>
    <row r="108" spans="1:13" s="3" customFormat="1" hidden="1">
      <c r="A108" s="45"/>
      <c r="B108" s="6" t="s">
        <v>1128</v>
      </c>
      <c r="C108" s="7"/>
      <c r="D108" s="250"/>
      <c r="E108" s="9"/>
      <c r="F108" s="207"/>
      <c r="G108" s="45"/>
      <c r="H108" s="26"/>
      <c r="I108" s="7"/>
      <c r="J108" s="8"/>
      <c r="K108" s="9"/>
      <c r="L108" s="211"/>
      <c r="M108" s="45"/>
    </row>
    <row r="109" spans="1:13" s="3" customFormat="1" ht="12.75" hidden="1" thickBot="1">
      <c r="A109" s="45"/>
      <c r="B109" s="6" t="s">
        <v>1129</v>
      </c>
      <c r="C109" s="7"/>
      <c r="D109" s="250"/>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1056" t="s">
        <v>768</v>
      </c>
      <c r="C120" s="1056"/>
      <c r="D120" s="35"/>
      <c r="E120" s="160" t="s">
        <v>711</v>
      </c>
      <c r="F120" s="1065" t="s">
        <v>1638</v>
      </c>
      <c r="G120" s="1065"/>
      <c r="H120" s="1065"/>
      <c r="I120" s="1065"/>
      <c r="J120" s="35"/>
      <c r="K120" s="1056" t="s">
        <v>713</v>
      </c>
      <c r="L120" s="1056"/>
      <c r="M120" s="35"/>
    </row>
    <row r="121" spans="1:13" ht="13.5" thickTop="1" thickBot="1">
      <c r="A121" s="35"/>
      <c r="B121" s="1057" t="s">
        <v>621</v>
      </c>
      <c r="C121" s="1058"/>
      <c r="D121" s="43"/>
      <c r="E121" s="44"/>
      <c r="F121" s="44"/>
      <c r="G121" s="35"/>
      <c r="H121" s="1061" t="s">
        <v>652</v>
      </c>
      <c r="I121" s="1062"/>
      <c r="J121" s="35"/>
      <c r="K121" s="35"/>
      <c r="L121" s="35"/>
      <c r="M121" s="35"/>
    </row>
    <row r="122" spans="1:13" s="3" customFormat="1" ht="16.5" thickTop="1" thickBot="1">
      <c r="A122" s="45"/>
      <c r="B122" s="1059"/>
      <c r="C122" s="1060"/>
      <c r="D122" s="14"/>
      <c r="E122" s="12" t="s">
        <v>645</v>
      </c>
      <c r="F122" s="13">
        <f>COUNTA(D124:D162)</f>
        <v>23</v>
      </c>
      <c r="G122" s="45"/>
      <c r="H122" s="1063"/>
      <c r="I122" s="1064"/>
      <c r="J122" s="32"/>
      <c r="K122" s="33" t="s">
        <v>645</v>
      </c>
      <c r="L122" s="34">
        <f>COUNTA(J124:J162)</f>
        <v>14</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348</v>
      </c>
      <c r="D124" s="78" t="s">
        <v>3240</v>
      </c>
      <c r="E124" s="79" t="s">
        <v>751</v>
      </c>
      <c r="F124" s="204" t="s">
        <v>1719</v>
      </c>
      <c r="G124" s="45"/>
      <c r="H124" s="94" t="s">
        <v>630</v>
      </c>
      <c r="I124" s="77" t="s">
        <v>1114</v>
      </c>
      <c r="J124" s="78" t="s">
        <v>3637</v>
      </c>
      <c r="K124" s="79" t="s">
        <v>661</v>
      </c>
      <c r="L124" s="208" t="s">
        <v>483</v>
      </c>
      <c r="M124" s="45"/>
    </row>
    <row r="125" spans="1:13" s="3" customFormat="1">
      <c r="A125" s="45"/>
      <c r="B125" s="81" t="s">
        <v>631</v>
      </c>
      <c r="C125" s="82" t="s">
        <v>687</v>
      </c>
      <c r="D125" s="83" t="s">
        <v>3049</v>
      </c>
      <c r="E125" s="84" t="s">
        <v>751</v>
      </c>
      <c r="F125" s="205" t="s">
        <v>373</v>
      </c>
      <c r="G125" s="45"/>
      <c r="H125" s="96" t="s">
        <v>631</v>
      </c>
      <c r="I125" s="82" t="s">
        <v>982</v>
      </c>
      <c r="J125" s="83" t="s">
        <v>790</v>
      </c>
      <c r="K125" s="84" t="s">
        <v>677</v>
      </c>
      <c r="L125" s="209" t="s">
        <v>490</v>
      </c>
      <c r="M125" s="45"/>
    </row>
    <row r="126" spans="1:13" s="3" customFormat="1">
      <c r="A126" s="45"/>
      <c r="B126" s="86" t="s">
        <v>632</v>
      </c>
      <c r="C126" s="87" t="s">
        <v>1102</v>
      </c>
      <c r="D126" s="88" t="s">
        <v>13</v>
      </c>
      <c r="E126" s="89" t="s">
        <v>751</v>
      </c>
      <c r="F126" s="206" t="s">
        <v>3628</v>
      </c>
      <c r="G126" s="45"/>
      <c r="H126" s="98" t="s">
        <v>632</v>
      </c>
      <c r="I126" s="87" t="s">
        <v>667</v>
      </c>
      <c r="J126" s="88" t="s">
        <v>2835</v>
      </c>
      <c r="K126" s="89" t="s">
        <v>751</v>
      </c>
      <c r="L126" s="210" t="s">
        <v>138</v>
      </c>
      <c r="M126" s="45"/>
    </row>
    <row r="127" spans="1:13" s="3" customFormat="1">
      <c r="A127" s="45"/>
      <c r="B127" s="6" t="s">
        <v>633</v>
      </c>
      <c r="C127" s="7" t="s">
        <v>1164</v>
      </c>
      <c r="D127" s="8" t="s">
        <v>1144</v>
      </c>
      <c r="E127" s="9" t="s">
        <v>929</v>
      </c>
      <c r="F127" s="207" t="s">
        <v>1722</v>
      </c>
      <c r="G127" s="45"/>
      <c r="H127" s="26" t="s">
        <v>633</v>
      </c>
      <c r="I127" s="7" t="s">
        <v>705</v>
      </c>
      <c r="J127" s="8" t="s">
        <v>168</v>
      </c>
      <c r="K127" s="9" t="s">
        <v>929</v>
      </c>
      <c r="L127" s="211" t="s">
        <v>2488</v>
      </c>
      <c r="M127" s="45"/>
    </row>
    <row r="128" spans="1:13" s="3" customFormat="1">
      <c r="A128" s="45"/>
      <c r="B128" s="6" t="s">
        <v>634</v>
      </c>
      <c r="C128" s="7" t="s">
        <v>1194</v>
      </c>
      <c r="D128" s="8" t="s">
        <v>3629</v>
      </c>
      <c r="E128" s="9" t="s">
        <v>931</v>
      </c>
      <c r="F128" s="207" t="s">
        <v>3254</v>
      </c>
      <c r="G128" s="45"/>
      <c r="H128" s="26" t="s">
        <v>634</v>
      </c>
      <c r="I128" s="7" t="s">
        <v>740</v>
      </c>
      <c r="J128" s="8" t="s">
        <v>2879</v>
      </c>
      <c r="K128" s="9" t="s">
        <v>751</v>
      </c>
      <c r="L128" s="211" t="s">
        <v>1763</v>
      </c>
      <c r="M128" s="45"/>
    </row>
    <row r="129" spans="1:13" s="3" customFormat="1">
      <c r="A129" s="45"/>
      <c r="B129" s="6" t="s">
        <v>635</v>
      </c>
      <c r="C129" s="7" t="s">
        <v>1258</v>
      </c>
      <c r="D129" s="8" t="s">
        <v>2438</v>
      </c>
      <c r="E129" s="9" t="s">
        <v>669</v>
      </c>
      <c r="F129" s="207" t="s">
        <v>2069</v>
      </c>
      <c r="G129" s="45"/>
      <c r="H129" s="26" t="s">
        <v>635</v>
      </c>
      <c r="I129" s="7" t="s">
        <v>1500</v>
      </c>
      <c r="J129" s="8" t="s">
        <v>1181</v>
      </c>
      <c r="K129" s="9" t="s">
        <v>929</v>
      </c>
      <c r="L129" s="211" t="s">
        <v>3638</v>
      </c>
      <c r="M129" s="45"/>
    </row>
    <row r="130" spans="1:13" s="3" customFormat="1">
      <c r="A130" s="45"/>
      <c r="B130" s="6" t="s">
        <v>636</v>
      </c>
      <c r="C130" s="7" t="s">
        <v>3484</v>
      </c>
      <c r="D130" s="8" t="s">
        <v>1571</v>
      </c>
      <c r="E130" s="9" t="s">
        <v>929</v>
      </c>
      <c r="F130" s="207" t="s">
        <v>55</v>
      </c>
      <c r="G130" s="45"/>
      <c r="H130" s="26" t="s">
        <v>636</v>
      </c>
      <c r="I130" s="7" t="s">
        <v>1239</v>
      </c>
      <c r="J130" s="8" t="s">
        <v>1563</v>
      </c>
      <c r="K130" s="9" t="s">
        <v>931</v>
      </c>
      <c r="L130" s="211" t="s">
        <v>224</v>
      </c>
      <c r="M130" s="45"/>
    </row>
    <row r="131" spans="1:13" s="3" customFormat="1">
      <c r="A131" s="45"/>
      <c r="B131" s="6" t="s">
        <v>637</v>
      </c>
      <c r="C131" s="7" t="s">
        <v>1751</v>
      </c>
      <c r="D131" s="8" t="s">
        <v>1163</v>
      </c>
      <c r="E131" s="52" t="s">
        <v>930</v>
      </c>
      <c r="F131" s="207" t="s">
        <v>3630</v>
      </c>
      <c r="G131" s="45"/>
      <c r="H131" s="26" t="s">
        <v>637</v>
      </c>
      <c r="I131" s="7" t="s">
        <v>708</v>
      </c>
      <c r="J131" s="8" t="s">
        <v>858</v>
      </c>
      <c r="K131" s="9" t="s">
        <v>929</v>
      </c>
      <c r="L131" s="211" t="s">
        <v>3639</v>
      </c>
      <c r="M131" s="45"/>
    </row>
    <row r="132" spans="1:13" s="3" customFormat="1">
      <c r="A132" s="45"/>
      <c r="B132" s="6" t="s">
        <v>638</v>
      </c>
      <c r="C132" s="7" t="s">
        <v>1341</v>
      </c>
      <c r="D132" s="8" t="s">
        <v>875</v>
      </c>
      <c r="E132" s="9" t="s">
        <v>929</v>
      </c>
      <c r="F132" s="207" t="s">
        <v>2641</v>
      </c>
      <c r="G132" s="45"/>
      <c r="H132" s="26" t="s">
        <v>638</v>
      </c>
      <c r="I132" s="7" t="s">
        <v>1420</v>
      </c>
      <c r="J132" s="8" t="s">
        <v>3511</v>
      </c>
      <c r="K132" s="9" t="s">
        <v>751</v>
      </c>
      <c r="L132" s="211" t="s">
        <v>3640</v>
      </c>
      <c r="M132" s="45"/>
    </row>
    <row r="133" spans="1:13" s="3" customFormat="1">
      <c r="A133" s="45"/>
      <c r="B133" s="6" t="s">
        <v>639</v>
      </c>
      <c r="C133" s="7" t="s">
        <v>1456</v>
      </c>
      <c r="D133" s="8" t="s">
        <v>196</v>
      </c>
      <c r="E133" s="9" t="s">
        <v>929</v>
      </c>
      <c r="F133" s="207" t="s">
        <v>442</v>
      </c>
      <c r="G133" s="45"/>
      <c r="H133" s="26" t="s">
        <v>639</v>
      </c>
      <c r="I133" s="7" t="s">
        <v>791</v>
      </c>
      <c r="J133" s="8" t="s">
        <v>2640</v>
      </c>
      <c r="K133" s="9" t="s">
        <v>629</v>
      </c>
      <c r="L133" s="211" t="s">
        <v>2696</v>
      </c>
      <c r="M133" s="45"/>
    </row>
    <row r="134" spans="1:13" s="3" customFormat="1">
      <c r="A134" s="45"/>
      <c r="B134" s="6" t="s">
        <v>640</v>
      </c>
      <c r="C134" s="7" t="s">
        <v>3246</v>
      </c>
      <c r="D134" s="8" t="s">
        <v>809</v>
      </c>
      <c r="E134" s="9" t="s">
        <v>929</v>
      </c>
      <c r="F134" s="207" t="s">
        <v>466</v>
      </c>
      <c r="G134" s="45"/>
      <c r="H134" s="26" t="s">
        <v>640</v>
      </c>
      <c r="I134" s="7" t="s">
        <v>1239</v>
      </c>
      <c r="J134" s="8" t="s">
        <v>1018</v>
      </c>
      <c r="K134" s="9" t="s">
        <v>931</v>
      </c>
      <c r="L134" s="211" t="s">
        <v>3641</v>
      </c>
      <c r="M134" s="45"/>
    </row>
    <row r="135" spans="1:13" s="3" customFormat="1">
      <c r="A135" s="45"/>
      <c r="B135" s="6" t="s">
        <v>641</v>
      </c>
      <c r="C135" s="7" t="s">
        <v>3631</v>
      </c>
      <c r="D135" s="8" t="s">
        <v>3632</v>
      </c>
      <c r="E135" s="9" t="s">
        <v>931</v>
      </c>
      <c r="F135" s="207" t="s">
        <v>3633</v>
      </c>
      <c r="G135" s="45"/>
      <c r="H135" s="26" t="s">
        <v>641</v>
      </c>
      <c r="I135" s="7" t="s">
        <v>1242</v>
      </c>
      <c r="J135" s="8" t="s">
        <v>1704</v>
      </c>
      <c r="K135" s="9" t="s">
        <v>629</v>
      </c>
      <c r="L135" s="211" t="s">
        <v>3642</v>
      </c>
      <c r="M135" s="45"/>
    </row>
    <row r="136" spans="1:13" s="3" customFormat="1">
      <c r="A136" s="45"/>
      <c r="B136" s="6" t="s">
        <v>642</v>
      </c>
      <c r="C136" s="7" t="s">
        <v>828</v>
      </c>
      <c r="D136" s="8" t="s">
        <v>1563</v>
      </c>
      <c r="E136" s="9" t="s">
        <v>931</v>
      </c>
      <c r="F136" s="207" t="s">
        <v>403</v>
      </c>
      <c r="G136" s="45"/>
      <c r="H136" s="26" t="s">
        <v>642</v>
      </c>
      <c r="I136" s="7" t="s">
        <v>796</v>
      </c>
      <c r="J136" s="8" t="s">
        <v>3643</v>
      </c>
      <c r="K136" s="9" t="s">
        <v>931</v>
      </c>
      <c r="L136" s="211" t="s">
        <v>3103</v>
      </c>
      <c r="M136" s="45"/>
    </row>
    <row r="137" spans="1:13" s="3" customFormat="1">
      <c r="A137" s="45"/>
      <c r="B137" s="6" t="s">
        <v>643</v>
      </c>
      <c r="C137" s="7" t="s">
        <v>1087</v>
      </c>
      <c r="D137" s="8" t="s">
        <v>3480</v>
      </c>
      <c r="E137" s="9" t="s">
        <v>929</v>
      </c>
      <c r="F137" s="207" t="s">
        <v>404</v>
      </c>
      <c r="G137" s="45"/>
      <c r="H137" s="26" t="s">
        <v>643</v>
      </c>
      <c r="I137" s="7" t="s">
        <v>708</v>
      </c>
      <c r="J137" s="8" t="s">
        <v>2399</v>
      </c>
      <c r="K137" s="9" t="s">
        <v>629</v>
      </c>
      <c r="L137" s="211" t="s">
        <v>3260</v>
      </c>
      <c r="M137" s="45"/>
    </row>
    <row r="138" spans="1:13" s="3" customFormat="1">
      <c r="A138" s="45"/>
      <c r="B138" s="6" t="s">
        <v>646</v>
      </c>
      <c r="C138" s="7" t="s">
        <v>1214</v>
      </c>
      <c r="D138" s="8" t="s">
        <v>3634</v>
      </c>
      <c r="E138" s="52" t="s">
        <v>930</v>
      </c>
      <c r="F138" s="207" t="s">
        <v>445</v>
      </c>
      <c r="G138" s="45"/>
      <c r="H138" s="26"/>
      <c r="I138" s="7"/>
      <c r="J138" s="8"/>
      <c r="K138" s="9"/>
      <c r="L138" s="211"/>
      <c r="M138" s="45"/>
    </row>
    <row r="139" spans="1:13" s="3" customFormat="1">
      <c r="A139" s="45"/>
      <c r="B139" s="6" t="s">
        <v>647</v>
      </c>
      <c r="C139" s="7" t="s">
        <v>687</v>
      </c>
      <c r="D139" s="8" t="s">
        <v>3635</v>
      </c>
      <c r="E139" s="9" t="s">
        <v>751</v>
      </c>
      <c r="F139" s="207" t="s">
        <v>181</v>
      </c>
      <c r="G139" s="45"/>
      <c r="H139" s="26"/>
      <c r="I139" s="7"/>
      <c r="J139" s="8"/>
      <c r="K139" s="9"/>
      <c r="L139" s="211"/>
      <c r="M139" s="45"/>
    </row>
    <row r="140" spans="1:13" s="3" customFormat="1">
      <c r="A140" s="45"/>
      <c r="B140" s="6" t="s">
        <v>648</v>
      </c>
      <c r="C140" s="7" t="s">
        <v>3246</v>
      </c>
      <c r="D140" s="8" t="s">
        <v>3490</v>
      </c>
      <c r="E140" s="9" t="s">
        <v>929</v>
      </c>
      <c r="F140" s="207" t="s">
        <v>1744</v>
      </c>
      <c r="G140" s="45"/>
      <c r="H140" s="26"/>
      <c r="I140" s="7"/>
      <c r="J140" s="8"/>
      <c r="K140" s="9"/>
      <c r="L140" s="211"/>
      <c r="M140" s="45"/>
    </row>
    <row r="141" spans="1:13" s="3" customFormat="1">
      <c r="A141" s="45"/>
      <c r="B141" s="6" t="s">
        <v>649</v>
      </c>
      <c r="C141" s="7" t="s">
        <v>828</v>
      </c>
      <c r="D141" s="8" t="s">
        <v>2078</v>
      </c>
      <c r="E141" s="52" t="s">
        <v>930</v>
      </c>
      <c r="F141" s="207" t="s">
        <v>467</v>
      </c>
      <c r="G141" s="45"/>
      <c r="H141" s="26"/>
      <c r="I141" s="7"/>
      <c r="J141" s="8"/>
      <c r="K141" s="9"/>
      <c r="L141" s="211"/>
      <c r="M141" s="45"/>
    </row>
    <row r="142" spans="1:13" s="3" customFormat="1">
      <c r="A142" s="45"/>
      <c r="B142" s="6" t="s">
        <v>650</v>
      </c>
      <c r="C142" s="7" t="s">
        <v>696</v>
      </c>
      <c r="D142" s="8" t="s">
        <v>3444</v>
      </c>
      <c r="E142" s="52" t="s">
        <v>933</v>
      </c>
      <c r="F142" s="207" t="s">
        <v>447</v>
      </c>
      <c r="G142" s="45"/>
      <c r="H142" s="26"/>
      <c r="I142" s="7"/>
      <c r="J142" s="8"/>
      <c r="K142" s="9"/>
      <c r="L142" s="211"/>
      <c r="M142" s="45"/>
    </row>
    <row r="143" spans="1:13" s="3" customFormat="1">
      <c r="A143" s="45"/>
      <c r="B143" s="6" t="s">
        <v>651</v>
      </c>
      <c r="C143" s="50" t="s">
        <v>3435</v>
      </c>
      <c r="D143" s="54" t="s">
        <v>3615</v>
      </c>
      <c r="E143" s="52" t="s">
        <v>800</v>
      </c>
      <c r="F143" s="290" t="s">
        <v>448</v>
      </c>
      <c r="G143" s="45"/>
      <c r="H143" s="26"/>
      <c r="I143" s="50"/>
      <c r="J143" s="54"/>
      <c r="K143" s="52"/>
      <c r="L143" s="211"/>
      <c r="M143" s="45"/>
    </row>
    <row r="144" spans="1:13" s="3" customFormat="1">
      <c r="A144" s="45"/>
      <c r="B144" s="6" t="s">
        <v>899</v>
      </c>
      <c r="C144" s="50" t="s">
        <v>1208</v>
      </c>
      <c r="D144" s="54" t="s">
        <v>1018</v>
      </c>
      <c r="E144" s="9" t="s">
        <v>931</v>
      </c>
      <c r="F144" s="290" t="s">
        <v>407</v>
      </c>
      <c r="G144" s="45"/>
      <c r="H144" s="26"/>
      <c r="I144" s="50"/>
      <c r="J144" s="54"/>
      <c r="K144" s="9"/>
      <c r="L144" s="291"/>
      <c r="M144" s="45"/>
    </row>
    <row r="145" spans="1:13" s="3" customFormat="1">
      <c r="A145" s="45"/>
      <c r="B145" s="6" t="s">
        <v>900</v>
      </c>
      <c r="C145" s="50" t="s">
        <v>969</v>
      </c>
      <c r="D145" s="54" t="s">
        <v>3636</v>
      </c>
      <c r="E145" s="52" t="s">
        <v>629</v>
      </c>
      <c r="F145" s="290" t="s">
        <v>2406</v>
      </c>
      <c r="G145" s="45"/>
      <c r="H145" s="26"/>
      <c r="I145" s="50"/>
      <c r="J145" s="54"/>
      <c r="K145" s="9"/>
      <c r="L145" s="291"/>
      <c r="M145" s="45"/>
    </row>
    <row r="146" spans="1:13" s="3" customFormat="1" ht="12.75" thickBot="1">
      <c r="A146" s="45"/>
      <c r="B146" s="6" t="s">
        <v>901</v>
      </c>
      <c r="C146" s="50" t="s">
        <v>1456</v>
      </c>
      <c r="D146" s="54" t="s">
        <v>872</v>
      </c>
      <c r="E146" s="52" t="s">
        <v>930</v>
      </c>
      <c r="F146" s="290" t="s">
        <v>131</v>
      </c>
      <c r="G146" s="45"/>
      <c r="H146" s="26"/>
      <c r="I146" s="50"/>
      <c r="J146" s="54"/>
      <c r="K146" s="9"/>
      <c r="L146" s="291"/>
      <c r="M146" s="45"/>
    </row>
    <row r="147" spans="1:13" s="3" customFormat="1" hidden="1">
      <c r="A147" s="45"/>
      <c r="B147" s="6"/>
      <c r="C147" s="50"/>
      <c r="D147" s="54"/>
      <c r="E147" s="9"/>
      <c r="F147" s="290"/>
      <c r="G147" s="45"/>
      <c r="H147" s="26"/>
      <c r="I147" s="50"/>
      <c r="J147" s="54"/>
      <c r="K147" s="9"/>
      <c r="L147" s="291"/>
      <c r="M147" s="45"/>
    </row>
    <row r="148" spans="1:13" s="3" customFormat="1" hidden="1">
      <c r="A148" s="45"/>
      <c r="B148" s="6"/>
      <c r="C148" s="50"/>
      <c r="D148" s="54"/>
      <c r="E148" s="9"/>
      <c r="F148" s="290"/>
      <c r="G148" s="45"/>
      <c r="H148" s="26"/>
      <c r="I148" s="50"/>
      <c r="J148" s="54"/>
      <c r="K148" s="9"/>
      <c r="L148" s="291"/>
      <c r="M148" s="45"/>
    </row>
    <row r="149" spans="1:13" s="3" customFormat="1" hidden="1">
      <c r="A149" s="45"/>
      <c r="B149" s="6"/>
      <c r="C149" s="50"/>
      <c r="D149" s="54"/>
      <c r="E149" s="9"/>
      <c r="F149" s="290"/>
      <c r="G149" s="45"/>
      <c r="H149" s="26"/>
      <c r="I149" s="50"/>
      <c r="J149" s="54"/>
      <c r="K149" s="52"/>
      <c r="L149" s="291"/>
      <c r="M149" s="45"/>
    </row>
    <row r="150" spans="1:13" s="3" customFormat="1" hidden="1">
      <c r="A150" s="45"/>
      <c r="B150" s="6"/>
      <c r="C150" s="50"/>
      <c r="D150" s="54"/>
      <c r="E150" s="52"/>
      <c r="F150" s="290"/>
      <c r="G150" s="45"/>
      <c r="H150" s="26"/>
      <c r="I150" s="50"/>
      <c r="J150" s="54"/>
      <c r="K150" s="52"/>
      <c r="L150" s="291"/>
      <c r="M150" s="45"/>
    </row>
    <row r="151" spans="1:13" s="3" customFormat="1" hidden="1">
      <c r="A151" s="45"/>
      <c r="B151" s="6"/>
      <c r="C151" s="50"/>
      <c r="D151" s="54"/>
      <c r="E151" s="52"/>
      <c r="F151" s="290"/>
      <c r="G151" s="45"/>
      <c r="H151" s="26"/>
      <c r="I151" s="50"/>
      <c r="J151" s="54"/>
      <c r="K151" s="9"/>
      <c r="L151" s="291"/>
      <c r="M151" s="45"/>
    </row>
    <row r="152" spans="1:13" s="3" customFormat="1" hidden="1">
      <c r="A152" s="45"/>
      <c r="B152" s="6"/>
      <c r="C152" s="50"/>
      <c r="D152" s="54"/>
      <c r="E152" s="52"/>
      <c r="F152" s="290"/>
      <c r="G152" s="45"/>
      <c r="H152" s="26"/>
      <c r="I152" s="50"/>
      <c r="J152" s="54"/>
      <c r="K152" s="52"/>
      <c r="L152" s="291"/>
      <c r="M152" s="45"/>
    </row>
    <row r="153" spans="1:13" s="3" customFormat="1" ht="12.75" hidden="1">
      <c r="A153" s="45"/>
      <c r="B153" s="6"/>
      <c r="C153" s="50"/>
      <c r="D153" s="194"/>
      <c r="E153" s="52"/>
      <c r="F153" s="181"/>
      <c r="G153" s="45"/>
      <c r="H153" s="26"/>
      <c r="I153" s="50"/>
      <c r="J153" s="54"/>
      <c r="K153" s="9"/>
      <c r="L153" s="291"/>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9"/>
      <c r="L157" s="192"/>
      <c r="M157" s="45"/>
    </row>
    <row r="158" spans="1:13" s="3" customFormat="1" ht="12.75" hidden="1">
      <c r="A158" s="45"/>
      <c r="B158" s="6"/>
      <c r="C158" s="50"/>
      <c r="D158" s="194"/>
      <c r="E158" s="52"/>
      <c r="F158" s="181"/>
      <c r="G158" s="45"/>
      <c r="H158" s="26"/>
      <c r="I158" s="50"/>
      <c r="J158" s="54"/>
      <c r="K158" s="9"/>
      <c r="L158" s="192"/>
      <c r="M158" s="45"/>
    </row>
    <row r="159" spans="1:13" s="3" customFormat="1" ht="12.75" hidden="1">
      <c r="A159" s="45"/>
      <c r="B159" s="6"/>
      <c r="C159" s="50"/>
      <c r="D159" s="194"/>
      <c r="E159" s="52"/>
      <c r="F159" s="181"/>
      <c r="G159" s="45"/>
      <c r="H159" s="26"/>
      <c r="I159" s="50"/>
      <c r="J159" s="54"/>
      <c r="K159" s="52"/>
      <c r="L159" s="192"/>
      <c r="M159" s="45"/>
    </row>
    <row r="160" spans="1:13" s="3" customFormat="1" ht="12.75" hidden="1">
      <c r="A160" s="45"/>
      <c r="B160" s="6"/>
      <c r="C160" s="50"/>
      <c r="D160" s="194"/>
      <c r="E160" s="52"/>
      <c r="F160" s="181"/>
      <c r="G160" s="45"/>
      <c r="H160" s="26"/>
      <c r="I160" s="50"/>
      <c r="J160" s="54"/>
      <c r="K160" s="52"/>
      <c r="L160" s="192"/>
      <c r="M160" s="45"/>
    </row>
    <row r="161" spans="1:13" s="3" customFormat="1" ht="12.75" hidden="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1056" t="s">
        <v>769</v>
      </c>
      <c r="C164" s="1056"/>
      <c r="D164" s="35"/>
      <c r="E164" s="160" t="s">
        <v>713</v>
      </c>
      <c r="F164" s="1065" t="s">
        <v>1639</v>
      </c>
      <c r="G164" s="1065"/>
      <c r="H164" s="1065"/>
      <c r="I164" s="1065"/>
      <c r="J164" s="35"/>
      <c r="K164" s="1056" t="s">
        <v>3668</v>
      </c>
      <c r="L164" s="1056"/>
      <c r="M164" s="35"/>
    </row>
    <row r="165" spans="1:13" ht="13.5" thickTop="1" thickBot="1">
      <c r="A165" s="35"/>
      <c r="B165" s="1057" t="s">
        <v>621</v>
      </c>
      <c r="C165" s="1058"/>
      <c r="D165" s="43"/>
      <c r="E165" s="44"/>
      <c r="F165" s="44"/>
      <c r="G165" s="35"/>
      <c r="H165" s="1061" t="s">
        <v>652</v>
      </c>
      <c r="I165" s="1062"/>
      <c r="J165" s="35"/>
      <c r="K165" s="35"/>
      <c r="L165" s="35"/>
      <c r="M165" s="35"/>
    </row>
    <row r="166" spans="1:13" s="3" customFormat="1" ht="16.5" thickTop="1" thickBot="1">
      <c r="A166" s="45"/>
      <c r="B166" s="1059"/>
      <c r="C166" s="1060"/>
      <c r="D166" s="14"/>
      <c r="E166" s="12" t="s">
        <v>645</v>
      </c>
      <c r="F166" s="13">
        <f>COUNTA(D168:D190)</f>
        <v>10</v>
      </c>
      <c r="G166" s="45"/>
      <c r="H166" s="1063"/>
      <c r="I166" s="1064"/>
      <c r="J166" s="32"/>
      <c r="K166" s="33" t="s">
        <v>645</v>
      </c>
      <c r="L166" s="34">
        <f>COUNTA(J168:J190)</f>
        <v>13</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1309</v>
      </c>
      <c r="D168" s="78" t="s">
        <v>2283</v>
      </c>
      <c r="E168" s="79" t="s">
        <v>677</v>
      </c>
      <c r="F168" s="204" t="s">
        <v>465</v>
      </c>
      <c r="G168" s="45"/>
      <c r="H168" s="94" t="s">
        <v>630</v>
      </c>
      <c r="I168" s="77" t="s">
        <v>705</v>
      </c>
      <c r="J168" s="78" t="s">
        <v>2846</v>
      </c>
      <c r="K168" s="79" t="s">
        <v>669</v>
      </c>
      <c r="L168" s="208" t="s">
        <v>434</v>
      </c>
      <c r="M168" s="45"/>
    </row>
    <row r="169" spans="1:13" s="3" customFormat="1">
      <c r="A169" s="45"/>
      <c r="B169" s="81" t="s">
        <v>631</v>
      </c>
      <c r="C169" s="82" t="s">
        <v>627</v>
      </c>
      <c r="D169" s="83" t="s">
        <v>2627</v>
      </c>
      <c r="E169" s="84" t="s">
        <v>751</v>
      </c>
      <c r="F169" s="205" t="s">
        <v>199</v>
      </c>
      <c r="G169" s="45"/>
      <c r="H169" s="96" t="s">
        <v>631</v>
      </c>
      <c r="I169" s="82" t="s">
        <v>810</v>
      </c>
      <c r="J169" s="83" t="s">
        <v>858</v>
      </c>
      <c r="K169" s="84" t="s">
        <v>929</v>
      </c>
      <c r="L169" s="209" t="s">
        <v>435</v>
      </c>
      <c r="M169" s="45"/>
    </row>
    <row r="170" spans="1:13" s="3" customFormat="1">
      <c r="A170" s="45"/>
      <c r="B170" s="86" t="s">
        <v>632</v>
      </c>
      <c r="C170" s="87" t="s">
        <v>2429</v>
      </c>
      <c r="D170" s="88" t="s">
        <v>3644</v>
      </c>
      <c r="E170" s="89" t="s">
        <v>669</v>
      </c>
      <c r="F170" s="206" t="s">
        <v>2682</v>
      </c>
      <c r="G170" s="45"/>
      <c r="H170" s="98" t="s">
        <v>632</v>
      </c>
      <c r="I170" s="87" t="s">
        <v>2844</v>
      </c>
      <c r="J170" s="88" t="s">
        <v>1181</v>
      </c>
      <c r="K170" s="89" t="s">
        <v>929</v>
      </c>
      <c r="L170" s="210" t="s">
        <v>3071</v>
      </c>
      <c r="M170" s="45"/>
    </row>
    <row r="171" spans="1:13" s="3" customFormat="1">
      <c r="A171" s="45"/>
      <c r="B171" s="6" t="s">
        <v>633</v>
      </c>
      <c r="C171" s="7" t="s">
        <v>1356</v>
      </c>
      <c r="D171" s="8" t="s">
        <v>3048</v>
      </c>
      <c r="E171" s="9" t="s">
        <v>669</v>
      </c>
      <c r="F171" s="207" t="s">
        <v>57</v>
      </c>
      <c r="G171" s="45"/>
      <c r="H171" s="26" t="s">
        <v>633</v>
      </c>
      <c r="I171" s="7" t="s">
        <v>1420</v>
      </c>
      <c r="J171" s="8" t="s">
        <v>28</v>
      </c>
      <c r="K171" s="9" t="s">
        <v>751</v>
      </c>
      <c r="L171" s="211" t="s">
        <v>3651</v>
      </c>
      <c r="M171" s="45"/>
    </row>
    <row r="172" spans="1:13" s="3" customFormat="1">
      <c r="A172" s="45"/>
      <c r="B172" s="6" t="s">
        <v>634</v>
      </c>
      <c r="C172" s="7" t="s">
        <v>918</v>
      </c>
      <c r="D172" s="8" t="s">
        <v>2843</v>
      </c>
      <c r="E172" s="9" t="s">
        <v>751</v>
      </c>
      <c r="F172" s="207" t="s">
        <v>2688</v>
      </c>
      <c r="G172" s="45"/>
      <c r="H172" s="26" t="s">
        <v>634</v>
      </c>
      <c r="I172" s="7" t="s">
        <v>740</v>
      </c>
      <c r="J172" s="8" t="s">
        <v>839</v>
      </c>
      <c r="K172" s="9" t="s">
        <v>669</v>
      </c>
      <c r="L172" s="211" t="s">
        <v>3652</v>
      </c>
      <c r="M172" s="45"/>
    </row>
    <row r="173" spans="1:13" s="3" customFormat="1">
      <c r="A173" s="45"/>
      <c r="B173" s="6" t="s">
        <v>635</v>
      </c>
      <c r="C173" s="7" t="s">
        <v>1099</v>
      </c>
      <c r="D173" s="8" t="s">
        <v>3645</v>
      </c>
      <c r="E173" s="9" t="s">
        <v>669</v>
      </c>
      <c r="F173" s="207" t="s">
        <v>496</v>
      </c>
      <c r="G173" s="45"/>
      <c r="H173" s="26" t="s">
        <v>635</v>
      </c>
      <c r="I173" s="7" t="s">
        <v>705</v>
      </c>
      <c r="J173" s="8" t="s">
        <v>3647</v>
      </c>
      <c r="K173" s="9" t="s">
        <v>669</v>
      </c>
      <c r="L173" s="211" t="s">
        <v>2068</v>
      </c>
      <c r="M173" s="45"/>
    </row>
    <row r="174" spans="1:13" s="3" customFormat="1">
      <c r="A174" s="45"/>
      <c r="B174" s="6" t="s">
        <v>636</v>
      </c>
      <c r="C174" s="7" t="s">
        <v>1322</v>
      </c>
      <c r="D174" s="8" t="s">
        <v>3253</v>
      </c>
      <c r="E174" s="9" t="s">
        <v>751</v>
      </c>
      <c r="F174" s="207" t="s">
        <v>432</v>
      </c>
      <c r="G174" s="45"/>
      <c r="H174" s="26" t="s">
        <v>636</v>
      </c>
      <c r="I174" s="7" t="s">
        <v>1420</v>
      </c>
      <c r="J174" s="8" t="s">
        <v>2851</v>
      </c>
      <c r="K174" s="9" t="s">
        <v>751</v>
      </c>
      <c r="L174" s="211" t="s">
        <v>3641</v>
      </c>
      <c r="M174" s="45"/>
    </row>
    <row r="175" spans="1:13" s="3" customFormat="1">
      <c r="A175" s="45"/>
      <c r="B175" s="6" t="s">
        <v>637</v>
      </c>
      <c r="C175" s="7" t="s">
        <v>1551</v>
      </c>
      <c r="D175" s="8" t="s">
        <v>869</v>
      </c>
      <c r="E175" s="9" t="s">
        <v>929</v>
      </c>
      <c r="F175" s="207" t="s">
        <v>1763</v>
      </c>
      <c r="G175" s="45"/>
      <c r="H175" s="26" t="s">
        <v>637</v>
      </c>
      <c r="I175" s="7" t="s">
        <v>2849</v>
      </c>
      <c r="J175" s="8" t="s">
        <v>168</v>
      </c>
      <c r="K175" s="9" t="s">
        <v>929</v>
      </c>
      <c r="L175" s="211" t="s">
        <v>479</v>
      </c>
      <c r="M175" s="45"/>
    </row>
    <row r="176" spans="1:13" s="3" customFormat="1">
      <c r="A176" s="45"/>
      <c r="B176" s="6" t="s">
        <v>638</v>
      </c>
      <c r="C176" s="7" t="s">
        <v>1094</v>
      </c>
      <c r="D176" s="8" t="s">
        <v>1483</v>
      </c>
      <c r="E176" s="9" t="s">
        <v>669</v>
      </c>
      <c r="F176" s="207" t="s">
        <v>1752</v>
      </c>
      <c r="G176" s="45"/>
      <c r="H176" s="26" t="s">
        <v>638</v>
      </c>
      <c r="I176" s="7" t="s">
        <v>1051</v>
      </c>
      <c r="J176" s="8" t="s">
        <v>996</v>
      </c>
      <c r="K176" s="9" t="s">
        <v>751</v>
      </c>
      <c r="L176" s="211" t="s">
        <v>3653</v>
      </c>
      <c r="M176" s="45"/>
    </row>
    <row r="177" spans="1:13" s="3" customFormat="1">
      <c r="A177" s="45"/>
      <c r="B177" s="6" t="s">
        <v>639</v>
      </c>
      <c r="C177" s="7" t="s">
        <v>690</v>
      </c>
      <c r="D177" s="8" t="s">
        <v>2307</v>
      </c>
      <c r="E177" s="9" t="s">
        <v>751</v>
      </c>
      <c r="F177" s="207" t="s">
        <v>3646</v>
      </c>
      <c r="G177" s="45"/>
      <c r="H177" s="26" t="s">
        <v>639</v>
      </c>
      <c r="I177" s="7" t="s">
        <v>2679</v>
      </c>
      <c r="J177" s="8" t="s">
        <v>114</v>
      </c>
      <c r="K177" s="9" t="s">
        <v>929</v>
      </c>
      <c r="L177" s="211" t="s">
        <v>500</v>
      </c>
      <c r="M177" s="45"/>
    </row>
    <row r="178" spans="1:13" s="3" customFormat="1">
      <c r="A178" s="45"/>
      <c r="B178" s="6"/>
      <c r="C178" s="7"/>
      <c r="D178" s="8"/>
      <c r="E178" s="9"/>
      <c r="F178" s="207"/>
      <c r="G178" s="45"/>
      <c r="H178" s="26" t="s">
        <v>640</v>
      </c>
      <c r="I178" s="7" t="s">
        <v>1331</v>
      </c>
      <c r="J178" s="8" t="s">
        <v>992</v>
      </c>
      <c r="K178" s="9" t="s">
        <v>929</v>
      </c>
      <c r="L178" s="211" t="s">
        <v>2514</v>
      </c>
      <c r="M178" s="45"/>
    </row>
    <row r="179" spans="1:13" s="3" customFormat="1">
      <c r="A179" s="45"/>
      <c r="B179" s="6"/>
      <c r="C179" s="7"/>
      <c r="D179" s="8"/>
      <c r="E179" s="9"/>
      <c r="F179" s="207"/>
      <c r="G179" s="45"/>
      <c r="H179" s="26" t="s">
        <v>641</v>
      </c>
      <c r="I179" s="7" t="s">
        <v>2941</v>
      </c>
      <c r="J179" s="8" t="s">
        <v>3648</v>
      </c>
      <c r="K179" s="9" t="s">
        <v>661</v>
      </c>
      <c r="L179" s="211" t="s">
        <v>3654</v>
      </c>
      <c r="M179" s="45"/>
    </row>
    <row r="180" spans="1:13" s="3" customFormat="1" ht="12.75" thickBot="1">
      <c r="A180" s="45"/>
      <c r="B180" s="6"/>
      <c r="C180" s="7"/>
      <c r="D180" s="8"/>
      <c r="E180" s="9"/>
      <c r="F180" s="207"/>
      <c r="G180" s="45"/>
      <c r="H180" s="26" t="s">
        <v>642</v>
      </c>
      <c r="I180" s="7" t="s">
        <v>3649</v>
      </c>
      <c r="J180" s="8" t="s">
        <v>3650</v>
      </c>
      <c r="K180" s="9" t="s">
        <v>661</v>
      </c>
      <c r="L180" s="211" t="s">
        <v>3655</v>
      </c>
      <c r="M180" s="45"/>
    </row>
    <row r="181" spans="1:13" s="3" customFormat="1" hidden="1">
      <c r="A181" s="45"/>
      <c r="B181" s="6" t="s">
        <v>643</v>
      </c>
      <c r="C181" s="7"/>
      <c r="D181" s="8"/>
      <c r="E181" s="9"/>
      <c r="F181" s="207"/>
      <c r="G181" s="45"/>
      <c r="H181" s="26" t="s">
        <v>643</v>
      </c>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2"/>
      <c r="E186" s="9"/>
      <c r="F186" s="207"/>
      <c r="G186" s="45"/>
      <c r="H186" s="26" t="s">
        <v>650</v>
      </c>
      <c r="I186" s="7"/>
      <c r="J186" s="250"/>
      <c r="K186" s="9"/>
      <c r="L186" s="211"/>
      <c r="M186" s="45"/>
    </row>
    <row r="187" spans="1:13" s="3" customFormat="1" ht="12.75" hidden="1">
      <c r="A187" s="45"/>
      <c r="B187" s="6"/>
      <c r="C187" s="7"/>
      <c r="D187" s="302"/>
      <c r="E187" s="9"/>
      <c r="F187" s="207"/>
      <c r="G187" s="45"/>
      <c r="H187" s="26" t="s">
        <v>651</v>
      </c>
      <c r="I187" s="7"/>
      <c r="J187" s="250"/>
      <c r="K187" s="9"/>
      <c r="L187" s="211"/>
      <c r="M187" s="45"/>
    </row>
    <row r="188" spans="1:13" s="3" customFormat="1" ht="12.75" hidden="1">
      <c r="A188" s="45"/>
      <c r="B188" s="6"/>
      <c r="C188" s="7"/>
      <c r="D188" s="302"/>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1"/>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1056" t="s">
        <v>5</v>
      </c>
      <c r="C192" s="1056"/>
      <c r="D192" s="35"/>
      <c r="E192" s="160" t="s">
        <v>3668</v>
      </c>
      <c r="F192" s="1065" t="s">
        <v>715</v>
      </c>
      <c r="G192" s="1065"/>
      <c r="H192" s="1065"/>
      <c r="I192" s="1065"/>
      <c r="J192" s="35"/>
      <c r="K192" s="1056" t="s">
        <v>3667</v>
      </c>
      <c r="L192" s="1056"/>
      <c r="M192" s="35"/>
    </row>
    <row r="193" spans="2:13" ht="13.5" thickTop="1" thickBot="1">
      <c r="B193" s="1057" t="s">
        <v>1617</v>
      </c>
      <c r="C193" s="1058"/>
      <c r="D193" s="43"/>
      <c r="E193" s="44"/>
      <c r="F193" s="44"/>
      <c r="G193" s="35"/>
      <c r="H193" s="1061" t="s">
        <v>1618</v>
      </c>
      <c r="I193" s="1062"/>
      <c r="J193" s="35"/>
      <c r="K193" s="35"/>
      <c r="L193" s="35"/>
      <c r="M193" s="35"/>
    </row>
    <row r="194" spans="2:13" ht="16.5" thickTop="1" thickBot="1">
      <c r="B194" s="1059"/>
      <c r="C194" s="1060"/>
      <c r="D194" s="14"/>
      <c r="E194" s="12" t="s">
        <v>645</v>
      </c>
      <c r="F194" s="13">
        <f>COUNTA(D196:D215)</f>
        <v>2</v>
      </c>
      <c r="G194" s="45"/>
      <c r="H194" s="1063"/>
      <c r="I194" s="1064"/>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2862</v>
      </c>
      <c r="E196" s="79" t="s">
        <v>661</v>
      </c>
      <c r="F196" s="204" t="s">
        <v>1770</v>
      </c>
      <c r="G196" s="45"/>
      <c r="H196" s="94" t="s">
        <v>630</v>
      </c>
      <c r="I196" s="77" t="s">
        <v>796</v>
      </c>
      <c r="J196" s="78" t="s">
        <v>3499</v>
      </c>
      <c r="K196" s="79" t="s">
        <v>661</v>
      </c>
      <c r="L196" s="208" t="s">
        <v>3656</v>
      </c>
      <c r="M196" s="35"/>
    </row>
    <row r="197" spans="2:13">
      <c r="B197" s="81" t="s">
        <v>631</v>
      </c>
      <c r="C197" s="82" t="s">
        <v>828</v>
      </c>
      <c r="D197" s="83" t="s">
        <v>869</v>
      </c>
      <c r="E197" s="84" t="s">
        <v>929</v>
      </c>
      <c r="F197" s="205" t="s">
        <v>2698</v>
      </c>
      <c r="G197" s="45"/>
      <c r="H197" s="96" t="s">
        <v>631</v>
      </c>
      <c r="I197" s="82" t="s">
        <v>791</v>
      </c>
      <c r="J197" s="83" t="s">
        <v>2886</v>
      </c>
      <c r="K197" s="84" t="s">
        <v>751</v>
      </c>
      <c r="L197" s="209" t="s">
        <v>546</v>
      </c>
      <c r="M197" s="35"/>
    </row>
    <row r="198" spans="2:13">
      <c r="B198" s="86"/>
      <c r="C198" s="87"/>
      <c r="D198" s="88"/>
      <c r="E198" s="89"/>
      <c r="F198" s="206"/>
      <c r="G198" s="45"/>
      <c r="H198" s="98" t="s">
        <v>632</v>
      </c>
      <c r="I198" s="87" t="s">
        <v>708</v>
      </c>
      <c r="J198" s="88" t="s">
        <v>3344</v>
      </c>
      <c r="K198" s="89" t="s">
        <v>669</v>
      </c>
      <c r="L198" s="210" t="s">
        <v>3657</v>
      </c>
      <c r="M198" s="35"/>
    </row>
    <row r="199" spans="2:13">
      <c r="B199" s="6"/>
      <c r="C199" s="7"/>
      <c r="D199" s="8"/>
      <c r="E199" s="9"/>
      <c r="F199" s="207"/>
      <c r="G199" s="45"/>
      <c r="H199" s="26" t="s">
        <v>633</v>
      </c>
      <c r="I199" s="7" t="s">
        <v>1762</v>
      </c>
      <c r="J199" s="8" t="s">
        <v>1171</v>
      </c>
      <c r="K199" s="9" t="s">
        <v>929</v>
      </c>
      <c r="L199" s="211" t="s">
        <v>283</v>
      </c>
      <c r="M199" s="35"/>
    </row>
    <row r="200" spans="2:13">
      <c r="B200" s="6"/>
      <c r="C200" s="7"/>
      <c r="D200" s="8"/>
      <c r="E200" s="9"/>
      <c r="F200" s="207"/>
      <c r="G200" s="45"/>
      <c r="H200" s="26" t="s">
        <v>634</v>
      </c>
      <c r="I200" s="7" t="s">
        <v>3658</v>
      </c>
      <c r="J200" s="8" t="s">
        <v>1171</v>
      </c>
      <c r="K200" s="9" t="s">
        <v>929</v>
      </c>
      <c r="L200" s="211" t="s">
        <v>532</v>
      </c>
      <c r="M200" s="35"/>
    </row>
    <row r="201" spans="2:13">
      <c r="B201" s="6"/>
      <c r="C201" s="7"/>
      <c r="D201" s="8"/>
      <c r="E201" s="9"/>
      <c r="F201" s="207"/>
      <c r="G201" s="45"/>
      <c r="H201" s="26" t="s">
        <v>635</v>
      </c>
      <c r="I201" s="7" t="s">
        <v>1344</v>
      </c>
      <c r="J201" s="8" t="s">
        <v>3659</v>
      </c>
      <c r="K201" s="9" t="s">
        <v>929</v>
      </c>
      <c r="L201" s="211" t="s">
        <v>3660</v>
      </c>
      <c r="M201" s="35"/>
    </row>
    <row r="202" spans="2:13">
      <c r="B202" s="6"/>
      <c r="C202" s="7"/>
      <c r="D202" s="8"/>
      <c r="E202" s="9"/>
      <c r="F202" s="207"/>
      <c r="G202" s="45"/>
      <c r="H202" s="26" t="s">
        <v>636</v>
      </c>
      <c r="I202" s="7" t="s">
        <v>667</v>
      </c>
      <c r="J202" s="8" t="s">
        <v>3661</v>
      </c>
      <c r="K202" s="9" t="s">
        <v>881</v>
      </c>
      <c r="L202" s="211" t="s">
        <v>3153</v>
      </c>
      <c r="M202" s="35"/>
    </row>
    <row r="203" spans="2:13" ht="13.5" thickBot="1">
      <c r="B203" s="6"/>
      <c r="C203" s="7"/>
      <c r="D203" s="20"/>
      <c r="E203" s="9"/>
      <c r="F203" s="207"/>
      <c r="G203" s="45"/>
      <c r="H203" s="26" t="s">
        <v>637</v>
      </c>
      <c r="I203" s="7" t="s">
        <v>817</v>
      </c>
      <c r="J203" s="8" t="s">
        <v>1503</v>
      </c>
      <c r="K203" s="9" t="s">
        <v>1823</v>
      </c>
      <c r="L203" s="211" t="s">
        <v>3662</v>
      </c>
      <c r="M203" s="35"/>
    </row>
    <row r="204" spans="2:13" ht="12.75" hidden="1">
      <c r="B204" s="6"/>
      <c r="C204" s="7"/>
      <c r="D204" s="20"/>
      <c r="E204" s="9"/>
      <c r="F204" s="207"/>
      <c r="G204" s="45"/>
      <c r="H204" s="26" t="s">
        <v>638</v>
      </c>
      <c r="I204" s="7"/>
      <c r="J204" s="8"/>
      <c r="K204" s="9"/>
      <c r="L204" s="211"/>
      <c r="M204" s="35"/>
    </row>
    <row r="205" spans="2:13" ht="12.75" hidden="1">
      <c r="B205" s="6"/>
      <c r="C205" s="7"/>
      <c r="D205" s="20"/>
      <c r="E205" s="9"/>
      <c r="F205" s="207"/>
      <c r="G205" s="45"/>
      <c r="H205" s="26" t="s">
        <v>639</v>
      </c>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1056" t="s">
        <v>770</v>
      </c>
      <c r="C217" s="1056"/>
      <c r="D217" s="35"/>
      <c r="E217" s="160" t="s">
        <v>3667</v>
      </c>
      <c r="F217" s="1065" t="s">
        <v>1640</v>
      </c>
      <c r="G217" s="1065"/>
      <c r="H217" s="1065"/>
      <c r="I217" s="1065"/>
      <c r="J217" s="35"/>
      <c r="K217" s="1056" t="s">
        <v>3667</v>
      </c>
      <c r="L217" s="1056"/>
      <c r="M217" s="45"/>
    </row>
    <row r="218" spans="1:13" s="3" customFormat="1" ht="13.5" thickTop="1" thickBot="1">
      <c r="A218" s="35"/>
      <c r="B218" s="1057" t="s">
        <v>716</v>
      </c>
      <c r="C218" s="1058"/>
      <c r="D218" s="43"/>
      <c r="E218" s="44"/>
      <c r="F218" s="44"/>
      <c r="G218" s="35"/>
      <c r="H218" s="1061" t="s">
        <v>717</v>
      </c>
      <c r="I218" s="1062"/>
      <c r="J218" s="35"/>
      <c r="K218" s="35"/>
      <c r="L218" s="35"/>
      <c r="M218" s="45"/>
    </row>
    <row r="219" spans="1:13" s="3" customFormat="1" ht="16.5" thickTop="1" thickBot="1">
      <c r="A219" s="45"/>
      <c r="B219" s="1059"/>
      <c r="C219" s="1060"/>
      <c r="D219" s="14"/>
      <c r="E219" s="12" t="s">
        <v>645</v>
      </c>
      <c r="F219" s="13">
        <f>COUNTA(D221:D240)</f>
        <v>5</v>
      </c>
      <c r="G219" s="45"/>
      <c r="H219" s="1063"/>
      <c r="I219" s="1064"/>
      <c r="J219" s="32"/>
      <c r="K219" s="33" t="s">
        <v>645</v>
      </c>
      <c r="L219" s="34">
        <f>COUNTA(J221:J240)</f>
        <v>0</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2307</v>
      </c>
      <c r="E221" s="79" t="s">
        <v>751</v>
      </c>
      <c r="F221" s="204" t="s">
        <v>3130</v>
      </c>
      <c r="G221" s="45"/>
      <c r="H221" s="94"/>
      <c r="I221" s="77"/>
      <c r="J221" s="78"/>
      <c r="K221" s="79"/>
      <c r="L221" s="208"/>
      <c r="M221" s="45"/>
    </row>
    <row r="222" spans="1:13" s="3" customFormat="1">
      <c r="A222" s="45"/>
      <c r="B222" s="81" t="s">
        <v>631</v>
      </c>
      <c r="C222" s="82" t="s">
        <v>1309</v>
      </c>
      <c r="D222" s="83" t="s">
        <v>3663</v>
      </c>
      <c r="E222" s="84" t="s">
        <v>677</v>
      </c>
      <c r="F222" s="205" t="s">
        <v>3664</v>
      </c>
      <c r="G222" s="45"/>
      <c r="H222" s="96"/>
      <c r="I222" s="82"/>
      <c r="J222" s="83"/>
      <c r="K222" s="84"/>
      <c r="L222" s="209"/>
      <c r="M222" s="45"/>
    </row>
    <row r="223" spans="1:13" s="3" customFormat="1">
      <c r="A223" s="45"/>
      <c r="B223" s="86" t="s">
        <v>632</v>
      </c>
      <c r="C223" s="87" t="s">
        <v>653</v>
      </c>
      <c r="D223" s="88" t="s">
        <v>108</v>
      </c>
      <c r="E223" s="89" t="s">
        <v>942</v>
      </c>
      <c r="F223" s="206" t="s">
        <v>3665</v>
      </c>
      <c r="G223" s="45"/>
      <c r="H223" s="98"/>
      <c r="I223" s="87"/>
      <c r="J223" s="88"/>
      <c r="K223" s="89"/>
      <c r="L223" s="210"/>
      <c r="M223" s="45"/>
    </row>
    <row r="224" spans="1:13" s="3" customFormat="1">
      <c r="A224" s="45"/>
      <c r="B224" s="6" t="s">
        <v>633</v>
      </c>
      <c r="C224" s="7" t="s">
        <v>627</v>
      </c>
      <c r="D224" s="8" t="s">
        <v>1521</v>
      </c>
      <c r="E224" s="9" t="s">
        <v>1823</v>
      </c>
      <c r="F224" s="207" t="s">
        <v>3666</v>
      </c>
      <c r="G224" s="45"/>
      <c r="H224" s="26"/>
      <c r="I224" s="7"/>
      <c r="J224" s="8"/>
      <c r="K224" s="9"/>
      <c r="L224" s="211"/>
      <c r="M224" s="45"/>
    </row>
    <row r="225" spans="1:13" s="3" customFormat="1" ht="12.75" thickBot="1">
      <c r="A225" s="45"/>
      <c r="B225" s="6" t="s">
        <v>634</v>
      </c>
      <c r="C225" s="7" t="s">
        <v>1611</v>
      </c>
      <c r="D225" s="8" t="s">
        <v>3214</v>
      </c>
      <c r="E225" s="9" t="s">
        <v>881</v>
      </c>
      <c r="F225" s="207" t="s">
        <v>3666</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3667</v>
      </c>
      <c r="F242" s="1065" t="s">
        <v>1641</v>
      </c>
      <c r="G242" s="1065"/>
      <c r="H242" s="1065"/>
      <c r="I242" s="1065"/>
      <c r="J242" s="35"/>
      <c r="K242" s="160" t="s">
        <v>722</v>
      </c>
      <c r="L242" s="160"/>
      <c r="M242" s="45"/>
    </row>
    <row r="243" spans="1:13" s="3" customFormat="1" ht="13.5" thickTop="1" thickBot="1">
      <c r="A243" s="35"/>
      <c r="B243" s="1083" t="s">
        <v>718</v>
      </c>
      <c r="C243" s="1084"/>
      <c r="D243" s="43"/>
      <c r="E243" s="44"/>
      <c r="F243" s="44"/>
      <c r="G243" s="35"/>
      <c r="H243" s="1087" t="s">
        <v>719</v>
      </c>
      <c r="I243" s="1088"/>
      <c r="J243" s="35"/>
      <c r="K243" s="35"/>
      <c r="L243" s="35"/>
      <c r="M243" s="45"/>
    </row>
    <row r="244" spans="1:13" s="3" customFormat="1" ht="16.5" thickTop="1" thickBot="1">
      <c r="A244" s="45"/>
      <c r="B244" s="1085"/>
      <c r="C244" s="1086"/>
      <c r="D244" s="14"/>
      <c r="E244" s="12" t="s">
        <v>645</v>
      </c>
      <c r="F244" s="13">
        <f>COUNTA(D246:D266)</f>
        <v>2</v>
      </c>
      <c r="G244" s="45"/>
      <c r="H244" s="1089"/>
      <c r="I244" s="1090"/>
      <c r="J244" s="32"/>
      <c r="K244" s="33" t="s">
        <v>645</v>
      </c>
      <c r="L244" s="34">
        <f>COUNTA(J246:J266)</f>
        <v>18</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925</v>
      </c>
      <c r="D246" s="78" t="s">
        <v>3669</v>
      </c>
      <c r="E246" s="79" t="s">
        <v>728</v>
      </c>
      <c r="F246" s="204" t="s">
        <v>3670</v>
      </c>
      <c r="G246" s="45"/>
      <c r="H246" s="94" t="s">
        <v>630</v>
      </c>
      <c r="I246" s="77" t="s">
        <v>729</v>
      </c>
      <c r="J246" s="78" t="s">
        <v>2095</v>
      </c>
      <c r="K246" s="79" t="s">
        <v>751</v>
      </c>
      <c r="L246" s="208" t="s">
        <v>3691</v>
      </c>
      <c r="M246" s="45"/>
    </row>
    <row r="247" spans="1:13" s="3" customFormat="1">
      <c r="A247" s="45"/>
      <c r="B247" s="81" t="s">
        <v>631</v>
      </c>
      <c r="C247" s="82" t="s">
        <v>653</v>
      </c>
      <c r="D247" s="83" t="s">
        <v>3671</v>
      </c>
      <c r="E247" s="84" t="s">
        <v>661</v>
      </c>
      <c r="F247" s="205" t="s">
        <v>3672</v>
      </c>
      <c r="G247" s="45"/>
      <c r="H247" s="96" t="s">
        <v>631</v>
      </c>
      <c r="I247" s="82" t="s">
        <v>740</v>
      </c>
      <c r="J247" s="83" t="s">
        <v>3090</v>
      </c>
      <c r="K247" s="84" t="s">
        <v>661</v>
      </c>
      <c r="L247" s="209" t="s">
        <v>3692</v>
      </c>
      <c r="M247" s="45"/>
    </row>
    <row r="248" spans="1:13" s="3" customFormat="1">
      <c r="A248" s="45"/>
      <c r="B248" s="86"/>
      <c r="C248" s="87"/>
      <c r="D248" s="88"/>
      <c r="E248" s="89"/>
      <c r="F248" s="206"/>
      <c r="G248" s="45"/>
      <c r="H248" s="98" t="s">
        <v>632</v>
      </c>
      <c r="I248" s="87" t="s">
        <v>1115</v>
      </c>
      <c r="J248" s="88" t="s">
        <v>1113</v>
      </c>
      <c r="K248" s="89" t="s">
        <v>2951</v>
      </c>
      <c r="L248" s="210" t="s">
        <v>3693</v>
      </c>
      <c r="M248" s="45"/>
    </row>
    <row r="249" spans="1:13" s="3" customFormat="1">
      <c r="A249" s="45"/>
      <c r="B249" s="6"/>
      <c r="C249" s="7"/>
      <c r="D249" s="8"/>
      <c r="E249" s="9"/>
      <c r="F249" s="207"/>
      <c r="G249" s="45"/>
      <c r="H249" s="26" t="s">
        <v>633</v>
      </c>
      <c r="I249" s="7" t="s">
        <v>3694</v>
      </c>
      <c r="J249" s="8" t="s">
        <v>3695</v>
      </c>
      <c r="K249" s="9" t="s">
        <v>3707</v>
      </c>
      <c r="L249" s="211" t="s">
        <v>3696</v>
      </c>
      <c r="M249" s="45"/>
    </row>
    <row r="250" spans="1:13" s="3" customFormat="1">
      <c r="A250" s="45"/>
      <c r="B250" s="6"/>
      <c r="C250" s="7"/>
      <c r="D250" s="8"/>
      <c r="E250" s="9"/>
      <c r="F250" s="207"/>
      <c r="G250" s="45"/>
      <c r="H250" s="26" t="s">
        <v>634</v>
      </c>
      <c r="I250" s="7" t="s">
        <v>837</v>
      </c>
      <c r="J250" s="8" t="s">
        <v>3697</v>
      </c>
      <c r="K250" s="9" t="s">
        <v>1592</v>
      </c>
      <c r="L250" s="211" t="s">
        <v>2742</v>
      </c>
      <c r="M250" s="45"/>
    </row>
    <row r="251" spans="1:13" s="3" customFormat="1">
      <c r="A251" s="45"/>
      <c r="B251" s="6"/>
      <c r="C251" s="7"/>
      <c r="D251" s="8"/>
      <c r="E251" s="9"/>
      <c r="F251" s="207"/>
      <c r="G251" s="45"/>
      <c r="H251" s="26" t="s">
        <v>635</v>
      </c>
      <c r="I251" s="7" t="s">
        <v>791</v>
      </c>
      <c r="J251" s="8" t="s">
        <v>792</v>
      </c>
      <c r="K251" s="9" t="s">
        <v>629</v>
      </c>
      <c r="L251" s="211" t="s">
        <v>3323</v>
      </c>
      <c r="M251" s="45"/>
    </row>
    <row r="252" spans="1:13" s="3" customFormat="1">
      <c r="A252" s="45"/>
      <c r="B252" s="6"/>
      <c r="C252" s="7"/>
      <c r="D252" s="8"/>
      <c r="E252" s="9"/>
      <c r="F252" s="207"/>
      <c r="G252" s="45"/>
      <c r="H252" s="26" t="s">
        <v>636</v>
      </c>
      <c r="I252" s="7" t="s">
        <v>733</v>
      </c>
      <c r="J252" s="8" t="s">
        <v>3698</v>
      </c>
      <c r="K252" s="9" t="s">
        <v>3699</v>
      </c>
      <c r="L252" s="211" t="s">
        <v>3700</v>
      </c>
      <c r="M252" s="45"/>
    </row>
    <row r="253" spans="1:13" s="3" customFormat="1" ht="12.75">
      <c r="A253" s="45"/>
      <c r="B253" s="6"/>
      <c r="C253" s="7"/>
      <c r="D253" s="20"/>
      <c r="E253" s="9"/>
      <c r="F253" s="179"/>
      <c r="G253" s="45"/>
      <c r="H253" s="26" t="s">
        <v>637</v>
      </c>
      <c r="I253" s="7" t="s">
        <v>1058</v>
      </c>
      <c r="J253" s="8" t="s">
        <v>316</v>
      </c>
      <c r="K253" s="9" t="s">
        <v>728</v>
      </c>
      <c r="L253" s="211" t="s">
        <v>3701</v>
      </c>
      <c r="M253" s="45"/>
    </row>
    <row r="254" spans="1:13" s="3" customFormat="1" ht="12.75">
      <c r="A254" s="45"/>
      <c r="B254" s="6"/>
      <c r="C254" s="7"/>
      <c r="D254" s="20"/>
      <c r="E254" s="9"/>
      <c r="F254" s="179"/>
      <c r="G254" s="45"/>
      <c r="H254" s="26" t="s">
        <v>638</v>
      </c>
      <c r="I254" s="7" t="s">
        <v>1121</v>
      </c>
      <c r="J254" s="8" t="s">
        <v>3702</v>
      </c>
      <c r="K254" s="9" t="s">
        <v>661</v>
      </c>
      <c r="L254" s="211" t="s">
        <v>3703</v>
      </c>
      <c r="M254" s="45"/>
    </row>
    <row r="255" spans="1:13" s="3" customFormat="1" ht="12.75">
      <c r="A255" s="45"/>
      <c r="B255" s="6"/>
      <c r="C255" s="7"/>
      <c r="D255" s="20"/>
      <c r="E255" s="9"/>
      <c r="F255" s="179"/>
      <c r="G255" s="45"/>
      <c r="H255" s="26" t="s">
        <v>639</v>
      </c>
      <c r="I255" s="7" t="s">
        <v>740</v>
      </c>
      <c r="J255" s="8" t="s">
        <v>3704</v>
      </c>
      <c r="K255" s="9" t="s">
        <v>751</v>
      </c>
      <c r="L255" s="211" t="s">
        <v>3705</v>
      </c>
      <c r="M255" s="45"/>
    </row>
    <row r="256" spans="1:13" s="3" customFormat="1" ht="12.75">
      <c r="A256" s="45"/>
      <c r="B256" s="6"/>
      <c r="C256" s="7"/>
      <c r="D256" s="20"/>
      <c r="E256" s="9"/>
      <c r="F256" s="179"/>
      <c r="G256" s="45"/>
      <c r="H256" s="26" t="s">
        <v>640</v>
      </c>
      <c r="I256" s="7" t="s">
        <v>857</v>
      </c>
      <c r="J256" s="8" t="s">
        <v>3706</v>
      </c>
      <c r="K256" s="9" t="s">
        <v>3707</v>
      </c>
      <c r="L256" s="211" t="s">
        <v>3708</v>
      </c>
      <c r="M256" s="45"/>
    </row>
    <row r="257" spans="1:13" s="3" customFormat="1" ht="12.75">
      <c r="A257" s="45"/>
      <c r="B257" s="6"/>
      <c r="C257" s="7"/>
      <c r="D257" s="20"/>
      <c r="E257" s="9"/>
      <c r="F257" s="179"/>
      <c r="G257" s="45"/>
      <c r="H257" s="26" t="s">
        <v>641</v>
      </c>
      <c r="I257" s="7" t="s">
        <v>699</v>
      </c>
      <c r="J257" s="8" t="s">
        <v>3610</v>
      </c>
      <c r="K257" s="9" t="s">
        <v>728</v>
      </c>
      <c r="L257" s="211" t="s">
        <v>588</v>
      </c>
      <c r="M257" s="45"/>
    </row>
    <row r="258" spans="1:13" s="3" customFormat="1" ht="12.75">
      <c r="A258" s="45"/>
      <c r="B258" s="6"/>
      <c r="C258" s="7"/>
      <c r="D258" s="20"/>
      <c r="E258" s="9"/>
      <c r="F258" s="179"/>
      <c r="G258" s="45"/>
      <c r="H258" s="26" t="s">
        <v>642</v>
      </c>
      <c r="I258" s="7" t="s">
        <v>1051</v>
      </c>
      <c r="J258" s="8" t="s">
        <v>996</v>
      </c>
      <c r="K258" s="9" t="s">
        <v>751</v>
      </c>
      <c r="L258" s="211" t="s">
        <v>3709</v>
      </c>
      <c r="M258" s="45"/>
    </row>
    <row r="259" spans="1:13" s="3" customFormat="1" ht="12.75">
      <c r="A259" s="45"/>
      <c r="B259" s="6"/>
      <c r="C259" s="7"/>
      <c r="D259" s="20"/>
      <c r="E259" s="9"/>
      <c r="F259" s="179"/>
      <c r="G259" s="45"/>
      <c r="H259" s="26" t="s">
        <v>643</v>
      </c>
      <c r="I259" s="7" t="s">
        <v>816</v>
      </c>
      <c r="J259" s="8" t="s">
        <v>3596</v>
      </c>
      <c r="K259" s="9" t="s">
        <v>940</v>
      </c>
      <c r="L259" s="211" t="s">
        <v>3710</v>
      </c>
      <c r="M259" s="45"/>
    </row>
    <row r="260" spans="1:13" s="3" customFormat="1" ht="12.75">
      <c r="A260" s="45"/>
      <c r="B260" s="6"/>
      <c r="C260" s="7"/>
      <c r="D260" s="20"/>
      <c r="E260" s="9"/>
      <c r="F260" s="179"/>
      <c r="G260" s="45"/>
      <c r="H260" s="26" t="s">
        <v>646</v>
      </c>
      <c r="I260" s="7" t="s">
        <v>740</v>
      </c>
      <c r="J260" s="8" t="s">
        <v>3534</v>
      </c>
      <c r="K260" s="9" t="s">
        <v>629</v>
      </c>
      <c r="L260" s="211" t="s">
        <v>2994</v>
      </c>
      <c r="M260" s="45"/>
    </row>
    <row r="261" spans="1:13" s="3" customFormat="1" ht="12.75">
      <c r="A261" s="45"/>
      <c r="B261" s="6"/>
      <c r="C261" s="7"/>
      <c r="D261" s="21"/>
      <c r="E261" s="9"/>
      <c r="F261" s="179"/>
      <c r="G261" s="45"/>
      <c r="H261" s="26" t="s">
        <v>647</v>
      </c>
      <c r="I261" s="7" t="s">
        <v>740</v>
      </c>
      <c r="J261" s="8" t="s">
        <v>744</v>
      </c>
      <c r="K261" s="9" t="s">
        <v>629</v>
      </c>
      <c r="L261" s="211" t="s">
        <v>2994</v>
      </c>
      <c r="M261" s="45"/>
    </row>
    <row r="262" spans="1:13" s="3" customFormat="1" ht="12.75">
      <c r="A262" s="45"/>
      <c r="B262" s="6"/>
      <c r="C262" s="7"/>
      <c r="D262" s="21"/>
      <c r="E262" s="9"/>
      <c r="F262" s="179"/>
      <c r="G262" s="45"/>
      <c r="H262" s="26" t="s">
        <v>648</v>
      </c>
      <c r="I262" s="7" t="s">
        <v>706</v>
      </c>
      <c r="J262" s="250" t="s">
        <v>809</v>
      </c>
      <c r="K262" s="9" t="s">
        <v>629</v>
      </c>
      <c r="L262" s="211" t="s">
        <v>3711</v>
      </c>
      <c r="M262" s="45"/>
    </row>
    <row r="263" spans="1:13" s="3" customFormat="1" ht="13.5" thickBot="1">
      <c r="A263" s="45"/>
      <c r="B263" s="6"/>
      <c r="C263" s="7"/>
      <c r="D263" s="21"/>
      <c r="E263" s="9"/>
      <c r="F263" s="179"/>
      <c r="G263" s="45"/>
      <c r="H263" s="26" t="s">
        <v>649</v>
      </c>
      <c r="I263" s="7" t="s">
        <v>1599</v>
      </c>
      <c r="J263" s="250" t="s">
        <v>3712</v>
      </c>
      <c r="K263" s="9" t="s">
        <v>661</v>
      </c>
      <c r="L263" s="211" t="s">
        <v>3713</v>
      </c>
      <c r="M263" s="45"/>
    </row>
    <row r="264" spans="1:13" s="3" customFormat="1" ht="12.75" hidden="1">
      <c r="A264" s="45"/>
      <c r="B264" s="6"/>
      <c r="C264" s="7"/>
      <c r="D264" s="21"/>
      <c r="E264" s="9"/>
      <c r="F264" s="179"/>
      <c r="G264" s="45"/>
      <c r="H264" s="26"/>
      <c r="I264" s="7"/>
      <c r="J264" s="250"/>
      <c r="K264" s="9"/>
      <c r="L264" s="190"/>
      <c r="M264" s="45"/>
    </row>
    <row r="265" spans="1:13" s="3" customFormat="1" ht="12.75" hidden="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1"/>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3667</v>
      </c>
      <c r="F268" s="1065" t="s">
        <v>721</v>
      </c>
      <c r="G268" s="1065"/>
      <c r="H268" s="1065"/>
      <c r="I268" s="1065"/>
      <c r="K268" s="160" t="s">
        <v>722</v>
      </c>
      <c r="L268" s="160"/>
      <c r="M268" s="45"/>
    </row>
    <row r="269" spans="1:13" s="3" customFormat="1" ht="13.5" thickTop="1" thickBot="1">
      <c r="A269" s="35"/>
      <c r="B269" s="1083" t="s">
        <v>1610</v>
      </c>
      <c r="C269" s="1084"/>
      <c r="D269" s="43"/>
      <c r="E269" s="44"/>
      <c r="F269" s="44"/>
      <c r="G269" s="35"/>
      <c r="H269" s="1087" t="s">
        <v>720</v>
      </c>
      <c r="I269" s="1088"/>
      <c r="J269" s="35"/>
      <c r="K269" s="35"/>
      <c r="L269" s="35"/>
      <c r="M269" s="45"/>
    </row>
    <row r="270" spans="1:13" s="3" customFormat="1" ht="16.5" thickTop="1" thickBot="1">
      <c r="A270" s="45"/>
      <c r="B270" s="1085"/>
      <c r="C270" s="1086"/>
      <c r="D270" s="14"/>
      <c r="E270" s="12" t="s">
        <v>645</v>
      </c>
      <c r="F270" s="13">
        <f>COUNTA(D272:D291)</f>
        <v>14</v>
      </c>
      <c r="G270" s="45"/>
      <c r="H270" s="1089"/>
      <c r="I270" s="1090"/>
      <c r="J270" s="32"/>
      <c r="K270" s="33" t="s">
        <v>645</v>
      </c>
      <c r="L270" s="34">
        <f>COUNTA(J272:J291)</f>
        <v>16</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2283</v>
      </c>
      <c r="E272" s="79" t="s">
        <v>677</v>
      </c>
      <c r="F272" s="204" t="s">
        <v>3673</v>
      </c>
      <c r="G272" s="45"/>
      <c r="H272" s="94" t="s">
        <v>630</v>
      </c>
      <c r="I272" s="77" t="s">
        <v>826</v>
      </c>
      <c r="J272" s="78" t="s">
        <v>1596</v>
      </c>
      <c r="K272" s="79" t="s">
        <v>1592</v>
      </c>
      <c r="L272" s="208" t="s">
        <v>3714</v>
      </c>
      <c r="M272" s="45"/>
    </row>
    <row r="273" spans="1:13" s="3" customFormat="1">
      <c r="A273" s="45"/>
      <c r="B273" s="81" t="s">
        <v>631</v>
      </c>
      <c r="C273" s="82" t="s">
        <v>1041</v>
      </c>
      <c r="D273" s="83" t="s">
        <v>1738</v>
      </c>
      <c r="E273" s="84" t="s">
        <v>669</v>
      </c>
      <c r="F273" s="205" t="s">
        <v>3674</v>
      </c>
      <c r="G273" s="45"/>
      <c r="H273" s="96" t="s">
        <v>631</v>
      </c>
      <c r="I273" s="82" t="s">
        <v>705</v>
      </c>
      <c r="J273" s="83" t="s">
        <v>1428</v>
      </c>
      <c r="K273" s="84" t="s">
        <v>881</v>
      </c>
      <c r="L273" s="209" t="s">
        <v>3715</v>
      </c>
      <c r="M273" s="45"/>
    </row>
    <row r="274" spans="1:13" s="3" customFormat="1">
      <c r="A274" s="45"/>
      <c r="B274" s="86" t="s">
        <v>632</v>
      </c>
      <c r="C274" s="87" t="s">
        <v>967</v>
      </c>
      <c r="D274" s="88" t="s">
        <v>1269</v>
      </c>
      <c r="E274" s="89" t="s">
        <v>946</v>
      </c>
      <c r="F274" s="206" t="s">
        <v>2955</v>
      </c>
      <c r="G274" s="45"/>
      <c r="H274" s="98" t="s">
        <v>632</v>
      </c>
      <c r="I274" s="87" t="s">
        <v>791</v>
      </c>
      <c r="J274" s="88" t="s">
        <v>2551</v>
      </c>
      <c r="K274" s="89" t="s">
        <v>751</v>
      </c>
      <c r="L274" s="210" t="s">
        <v>1833</v>
      </c>
      <c r="M274" s="45"/>
    </row>
    <row r="275" spans="1:13" s="3" customFormat="1">
      <c r="A275" s="45"/>
      <c r="B275" s="6" t="s">
        <v>633</v>
      </c>
      <c r="C275" s="7" t="s">
        <v>1403</v>
      </c>
      <c r="D275" s="8" t="s">
        <v>2953</v>
      </c>
      <c r="E275" s="9" t="s">
        <v>728</v>
      </c>
      <c r="F275" s="207" t="s">
        <v>3675</v>
      </c>
      <c r="G275" s="45"/>
      <c r="H275" s="26" t="s">
        <v>633</v>
      </c>
      <c r="I275" s="7" t="s">
        <v>980</v>
      </c>
      <c r="J275" s="8" t="s">
        <v>1279</v>
      </c>
      <c r="K275" s="9" t="s">
        <v>751</v>
      </c>
      <c r="L275" s="211" t="s">
        <v>3716</v>
      </c>
      <c r="M275" s="45"/>
    </row>
    <row r="276" spans="1:13" s="3" customFormat="1">
      <c r="A276" s="45"/>
      <c r="B276" s="6" t="s">
        <v>634</v>
      </c>
      <c r="C276" s="7" t="s">
        <v>1613</v>
      </c>
      <c r="D276" s="8" t="s">
        <v>1614</v>
      </c>
      <c r="E276" s="9" t="s">
        <v>37</v>
      </c>
      <c r="F276" s="207" t="s">
        <v>553</v>
      </c>
      <c r="G276" s="45"/>
      <c r="H276" s="26" t="s">
        <v>634</v>
      </c>
      <c r="I276" s="7" t="s">
        <v>729</v>
      </c>
      <c r="J276" s="8" t="s">
        <v>3307</v>
      </c>
      <c r="K276" s="9" t="s">
        <v>728</v>
      </c>
      <c r="L276" s="211" t="s">
        <v>3321</v>
      </c>
      <c r="M276" s="45"/>
    </row>
    <row r="277" spans="1:13" s="3" customFormat="1">
      <c r="A277" s="45"/>
      <c r="B277" s="6" t="s">
        <v>635</v>
      </c>
      <c r="C277" s="7" t="s">
        <v>680</v>
      </c>
      <c r="D277" s="8" t="s">
        <v>3151</v>
      </c>
      <c r="E277" s="9" t="s">
        <v>37</v>
      </c>
      <c r="F277" s="207" t="s">
        <v>3676</v>
      </c>
      <c r="G277" s="45"/>
      <c r="H277" s="26" t="s">
        <v>635</v>
      </c>
      <c r="I277" s="7" t="s">
        <v>1236</v>
      </c>
      <c r="J277" s="8" t="s">
        <v>3161</v>
      </c>
      <c r="K277" s="9" t="s">
        <v>3199</v>
      </c>
      <c r="L277" s="211" t="s">
        <v>3717</v>
      </c>
      <c r="M277" s="45"/>
    </row>
    <row r="278" spans="1:13" s="3" customFormat="1">
      <c r="A278" s="45"/>
      <c r="B278" s="6" t="s">
        <v>636</v>
      </c>
      <c r="C278" s="7" t="s">
        <v>759</v>
      </c>
      <c r="D278" s="8" t="s">
        <v>2044</v>
      </c>
      <c r="E278" s="9" t="s">
        <v>37</v>
      </c>
      <c r="F278" s="207" t="s">
        <v>3677</v>
      </c>
      <c r="G278" s="45"/>
      <c r="H278" s="26" t="s">
        <v>636</v>
      </c>
      <c r="I278" s="7" t="s">
        <v>709</v>
      </c>
      <c r="J278" s="8" t="s">
        <v>1302</v>
      </c>
      <c r="K278" s="9" t="s">
        <v>952</v>
      </c>
      <c r="L278" s="211" t="s">
        <v>3718</v>
      </c>
      <c r="M278" s="45"/>
    </row>
    <row r="279" spans="1:13" s="3" customFormat="1">
      <c r="A279" s="45"/>
      <c r="B279" s="6" t="s">
        <v>637</v>
      </c>
      <c r="C279" s="7" t="s">
        <v>761</v>
      </c>
      <c r="D279" s="8" t="s">
        <v>3763</v>
      </c>
      <c r="E279" s="9" t="s">
        <v>1592</v>
      </c>
      <c r="F279" s="207" t="s">
        <v>2926</v>
      </c>
      <c r="G279" s="45"/>
      <c r="H279" s="26" t="s">
        <v>637</v>
      </c>
      <c r="I279" s="7" t="s">
        <v>706</v>
      </c>
      <c r="J279" s="8" t="s">
        <v>3719</v>
      </c>
      <c r="K279" s="9" t="s">
        <v>881</v>
      </c>
      <c r="L279" s="211" t="s">
        <v>3720</v>
      </c>
      <c r="M279" s="45"/>
    </row>
    <row r="280" spans="1:13" s="3" customFormat="1">
      <c r="A280" s="45"/>
      <c r="B280" s="6" t="s">
        <v>638</v>
      </c>
      <c r="C280" s="7" t="s">
        <v>653</v>
      </c>
      <c r="D280" s="8" t="s">
        <v>3678</v>
      </c>
      <c r="E280" s="9" t="s">
        <v>37</v>
      </c>
      <c r="F280" s="207" t="s">
        <v>3679</v>
      </c>
      <c r="G280" s="45"/>
      <c r="H280" s="26" t="s">
        <v>638</v>
      </c>
      <c r="I280" s="7" t="s">
        <v>1063</v>
      </c>
      <c r="J280" s="8" t="s">
        <v>3090</v>
      </c>
      <c r="K280" s="9" t="s">
        <v>2315</v>
      </c>
      <c r="L280" s="211" t="s">
        <v>3721</v>
      </c>
      <c r="M280" s="45"/>
    </row>
    <row r="281" spans="1:13" s="3" customFormat="1" ht="12.75">
      <c r="A281" s="45"/>
      <c r="B281" s="6" t="s">
        <v>639</v>
      </c>
      <c r="C281" s="7" t="s">
        <v>1309</v>
      </c>
      <c r="D281" s="20" t="s">
        <v>3680</v>
      </c>
      <c r="E281" s="9" t="s">
        <v>2766</v>
      </c>
      <c r="F281" s="207" t="s">
        <v>3681</v>
      </c>
      <c r="G281" s="45"/>
      <c r="H281" s="26" t="s">
        <v>639</v>
      </c>
      <c r="I281" s="7" t="s">
        <v>1170</v>
      </c>
      <c r="J281" s="8" t="s">
        <v>3722</v>
      </c>
      <c r="K281" s="9" t="s">
        <v>669</v>
      </c>
      <c r="L281" s="211" t="s">
        <v>3723</v>
      </c>
      <c r="M281" s="45"/>
    </row>
    <row r="282" spans="1:13" s="3" customFormat="1" ht="12.75">
      <c r="A282" s="45"/>
      <c r="B282" s="6" t="s">
        <v>640</v>
      </c>
      <c r="C282" s="7" t="s">
        <v>2961</v>
      </c>
      <c r="D282" s="20" t="s">
        <v>922</v>
      </c>
      <c r="E282" s="9" t="s">
        <v>629</v>
      </c>
      <c r="F282" s="207" t="s">
        <v>3682</v>
      </c>
      <c r="G282" s="45"/>
      <c r="H282" s="26" t="s">
        <v>640</v>
      </c>
      <c r="I282" s="7" t="s">
        <v>864</v>
      </c>
      <c r="J282" s="8" t="s">
        <v>31</v>
      </c>
      <c r="K282" s="9" t="s">
        <v>669</v>
      </c>
      <c r="L282" s="211" t="s">
        <v>3724</v>
      </c>
      <c r="M282" s="45"/>
    </row>
    <row r="283" spans="1:13" s="3" customFormat="1" ht="12.75">
      <c r="A283" s="45"/>
      <c r="B283" s="6" t="s">
        <v>641</v>
      </c>
      <c r="C283" s="7" t="s">
        <v>680</v>
      </c>
      <c r="D283" s="20" t="s">
        <v>693</v>
      </c>
      <c r="E283" s="9" t="s">
        <v>629</v>
      </c>
      <c r="F283" s="207" t="s">
        <v>3683</v>
      </c>
      <c r="G283" s="45"/>
      <c r="H283" s="26" t="s">
        <v>641</v>
      </c>
      <c r="I283" s="7" t="s">
        <v>2336</v>
      </c>
      <c r="J283" s="8" t="s">
        <v>3344</v>
      </c>
      <c r="K283" s="9" t="s">
        <v>881</v>
      </c>
      <c r="L283" s="211" t="s">
        <v>3725</v>
      </c>
      <c r="M283" s="45"/>
    </row>
    <row r="284" spans="1:13" s="3" customFormat="1" ht="12.75">
      <c r="A284" s="45"/>
      <c r="B284" s="6" t="s">
        <v>642</v>
      </c>
      <c r="C284" s="7" t="s">
        <v>1795</v>
      </c>
      <c r="D284" s="20" t="s">
        <v>3684</v>
      </c>
      <c r="E284" s="9" t="s">
        <v>37</v>
      </c>
      <c r="F284" s="207" t="s">
        <v>3685</v>
      </c>
      <c r="G284" s="45"/>
      <c r="H284" s="26" t="s">
        <v>642</v>
      </c>
      <c r="I284" s="7" t="s">
        <v>847</v>
      </c>
      <c r="J284" s="8" t="s">
        <v>1150</v>
      </c>
      <c r="K284" s="9" t="s">
        <v>669</v>
      </c>
      <c r="L284" s="211" t="s">
        <v>3726</v>
      </c>
      <c r="M284" s="45"/>
    </row>
    <row r="285" spans="1:13" s="3" customFormat="1" ht="12.75">
      <c r="A285" s="45"/>
      <c r="B285" s="6" t="s">
        <v>643</v>
      </c>
      <c r="C285" s="7" t="s">
        <v>3686</v>
      </c>
      <c r="D285" s="20" t="s">
        <v>3687</v>
      </c>
      <c r="E285" s="9" t="s">
        <v>37</v>
      </c>
      <c r="F285" s="207" t="s">
        <v>3178</v>
      </c>
      <c r="G285" s="45"/>
      <c r="H285" s="26" t="s">
        <v>643</v>
      </c>
      <c r="I285" s="7" t="s">
        <v>699</v>
      </c>
      <c r="J285" s="8" t="s">
        <v>3474</v>
      </c>
      <c r="K285" s="9" t="s">
        <v>881</v>
      </c>
      <c r="L285" s="211" t="s">
        <v>3727</v>
      </c>
      <c r="M285" s="45"/>
    </row>
    <row r="286" spans="1:13" s="3" customFormat="1" ht="12.75">
      <c r="A286" s="45"/>
      <c r="B286" s="6"/>
      <c r="C286" s="7"/>
      <c r="D286" s="21"/>
      <c r="E286" s="9"/>
      <c r="F286" s="179"/>
      <c r="G286" s="45"/>
      <c r="H286" s="26" t="s">
        <v>646</v>
      </c>
      <c r="I286" s="7" t="s">
        <v>742</v>
      </c>
      <c r="J286" s="250" t="s">
        <v>743</v>
      </c>
      <c r="K286" s="9" t="s">
        <v>751</v>
      </c>
      <c r="L286" s="211" t="s">
        <v>3728</v>
      </c>
      <c r="M286" s="45"/>
    </row>
    <row r="287" spans="1:13" s="3" customFormat="1" ht="13.5" thickBot="1">
      <c r="A287" s="45"/>
      <c r="B287" s="6"/>
      <c r="C287" s="7"/>
      <c r="D287" s="21"/>
      <c r="E287" s="9"/>
      <c r="F287" s="179"/>
      <c r="G287" s="45"/>
      <c r="H287" s="26" t="s">
        <v>647</v>
      </c>
      <c r="I287" s="7" t="s">
        <v>961</v>
      </c>
      <c r="J287" s="250" t="s">
        <v>3661</v>
      </c>
      <c r="K287" s="9" t="s">
        <v>881</v>
      </c>
      <c r="L287" s="211" t="s">
        <v>3729</v>
      </c>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1065" t="s">
        <v>914</v>
      </c>
      <c r="F293" s="1065"/>
      <c r="G293" s="42"/>
      <c r="H293" s="160" t="s">
        <v>773</v>
      </c>
      <c r="I293" s="160"/>
      <c r="J293" s="160" t="s">
        <v>722</v>
      </c>
      <c r="K293" s="1065" t="s">
        <v>913</v>
      </c>
      <c r="L293" s="1065"/>
      <c r="M293" s="45"/>
    </row>
    <row r="294" spans="1:13" s="3" customFormat="1" ht="13.5" thickTop="1" thickBot="1">
      <c r="A294" s="35"/>
      <c r="B294" s="1093" t="s">
        <v>904</v>
      </c>
      <c r="C294" s="1094"/>
      <c r="D294" s="35"/>
      <c r="E294" s="35"/>
      <c r="F294" s="35"/>
      <c r="G294" s="35"/>
      <c r="H294" s="1087" t="s">
        <v>720</v>
      </c>
      <c r="I294" s="1088"/>
      <c r="J294" s="35"/>
      <c r="K294" s="35"/>
      <c r="L294" s="35"/>
      <c r="M294" s="45"/>
    </row>
    <row r="295" spans="1:13" s="3" customFormat="1" ht="16.5" thickTop="1" thickBot="1">
      <c r="A295" s="45"/>
      <c r="B295" s="1095"/>
      <c r="C295" s="1096"/>
      <c r="D295" s="56"/>
      <c r="E295" s="57" t="s">
        <v>645</v>
      </c>
      <c r="F295" s="58">
        <f>COUNTA(D297:D316)</f>
        <v>5</v>
      </c>
      <c r="G295" s="45"/>
      <c r="H295" s="1089"/>
      <c r="I295" s="1090"/>
      <c r="J295" s="32"/>
      <c r="K295" s="33" t="s">
        <v>645</v>
      </c>
      <c r="L295" s="34">
        <f>COUNTA(J297:J316)</f>
        <v>15</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887</v>
      </c>
      <c r="D297" s="78" t="s">
        <v>2990</v>
      </c>
      <c r="E297" s="79" t="s">
        <v>881</v>
      </c>
      <c r="F297" s="212" t="s">
        <v>3752</v>
      </c>
      <c r="G297" s="45"/>
      <c r="H297" s="94" t="s">
        <v>630</v>
      </c>
      <c r="I297" s="77" t="s">
        <v>729</v>
      </c>
      <c r="J297" s="78" t="s">
        <v>3730</v>
      </c>
      <c r="K297" s="79" t="s">
        <v>3731</v>
      </c>
      <c r="L297" s="208" t="s">
        <v>3732</v>
      </c>
      <c r="M297" s="45"/>
    </row>
    <row r="298" spans="1:13" s="3" customFormat="1">
      <c r="A298" s="45"/>
      <c r="B298" s="92" t="s">
        <v>631</v>
      </c>
      <c r="C298" s="82" t="s">
        <v>864</v>
      </c>
      <c r="D298" s="83" t="s">
        <v>2582</v>
      </c>
      <c r="E298" s="84" t="s">
        <v>2458</v>
      </c>
      <c r="F298" s="213" t="s">
        <v>3753</v>
      </c>
      <c r="G298" s="45"/>
      <c r="H298" s="96" t="s">
        <v>631</v>
      </c>
      <c r="I298" s="82" t="s">
        <v>816</v>
      </c>
      <c r="J298" s="83" t="s">
        <v>2569</v>
      </c>
      <c r="K298" s="84" t="s">
        <v>2458</v>
      </c>
      <c r="L298" s="209" t="s">
        <v>3733</v>
      </c>
      <c r="M298" s="45"/>
    </row>
    <row r="299" spans="1:13" s="3" customFormat="1">
      <c r="A299" s="45"/>
      <c r="B299" s="93" t="s">
        <v>632</v>
      </c>
      <c r="C299" s="87" t="s">
        <v>864</v>
      </c>
      <c r="D299" s="88" t="s">
        <v>1288</v>
      </c>
      <c r="E299" s="89" t="s">
        <v>881</v>
      </c>
      <c r="F299" s="214" t="s">
        <v>3754</v>
      </c>
      <c r="G299" s="45"/>
      <c r="H299" s="98" t="s">
        <v>632</v>
      </c>
      <c r="I299" s="87" t="s">
        <v>699</v>
      </c>
      <c r="J299" s="88" t="s">
        <v>698</v>
      </c>
      <c r="K299" s="89" t="s">
        <v>669</v>
      </c>
      <c r="L299" s="210" t="s">
        <v>3734</v>
      </c>
      <c r="M299" s="45"/>
    </row>
    <row r="300" spans="1:13" s="3" customFormat="1">
      <c r="A300" s="45"/>
      <c r="B300" s="61" t="s">
        <v>633</v>
      </c>
      <c r="C300" s="7" t="s">
        <v>729</v>
      </c>
      <c r="D300" s="8" t="s">
        <v>2583</v>
      </c>
      <c r="E300" s="9" t="s">
        <v>2458</v>
      </c>
      <c r="F300" s="215" t="s">
        <v>3755</v>
      </c>
      <c r="G300" s="45"/>
      <c r="H300" s="26" t="s">
        <v>633</v>
      </c>
      <c r="I300" s="7" t="s">
        <v>1589</v>
      </c>
      <c r="J300" s="8" t="s">
        <v>1863</v>
      </c>
      <c r="K300" s="9" t="s">
        <v>661</v>
      </c>
      <c r="L300" s="211" t="s">
        <v>2151</v>
      </c>
      <c r="M300" s="45"/>
    </row>
    <row r="301" spans="1:13" s="3" customFormat="1">
      <c r="A301" s="45"/>
      <c r="B301" s="61" t="s">
        <v>634</v>
      </c>
      <c r="C301" s="7" t="s">
        <v>788</v>
      </c>
      <c r="D301" s="8" t="s">
        <v>819</v>
      </c>
      <c r="E301" s="9" t="s">
        <v>629</v>
      </c>
      <c r="F301" s="215" t="s">
        <v>3756</v>
      </c>
      <c r="G301" s="45"/>
      <c r="H301" s="26" t="s">
        <v>634</v>
      </c>
      <c r="I301" s="7" t="s">
        <v>1066</v>
      </c>
      <c r="J301" s="8" t="s">
        <v>3735</v>
      </c>
      <c r="K301" s="9" t="s">
        <v>2458</v>
      </c>
      <c r="L301" s="211" t="s">
        <v>3736</v>
      </c>
      <c r="M301" s="45"/>
    </row>
    <row r="302" spans="1:13" s="3" customFormat="1">
      <c r="A302" s="45"/>
      <c r="B302" s="61"/>
      <c r="C302" s="7"/>
      <c r="D302" s="8"/>
      <c r="E302" s="9"/>
      <c r="F302" s="215"/>
      <c r="G302" s="45"/>
      <c r="H302" s="26" t="s">
        <v>635</v>
      </c>
      <c r="I302" s="7" t="s">
        <v>3737</v>
      </c>
      <c r="J302" s="8" t="s">
        <v>3738</v>
      </c>
      <c r="K302" s="9" t="s">
        <v>881</v>
      </c>
      <c r="L302" s="211" t="s">
        <v>3739</v>
      </c>
      <c r="M302" s="45"/>
    </row>
    <row r="303" spans="1:13" s="3" customFormat="1">
      <c r="A303" s="45"/>
      <c r="B303" s="61"/>
      <c r="C303" s="7"/>
      <c r="D303" s="8"/>
      <c r="E303" s="9"/>
      <c r="F303" s="215"/>
      <c r="G303" s="45"/>
      <c r="H303" s="26" t="s">
        <v>636</v>
      </c>
      <c r="I303" s="7" t="s">
        <v>709</v>
      </c>
      <c r="J303" s="8" t="s">
        <v>3740</v>
      </c>
      <c r="K303" s="9" t="s">
        <v>881</v>
      </c>
      <c r="L303" s="211" t="s">
        <v>3741</v>
      </c>
      <c r="M303" s="45"/>
    </row>
    <row r="304" spans="1:13" s="3" customFormat="1" ht="12.75">
      <c r="A304" s="45"/>
      <c r="B304" s="61"/>
      <c r="C304" s="7"/>
      <c r="D304" s="20"/>
      <c r="E304" s="9"/>
      <c r="F304" s="215"/>
      <c r="G304" s="45"/>
      <c r="H304" s="26" t="s">
        <v>637</v>
      </c>
      <c r="I304" s="7" t="s">
        <v>729</v>
      </c>
      <c r="J304" s="8" t="s">
        <v>3702</v>
      </c>
      <c r="K304" s="9" t="s">
        <v>661</v>
      </c>
      <c r="L304" s="211" t="s">
        <v>3742</v>
      </c>
      <c r="M304" s="359"/>
    </row>
    <row r="305" spans="1:13" s="3" customFormat="1" ht="12.75">
      <c r="A305" s="45"/>
      <c r="B305" s="61"/>
      <c r="C305" s="7"/>
      <c r="D305" s="20"/>
      <c r="E305" s="9"/>
      <c r="F305" s="215"/>
      <c r="G305" s="45"/>
      <c r="H305" s="26" t="s">
        <v>638</v>
      </c>
      <c r="I305" s="7" t="s">
        <v>667</v>
      </c>
      <c r="J305" s="8" t="s">
        <v>3349</v>
      </c>
      <c r="K305" s="9" t="s">
        <v>3360</v>
      </c>
      <c r="L305" s="211" t="s">
        <v>3743</v>
      </c>
      <c r="M305" s="359"/>
    </row>
    <row r="306" spans="1:13" s="3" customFormat="1" ht="12.75">
      <c r="A306" s="45"/>
      <c r="B306" s="61"/>
      <c r="C306" s="7"/>
      <c r="D306" s="20"/>
      <c r="E306" s="9"/>
      <c r="F306" s="185"/>
      <c r="G306" s="45"/>
      <c r="H306" s="26" t="s">
        <v>639</v>
      </c>
      <c r="I306" s="7" t="s">
        <v>816</v>
      </c>
      <c r="J306" s="8" t="s">
        <v>3363</v>
      </c>
      <c r="K306" s="9" t="s">
        <v>728</v>
      </c>
      <c r="L306" s="211" t="s">
        <v>3744</v>
      </c>
      <c r="M306" s="359"/>
    </row>
    <row r="307" spans="1:13" s="3" customFormat="1" ht="12.75">
      <c r="A307" s="45"/>
      <c r="B307" s="61"/>
      <c r="C307" s="7"/>
      <c r="D307" s="20"/>
      <c r="E307" s="9"/>
      <c r="F307" s="185"/>
      <c r="G307" s="45"/>
      <c r="H307" s="26" t="s">
        <v>640</v>
      </c>
      <c r="I307" s="7" t="s">
        <v>427</v>
      </c>
      <c r="J307" s="8" t="s">
        <v>3745</v>
      </c>
      <c r="K307" s="9" t="s">
        <v>2766</v>
      </c>
      <c r="L307" s="211" t="s">
        <v>3556</v>
      </c>
      <c r="M307" s="359"/>
    </row>
    <row r="308" spans="1:13" s="3" customFormat="1" ht="12.75">
      <c r="A308" s="45"/>
      <c r="B308" s="61"/>
      <c r="C308" s="7"/>
      <c r="D308" s="20"/>
      <c r="E308" s="9"/>
      <c r="F308" s="185"/>
      <c r="G308" s="45"/>
      <c r="H308" s="26" t="s">
        <v>641</v>
      </c>
      <c r="I308" s="7" t="s">
        <v>1236</v>
      </c>
      <c r="J308" s="8" t="s">
        <v>3746</v>
      </c>
      <c r="K308" s="9" t="s">
        <v>2042</v>
      </c>
      <c r="L308" s="211" t="s">
        <v>3747</v>
      </c>
      <c r="M308" s="359"/>
    </row>
    <row r="309" spans="1:13" s="3" customFormat="1" ht="12.75">
      <c r="A309" s="45"/>
      <c r="B309" s="61"/>
      <c r="C309" s="7"/>
      <c r="D309" s="20"/>
      <c r="E309" s="9"/>
      <c r="F309" s="185"/>
      <c r="G309" s="45"/>
      <c r="H309" s="26" t="s">
        <v>642</v>
      </c>
      <c r="I309" s="7" t="s">
        <v>859</v>
      </c>
      <c r="J309" s="8" t="s">
        <v>3748</v>
      </c>
      <c r="K309" s="9" t="s">
        <v>881</v>
      </c>
      <c r="L309" s="211" t="s">
        <v>3749</v>
      </c>
      <c r="M309" s="359"/>
    </row>
    <row r="310" spans="1:13" s="3" customFormat="1" ht="12.75">
      <c r="A310" s="45"/>
      <c r="B310" s="61"/>
      <c r="C310" s="7"/>
      <c r="D310" s="20"/>
      <c r="E310" s="9"/>
      <c r="F310" s="185"/>
      <c r="G310" s="45"/>
      <c r="H310" s="26" t="s">
        <v>643</v>
      </c>
      <c r="I310" s="7" t="s">
        <v>826</v>
      </c>
      <c r="J310" s="8" t="s">
        <v>1053</v>
      </c>
      <c r="K310" s="9" t="s">
        <v>950</v>
      </c>
      <c r="L310" s="211" t="s">
        <v>3750</v>
      </c>
      <c r="M310" s="359"/>
    </row>
    <row r="311" spans="1:13" s="3" customFormat="1" ht="13.5" thickBot="1">
      <c r="A311" s="45"/>
      <c r="B311" s="61"/>
      <c r="C311" s="7"/>
      <c r="D311" s="21"/>
      <c r="E311" s="9"/>
      <c r="F311" s="185"/>
      <c r="G311" s="45"/>
      <c r="H311" s="26" t="s">
        <v>646</v>
      </c>
      <c r="I311" s="7" t="s">
        <v>738</v>
      </c>
      <c r="J311" s="250" t="s">
        <v>3534</v>
      </c>
      <c r="K311" s="9" t="s">
        <v>629</v>
      </c>
      <c r="L311" s="211" t="s">
        <v>3751</v>
      </c>
      <c r="M311" s="359"/>
    </row>
    <row r="312" spans="1:13" s="3" customFormat="1" ht="12.75" hidden="1">
      <c r="A312" s="45"/>
      <c r="B312" s="61"/>
      <c r="C312" s="7"/>
      <c r="D312" s="21"/>
      <c r="E312" s="9"/>
      <c r="F312" s="185"/>
      <c r="G312" s="45"/>
      <c r="H312" s="26"/>
      <c r="I312" s="7"/>
      <c r="J312" s="7"/>
      <c r="K312" s="9"/>
      <c r="L312" s="190"/>
      <c r="M312" s="359"/>
    </row>
    <row r="313" spans="1:13" s="3" customFormat="1" ht="12.75" hidden="1">
      <c r="A313" s="45"/>
      <c r="B313" s="61"/>
      <c r="C313" s="7"/>
      <c r="D313" s="21"/>
      <c r="E313" s="9"/>
      <c r="F313" s="185"/>
      <c r="G313" s="45"/>
      <c r="H313" s="26"/>
      <c r="I313" s="7"/>
      <c r="J313" s="7"/>
      <c r="K313" s="9"/>
      <c r="L313" s="190"/>
      <c r="M313" s="359"/>
    </row>
    <row r="314" spans="1:13" s="3" customFormat="1" ht="12.75" hidden="1">
      <c r="A314" s="45"/>
      <c r="B314" s="61"/>
      <c r="C314" s="7"/>
      <c r="D314" s="21"/>
      <c r="E314" s="9"/>
      <c r="F314" s="185"/>
      <c r="G314" s="45"/>
      <c r="H314" s="26"/>
      <c r="I314" s="7"/>
      <c r="J314" s="7"/>
      <c r="K314" s="9"/>
      <c r="L314" s="190"/>
      <c r="M314" s="359"/>
    </row>
    <row r="315" spans="1:13" s="3" customFormat="1" ht="12.75" hidden="1">
      <c r="A315" s="45"/>
      <c r="B315" s="61"/>
      <c r="C315" s="7"/>
      <c r="D315" s="21"/>
      <c r="E315" s="9"/>
      <c r="F315" s="185"/>
      <c r="G315" s="45"/>
      <c r="H315" s="26"/>
      <c r="I315" s="7"/>
      <c r="J315" s="7"/>
      <c r="K315" s="9"/>
      <c r="L315" s="190"/>
      <c r="M315" s="359"/>
    </row>
    <row r="316" spans="1:13" s="3" customFormat="1" ht="13.5" hidden="1" thickBot="1">
      <c r="A316" s="45"/>
      <c r="B316" s="63"/>
      <c r="C316" s="64"/>
      <c r="D316" s="65"/>
      <c r="E316" s="66"/>
      <c r="F316" s="186"/>
      <c r="G316" s="45"/>
      <c r="H316" s="28"/>
      <c r="I316" s="29"/>
      <c r="J316" s="29"/>
      <c r="K316" s="30"/>
      <c r="L316" s="191"/>
      <c r="M316" s="359"/>
    </row>
    <row r="317" spans="1:13" s="3" customFormat="1" ht="13.5" hidden="1" thickTop="1" thickBot="1">
      <c r="A317" s="45"/>
      <c r="B317" s="68"/>
      <c r="C317" s="68"/>
      <c r="D317" s="68"/>
      <c r="E317" s="68"/>
      <c r="F317" s="68"/>
      <c r="G317" s="45"/>
      <c r="H317" s="47"/>
      <c r="I317" s="47"/>
      <c r="J317" s="47"/>
      <c r="K317" s="47"/>
      <c r="L317" s="47"/>
      <c r="M317" s="359"/>
    </row>
    <row r="318" spans="1:13" s="3" customFormat="1" ht="12.75" thickTop="1">
      <c r="B318" s="200"/>
      <c r="C318" s="200"/>
      <c r="D318" s="200"/>
      <c r="E318" s="200"/>
      <c r="F318" s="200"/>
      <c r="H318" s="47"/>
      <c r="I318" s="47"/>
      <c r="J318" s="47"/>
      <c r="K318" s="47"/>
      <c r="L318" s="47"/>
      <c r="M318" s="359"/>
    </row>
    <row r="319" spans="1:13" s="3" customFormat="1" ht="21" thickBot="1">
      <c r="B319" s="162" t="s">
        <v>2781</v>
      </c>
      <c r="C319" s="160"/>
      <c r="D319" s="160" t="s">
        <v>722</v>
      </c>
      <c r="E319" s="1065" t="s">
        <v>2776</v>
      </c>
      <c r="F319" s="1065"/>
      <c r="G319" s="45"/>
      <c r="H319" s="160" t="s">
        <v>2547</v>
      </c>
      <c r="I319" s="160"/>
      <c r="J319" s="160" t="s">
        <v>3667</v>
      </c>
      <c r="K319" s="1065" t="s">
        <v>2548</v>
      </c>
      <c r="L319" s="1065"/>
      <c r="M319" s="359"/>
    </row>
    <row r="320" spans="1:13" s="3" customFormat="1" ht="13.5" thickTop="1" thickBot="1">
      <c r="B320" s="1093" t="s">
        <v>904</v>
      </c>
      <c r="C320" s="1094"/>
      <c r="D320" s="35"/>
      <c r="E320" s="35"/>
      <c r="F320" s="35"/>
      <c r="G320" s="45"/>
      <c r="H320" s="1087" t="s">
        <v>2548</v>
      </c>
      <c r="I320" s="1088"/>
      <c r="J320" s="35"/>
      <c r="K320" s="35"/>
      <c r="L320" s="35"/>
      <c r="M320" s="359"/>
    </row>
    <row r="321" spans="2:13" s="3" customFormat="1" ht="16.5" thickTop="1" thickBot="1">
      <c r="B321" s="1095"/>
      <c r="C321" s="1096"/>
      <c r="D321" s="56"/>
      <c r="E321" s="57" t="s">
        <v>645</v>
      </c>
      <c r="F321" s="58">
        <f>COUNTA(D323:D342)</f>
        <v>4</v>
      </c>
      <c r="G321" s="45"/>
      <c r="H321" s="1089"/>
      <c r="I321" s="1090"/>
      <c r="J321" s="32"/>
      <c r="K321" s="33" t="s">
        <v>645</v>
      </c>
      <c r="L321" s="34">
        <f>COUNTA(J323:J330)</f>
        <v>3</v>
      </c>
      <c r="M321" s="359"/>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59"/>
    </row>
    <row r="323" spans="2:13" s="3" customFormat="1">
      <c r="B323" s="91" t="s">
        <v>630</v>
      </c>
      <c r="C323" s="77" t="s">
        <v>1437</v>
      </c>
      <c r="D323" s="78" t="s">
        <v>1657</v>
      </c>
      <c r="E323" s="79" t="s">
        <v>666</v>
      </c>
      <c r="F323" s="212" t="s">
        <v>3757</v>
      </c>
      <c r="G323" s="45"/>
      <c r="H323" s="94" t="s">
        <v>630</v>
      </c>
      <c r="I323" s="77" t="s">
        <v>1060</v>
      </c>
      <c r="J323" s="78" t="s">
        <v>1089</v>
      </c>
      <c r="K323" s="79" t="s">
        <v>629</v>
      </c>
      <c r="L323" s="208" t="s">
        <v>3688</v>
      </c>
      <c r="M323" s="359"/>
    </row>
    <row r="324" spans="2:13" s="3" customFormat="1">
      <c r="B324" s="92" t="s">
        <v>631</v>
      </c>
      <c r="C324" s="82" t="s">
        <v>1051</v>
      </c>
      <c r="D324" s="83" t="s">
        <v>1438</v>
      </c>
      <c r="E324" s="84" t="s">
        <v>933</v>
      </c>
      <c r="F324" s="213" t="s">
        <v>3758</v>
      </c>
      <c r="G324" s="45"/>
      <c r="H324" s="96" t="s">
        <v>631</v>
      </c>
      <c r="I324" s="82" t="s">
        <v>847</v>
      </c>
      <c r="J324" s="83" t="s">
        <v>797</v>
      </c>
      <c r="K324" s="84" t="s">
        <v>629</v>
      </c>
      <c r="L324" s="209" t="s">
        <v>3689</v>
      </c>
      <c r="M324" s="359"/>
    </row>
    <row r="325" spans="2:13" s="3" customFormat="1">
      <c r="B325" s="93" t="s">
        <v>632</v>
      </c>
      <c r="C325" s="87" t="s">
        <v>592</v>
      </c>
      <c r="D325" s="88" t="s">
        <v>1536</v>
      </c>
      <c r="E325" s="89" t="s">
        <v>881</v>
      </c>
      <c r="F325" s="214" t="s">
        <v>3759</v>
      </c>
      <c r="H325" s="98" t="s">
        <v>632</v>
      </c>
      <c r="I325" s="87" t="s">
        <v>1405</v>
      </c>
      <c r="J325" s="88" t="s">
        <v>1337</v>
      </c>
      <c r="K325" s="89" t="s">
        <v>629</v>
      </c>
      <c r="L325" s="210" t="s">
        <v>3690</v>
      </c>
      <c r="M325" s="359"/>
    </row>
    <row r="326" spans="2:13" s="3" customFormat="1" ht="12.75" thickBot="1">
      <c r="B326" s="63" t="s">
        <v>633</v>
      </c>
      <c r="C326" s="64" t="s">
        <v>1077</v>
      </c>
      <c r="D326" s="443" t="s">
        <v>1580</v>
      </c>
      <c r="E326" s="66" t="s">
        <v>751</v>
      </c>
      <c r="F326" s="370" t="s">
        <v>3760</v>
      </c>
      <c r="H326" s="28"/>
      <c r="I326" s="29"/>
      <c r="J326" s="75"/>
      <c r="K326" s="30"/>
      <c r="L326" s="191"/>
    </row>
    <row r="327" spans="2:13" s="3" customFormat="1" ht="14.25" hidden="1" thickTop="1" thickBot="1">
      <c r="B327" s="438"/>
      <c r="C327" s="439"/>
      <c r="D327" s="440"/>
      <c r="E327" s="441"/>
      <c r="F327" s="442"/>
      <c r="H327" s="444" t="s">
        <v>634</v>
      </c>
      <c r="I327" s="445"/>
      <c r="J327" s="446"/>
      <c r="K327" s="447"/>
      <c r="L327" s="448"/>
    </row>
    <row r="328" spans="2:13" s="3" customFormat="1" ht="13.5" hidden="1" thickTop="1">
      <c r="B328" s="265"/>
      <c r="C328" s="253"/>
      <c r="D328" s="254"/>
      <c r="E328" s="255"/>
      <c r="F328" s="369"/>
      <c r="H328" s="268"/>
      <c r="I328" s="253"/>
      <c r="J328" s="258"/>
      <c r="K328" s="255"/>
      <c r="L328" s="269"/>
    </row>
    <row r="329" spans="2:13" s="3" customFormat="1" ht="13.5" hidden="1" thickBot="1">
      <c r="B329" s="61"/>
      <c r="C329" s="7"/>
      <c r="D329" s="20"/>
      <c r="E329" s="9"/>
      <c r="F329" s="215"/>
      <c r="H329" s="26"/>
      <c r="I329" s="7"/>
      <c r="J329" s="8"/>
      <c r="K329" s="9"/>
      <c r="L329" s="190"/>
    </row>
    <row r="330" spans="2:13" s="3" customFormat="1" ht="13.5" hidden="1" thickTop="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1065" t="s">
        <v>557</v>
      </c>
      <c r="L331" s="1065"/>
    </row>
    <row r="332" spans="2:13" s="3" customFormat="1" ht="14.25" hidden="1" thickTop="1" thickBot="1">
      <c r="B332" s="61"/>
      <c r="C332" s="7"/>
      <c r="D332" s="20"/>
      <c r="E332" s="9"/>
      <c r="F332" s="185"/>
      <c r="H332" s="1087" t="s">
        <v>556</v>
      </c>
      <c r="I332" s="1088"/>
      <c r="J332" s="35"/>
      <c r="K332" s="35"/>
      <c r="L332" s="35"/>
    </row>
    <row r="333" spans="2:13" s="3" customFormat="1" ht="16.5" hidden="1" thickTop="1" thickBot="1">
      <c r="B333" s="61"/>
      <c r="C333" s="7"/>
      <c r="D333" s="20"/>
      <c r="E333" s="9"/>
      <c r="F333" s="185"/>
      <c r="H333" s="1089"/>
      <c r="I333" s="1090"/>
      <c r="J333" s="32"/>
      <c r="K333" s="33" t="s">
        <v>645</v>
      </c>
      <c r="L333" s="34">
        <f>COUNTA(D323:D342)</f>
        <v>4</v>
      </c>
    </row>
    <row r="334" spans="2:13" s="3" customFormat="1" ht="12.75" hidden="1">
      <c r="B334" s="61"/>
      <c r="C334" s="7"/>
      <c r="D334" s="20"/>
      <c r="E334" s="9"/>
      <c r="F334" s="185"/>
      <c r="H334" s="24" t="s">
        <v>626</v>
      </c>
      <c r="I334" s="23" t="s">
        <v>622</v>
      </c>
      <c r="J334" s="4" t="s">
        <v>623</v>
      </c>
      <c r="K334" s="4" t="s">
        <v>1581</v>
      </c>
      <c r="L334" s="25" t="s">
        <v>644</v>
      </c>
    </row>
    <row r="335" spans="2:13" s="3" customFormat="1" ht="12.75" hidden="1">
      <c r="B335" s="61"/>
      <c r="C335" s="7"/>
      <c r="D335" s="20"/>
      <c r="E335" s="9"/>
      <c r="F335" s="185"/>
      <c r="H335" s="94"/>
      <c r="I335" s="77"/>
      <c r="J335" s="78"/>
      <c r="K335" s="79"/>
      <c r="L335" s="208"/>
    </row>
    <row r="336" spans="2:13" s="3" customFormat="1" ht="12.75" hidden="1">
      <c r="B336" s="61"/>
      <c r="C336" s="7"/>
      <c r="D336" s="20"/>
      <c r="E336" s="9"/>
      <c r="F336" s="185"/>
      <c r="H336" s="96"/>
      <c r="I336" s="82"/>
      <c r="J336" s="83"/>
      <c r="K336" s="84"/>
      <c r="L336" s="209"/>
    </row>
    <row r="337" spans="2:12" s="3" customFormat="1" ht="12.75" hidden="1">
      <c r="B337" s="61"/>
      <c r="C337" s="7"/>
      <c r="D337" s="21"/>
      <c r="E337" s="9"/>
      <c r="F337" s="185"/>
      <c r="H337" s="98"/>
      <c r="I337" s="87"/>
      <c r="J337" s="88"/>
      <c r="K337" s="89"/>
      <c r="L337" s="189"/>
    </row>
    <row r="338" spans="2:12" s="3" customFormat="1" ht="12.75" hidden="1">
      <c r="B338" s="61"/>
      <c r="C338" s="7"/>
      <c r="D338" s="21"/>
      <c r="E338" s="9"/>
      <c r="F338" s="185"/>
      <c r="H338" s="26"/>
      <c r="I338" s="7"/>
      <c r="J338" s="8"/>
      <c r="K338" s="9"/>
      <c r="L338" s="190"/>
    </row>
    <row r="339" spans="2:12" s="3" customFormat="1" ht="12.75" hidden="1">
      <c r="B339" s="61"/>
      <c r="C339" s="7"/>
      <c r="D339" s="21"/>
      <c r="E339" s="9"/>
      <c r="F339" s="185"/>
      <c r="H339" s="26"/>
      <c r="I339" s="7"/>
      <c r="J339" s="8"/>
      <c r="K339" s="9"/>
      <c r="L339" s="190"/>
    </row>
    <row r="340" spans="2:12" s="3" customFormat="1" ht="12.75" hidden="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hidden="1" thickTop="1">
      <c r="B343" s="68"/>
      <c r="C343" s="68"/>
      <c r="D343" s="68"/>
      <c r="E343" s="68"/>
      <c r="F343" s="68"/>
      <c r="G343" s="359"/>
      <c r="H343" s="47"/>
      <c r="I343" s="47"/>
      <c r="J343" s="47"/>
      <c r="K343" s="47"/>
      <c r="L343" s="47"/>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K331:L331"/>
    <mergeCell ref="H332:I333"/>
    <mergeCell ref="B294:C295"/>
    <mergeCell ref="H294:I295"/>
    <mergeCell ref="E319:F319"/>
    <mergeCell ref="K319:L319"/>
    <mergeCell ref="B320:C321"/>
    <mergeCell ref="H320:I321"/>
    <mergeCell ref="F268:I268"/>
    <mergeCell ref="B269:C270"/>
    <mergeCell ref="H269:I270"/>
    <mergeCell ref="E293:F293"/>
    <mergeCell ref="K293:L293"/>
    <mergeCell ref="B218:C219"/>
    <mergeCell ref="H218:I219"/>
    <mergeCell ref="F242:I242"/>
    <mergeCell ref="B243:C244"/>
    <mergeCell ref="H243:I244"/>
    <mergeCell ref="B193:C194"/>
    <mergeCell ref="H193:I194"/>
    <mergeCell ref="B217:C217"/>
    <mergeCell ref="F217:I217"/>
    <mergeCell ref="K217:L217"/>
    <mergeCell ref="B165:C166"/>
    <mergeCell ref="H165:I166"/>
    <mergeCell ref="B192:C192"/>
    <mergeCell ref="F192:I192"/>
    <mergeCell ref="K192:L192"/>
    <mergeCell ref="B121:C122"/>
    <mergeCell ref="H121:I122"/>
    <mergeCell ref="B164:C164"/>
    <mergeCell ref="F164:I164"/>
    <mergeCell ref="K164:L164"/>
    <mergeCell ref="B76:C77"/>
    <mergeCell ref="H76:I77"/>
    <mergeCell ref="B120:C120"/>
    <mergeCell ref="F120:I120"/>
    <mergeCell ref="K120:L120"/>
    <mergeCell ref="B39:C40"/>
    <mergeCell ref="H39:I40"/>
    <mergeCell ref="B75:C75"/>
    <mergeCell ref="F75:I75"/>
    <mergeCell ref="K75:L75"/>
    <mergeCell ref="B11:C12"/>
    <mergeCell ref="H11:I12"/>
    <mergeCell ref="B38:C38"/>
    <mergeCell ref="F38:I38"/>
    <mergeCell ref="K38:L38"/>
    <mergeCell ref="A1:M1"/>
    <mergeCell ref="F4:G5"/>
    <mergeCell ref="F6:G7"/>
    <mergeCell ref="B10:C10"/>
    <mergeCell ref="F10:I10"/>
    <mergeCell ref="K10:L10"/>
    <mergeCell ref="J4:L4"/>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68" t="s">
        <v>616</v>
      </c>
      <c r="B1" s="1068"/>
      <c r="C1" s="1068"/>
      <c r="D1" s="1068"/>
      <c r="E1" s="1068"/>
      <c r="F1" s="1068"/>
      <c r="G1" s="1068"/>
      <c r="H1" s="1068"/>
      <c r="I1" s="1068"/>
      <c r="J1" s="1068"/>
      <c r="K1" s="1068"/>
      <c r="L1" s="1068"/>
      <c r="M1" s="1068"/>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38"/>
      <c r="C4" s="38"/>
      <c r="D4" s="38"/>
      <c r="E4" s="38"/>
      <c r="F4" s="1066">
        <v>34811</v>
      </c>
      <c r="G4" s="1066"/>
      <c r="H4" s="38"/>
      <c r="I4" s="38"/>
      <c r="J4" s="38"/>
      <c r="K4" s="38"/>
      <c r="L4" s="38"/>
      <c r="M4" s="35"/>
    </row>
    <row r="5" spans="1:13" ht="15">
      <c r="B5" s="157" t="s">
        <v>617</v>
      </c>
      <c r="C5" s="158"/>
      <c r="D5" s="35"/>
      <c r="E5" s="35"/>
      <c r="F5" s="1066"/>
      <c r="G5" s="1066"/>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1067">
        <f>statistika!E33</f>
        <v>92</v>
      </c>
      <c r="G7" s="1067"/>
      <c r="H7" s="35"/>
      <c r="I7" s="35"/>
      <c r="J7" s="35"/>
      <c r="K7" s="35"/>
      <c r="L7" s="35"/>
      <c r="M7" s="35"/>
    </row>
    <row r="8" spans="1:13" ht="14.25">
      <c r="B8" s="159" t="s">
        <v>618</v>
      </c>
      <c r="C8" s="158"/>
      <c r="D8" s="35"/>
      <c r="E8" s="35"/>
      <c r="F8" s="1067"/>
      <c r="G8" s="1067"/>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35"/>
      <c r="B12" s="158"/>
      <c r="C12" s="158"/>
      <c r="D12" s="35"/>
      <c r="E12" s="35"/>
      <c r="F12" s="35"/>
      <c r="G12" s="35"/>
      <c r="H12" s="35"/>
      <c r="I12" s="35"/>
      <c r="J12" s="35"/>
      <c r="K12" s="35"/>
      <c r="L12" s="35"/>
      <c r="M12" s="35"/>
    </row>
    <row r="13" spans="1:13" ht="34.5" customHeight="1" thickBot="1">
      <c r="A13" s="35"/>
      <c r="B13" s="1056" t="s">
        <v>766</v>
      </c>
      <c r="C13" s="1056"/>
      <c r="D13" s="35"/>
      <c r="E13" s="160" t="s">
        <v>625</v>
      </c>
      <c r="F13" s="1065" t="s">
        <v>620</v>
      </c>
      <c r="G13" s="1065"/>
      <c r="H13" s="1065"/>
      <c r="I13" s="1065"/>
      <c r="J13" s="35"/>
      <c r="K13" s="1056" t="s">
        <v>625</v>
      </c>
      <c r="L13" s="1056"/>
      <c r="M13" s="35"/>
    </row>
    <row r="14" spans="1:13" ht="5.25" customHeight="1" thickTop="1" thickBot="1">
      <c r="A14" s="35"/>
      <c r="B14" s="1057" t="s">
        <v>621</v>
      </c>
      <c r="C14" s="1058"/>
      <c r="D14" s="43"/>
      <c r="E14" s="44"/>
      <c r="F14" s="44"/>
      <c r="G14" s="35"/>
      <c r="H14" s="1061" t="s">
        <v>652</v>
      </c>
      <c r="I14" s="1062"/>
      <c r="J14" s="35"/>
      <c r="K14" s="35"/>
      <c r="L14" s="35"/>
      <c r="M14" s="35"/>
    </row>
    <row r="15" spans="1:13" s="3" customFormat="1" ht="16.5" thickTop="1" thickBot="1">
      <c r="A15" s="45"/>
      <c r="B15" s="1059"/>
      <c r="C15" s="1060"/>
      <c r="D15" s="14"/>
      <c r="E15" s="12" t="s">
        <v>645</v>
      </c>
      <c r="F15" s="13">
        <f>COUNTA(D17:D36)</f>
        <v>6</v>
      </c>
      <c r="G15" s="45"/>
      <c r="H15" s="1063"/>
      <c r="I15" s="1064"/>
      <c r="J15" s="32"/>
      <c r="K15" s="33" t="s">
        <v>645</v>
      </c>
      <c r="L15" s="34">
        <f>COUNTA(J17:J36)</f>
        <v>5</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3" s="3" customFormat="1">
      <c r="A17" s="45"/>
      <c r="B17" s="76" t="s">
        <v>630</v>
      </c>
      <c r="C17" s="77" t="s">
        <v>627</v>
      </c>
      <c r="D17" s="78" t="s">
        <v>628</v>
      </c>
      <c r="E17" s="79" t="s">
        <v>629</v>
      </c>
      <c r="F17" s="80"/>
      <c r="G17" s="45"/>
      <c r="H17" s="94" t="s">
        <v>630</v>
      </c>
      <c r="I17" s="77" t="s">
        <v>664</v>
      </c>
      <c r="J17" s="78" t="s">
        <v>665</v>
      </c>
      <c r="K17" s="79" t="s">
        <v>666</v>
      </c>
      <c r="L17" s="95"/>
      <c r="M17" s="45"/>
    </row>
    <row r="18" spans="1:13" s="3" customFormat="1">
      <c r="A18" s="45"/>
      <c r="B18" s="81" t="s">
        <v>631</v>
      </c>
      <c r="C18" s="82" t="s">
        <v>653</v>
      </c>
      <c r="D18" s="83" t="s">
        <v>654</v>
      </c>
      <c r="E18" s="84" t="s">
        <v>629</v>
      </c>
      <c r="F18" s="85"/>
      <c r="G18" s="45"/>
      <c r="H18" s="96" t="s">
        <v>631</v>
      </c>
      <c r="I18" s="82" t="s">
        <v>667</v>
      </c>
      <c r="J18" s="83" t="s">
        <v>668</v>
      </c>
      <c r="K18" s="84" t="s">
        <v>669</v>
      </c>
      <c r="L18" s="97"/>
      <c r="M18" s="45"/>
    </row>
    <row r="19" spans="1:13" s="3" customFormat="1">
      <c r="A19" s="45"/>
      <c r="B19" s="86" t="s">
        <v>632</v>
      </c>
      <c r="C19" s="87" t="s">
        <v>655</v>
      </c>
      <c r="D19" s="88" t="s">
        <v>656</v>
      </c>
      <c r="E19" s="89" t="s">
        <v>657</v>
      </c>
      <c r="F19" s="90"/>
      <c r="G19" s="45"/>
      <c r="H19" s="98" t="s">
        <v>632</v>
      </c>
      <c r="I19" s="87" t="s">
        <v>667</v>
      </c>
      <c r="J19" s="88" t="s">
        <v>670</v>
      </c>
      <c r="K19" s="89" t="s">
        <v>629</v>
      </c>
      <c r="L19" s="99"/>
      <c r="M19" s="45"/>
    </row>
    <row r="20" spans="1:13" s="3" customFormat="1">
      <c r="A20" s="45"/>
      <c r="B20" s="6" t="s">
        <v>633</v>
      </c>
      <c r="C20" s="7" t="s">
        <v>627</v>
      </c>
      <c r="D20" s="8" t="s">
        <v>658</v>
      </c>
      <c r="E20" s="9" t="s">
        <v>629</v>
      </c>
      <c r="F20" s="17"/>
      <c r="G20" s="45"/>
      <c r="H20" s="26" t="s">
        <v>633</v>
      </c>
      <c r="I20" s="7" t="s">
        <v>671</v>
      </c>
      <c r="J20" s="8" t="s">
        <v>672</v>
      </c>
      <c r="K20" s="9" t="s">
        <v>657</v>
      </c>
      <c r="L20" s="27"/>
      <c r="M20" s="45"/>
    </row>
    <row r="21" spans="1:13" s="3" customFormat="1">
      <c r="A21" s="45"/>
      <c r="B21" s="6" t="s">
        <v>634</v>
      </c>
      <c r="C21" s="7" t="s">
        <v>659</v>
      </c>
      <c r="D21" s="8" t="s">
        <v>660</v>
      </c>
      <c r="E21" s="9" t="s">
        <v>661</v>
      </c>
      <c r="F21" s="17"/>
      <c r="G21" s="45"/>
      <c r="H21" s="26" t="s">
        <v>634</v>
      </c>
      <c r="I21" s="7" t="s">
        <v>671</v>
      </c>
      <c r="J21" s="8" t="s">
        <v>673</v>
      </c>
      <c r="K21" s="9" t="s">
        <v>629</v>
      </c>
      <c r="L21" s="27"/>
      <c r="M21" s="45"/>
    </row>
    <row r="22" spans="1:13" s="3" customFormat="1" ht="12.75" thickBot="1">
      <c r="A22" s="45"/>
      <c r="B22" s="6" t="s">
        <v>635</v>
      </c>
      <c r="C22" s="7" t="s">
        <v>627</v>
      </c>
      <c r="D22" s="8" t="s">
        <v>662</v>
      </c>
      <c r="E22" s="9" t="s">
        <v>663</v>
      </c>
      <c r="F22" s="17"/>
      <c r="G22" s="45"/>
      <c r="H22" s="26"/>
      <c r="I22" s="7"/>
      <c r="J22" s="8"/>
      <c r="K22" s="9"/>
      <c r="L22" s="27"/>
      <c r="M22" s="45"/>
    </row>
    <row r="23" spans="1:13" s="3" customFormat="1" ht="12.75" hidden="1">
      <c r="A23" s="45"/>
      <c r="B23" s="6" t="s">
        <v>636</v>
      </c>
      <c r="C23" s="7"/>
      <c r="D23" s="20"/>
      <c r="E23" s="9"/>
      <c r="F23" s="17"/>
      <c r="G23" s="45"/>
      <c r="H23" s="26" t="s">
        <v>636</v>
      </c>
      <c r="I23" s="7"/>
      <c r="J23" s="8"/>
      <c r="K23" s="9"/>
      <c r="L23" s="27"/>
      <c r="M23" s="45"/>
    </row>
    <row r="24" spans="1:13" s="3" customFormat="1" ht="12.75" hidden="1">
      <c r="A24" s="45"/>
      <c r="B24" s="6" t="s">
        <v>637</v>
      </c>
      <c r="C24" s="7"/>
      <c r="D24" s="20"/>
      <c r="E24" s="9"/>
      <c r="F24" s="17"/>
      <c r="G24" s="45"/>
      <c r="H24" s="26" t="s">
        <v>637</v>
      </c>
      <c r="I24" s="7"/>
      <c r="J24" s="8"/>
      <c r="K24" s="9"/>
      <c r="L24" s="27"/>
      <c r="M24" s="45"/>
    </row>
    <row r="25" spans="1:13" s="3" customFormat="1" ht="12.75" hidden="1">
      <c r="A25" s="45"/>
      <c r="B25" s="6" t="s">
        <v>638</v>
      </c>
      <c r="C25" s="7"/>
      <c r="D25" s="20"/>
      <c r="E25" s="9"/>
      <c r="F25" s="17"/>
      <c r="G25" s="45"/>
      <c r="H25" s="26" t="s">
        <v>638</v>
      </c>
      <c r="I25" s="7"/>
      <c r="J25" s="8"/>
      <c r="K25" s="9"/>
      <c r="L25" s="27"/>
      <c r="M25" s="45"/>
    </row>
    <row r="26" spans="1:13" s="3" customFormat="1" ht="12.75" hidden="1">
      <c r="A26" s="45"/>
      <c r="B26" s="6" t="s">
        <v>639</v>
      </c>
      <c r="C26" s="7"/>
      <c r="D26" s="20"/>
      <c r="E26" s="9"/>
      <c r="F26" s="17"/>
      <c r="G26" s="45"/>
      <c r="H26" s="26" t="s">
        <v>639</v>
      </c>
      <c r="I26" s="7"/>
      <c r="J26" s="8"/>
      <c r="K26" s="9"/>
      <c r="L26" s="27"/>
      <c r="M26" s="45"/>
    </row>
    <row r="27" spans="1:13" s="3" customFormat="1" ht="12.75" hidden="1">
      <c r="A27" s="45"/>
      <c r="B27" s="6" t="s">
        <v>640</v>
      </c>
      <c r="C27" s="7"/>
      <c r="D27" s="20"/>
      <c r="E27" s="9"/>
      <c r="F27" s="17"/>
      <c r="G27" s="45"/>
      <c r="H27" s="26" t="s">
        <v>640</v>
      </c>
      <c r="I27" s="7"/>
      <c r="J27" s="8"/>
      <c r="K27" s="9"/>
      <c r="L27" s="27"/>
      <c r="M27" s="45"/>
    </row>
    <row r="28" spans="1:13" s="3" customFormat="1" ht="12.75" hidden="1">
      <c r="A28" s="45"/>
      <c r="B28" s="6" t="s">
        <v>641</v>
      </c>
      <c r="C28" s="7"/>
      <c r="D28" s="20"/>
      <c r="E28" s="9"/>
      <c r="F28" s="17"/>
      <c r="G28" s="45"/>
      <c r="H28" s="26" t="s">
        <v>641</v>
      </c>
      <c r="I28" s="7"/>
      <c r="J28" s="8"/>
      <c r="K28" s="9"/>
      <c r="L28" s="27"/>
      <c r="M28" s="45"/>
    </row>
    <row r="29" spans="1:13" s="3" customFormat="1" ht="12.75" hidden="1">
      <c r="A29" s="45"/>
      <c r="B29" s="6" t="s">
        <v>642</v>
      </c>
      <c r="C29" s="7"/>
      <c r="D29" s="20"/>
      <c r="E29" s="9"/>
      <c r="F29" s="17"/>
      <c r="G29" s="45"/>
      <c r="H29" s="26" t="s">
        <v>642</v>
      </c>
      <c r="I29" s="7"/>
      <c r="J29" s="8"/>
      <c r="K29" s="9"/>
      <c r="L29" s="27"/>
      <c r="M29" s="45"/>
    </row>
    <row r="30" spans="1:13" s="3" customFormat="1" ht="12.75" hidden="1">
      <c r="A30" s="45"/>
      <c r="B30" s="6" t="s">
        <v>643</v>
      </c>
      <c r="C30" s="7"/>
      <c r="D30" s="20"/>
      <c r="E30" s="9"/>
      <c r="F30" s="17"/>
      <c r="G30" s="45"/>
      <c r="H30" s="26" t="s">
        <v>643</v>
      </c>
      <c r="I30" s="7"/>
      <c r="J30" s="8"/>
      <c r="K30" s="9"/>
      <c r="L30" s="27"/>
      <c r="M30" s="45"/>
    </row>
    <row r="31" spans="1:13" s="3" customFormat="1" ht="12.75" hidden="1">
      <c r="A31" s="45"/>
      <c r="B31" s="6" t="s">
        <v>646</v>
      </c>
      <c r="C31" s="7"/>
      <c r="D31" s="21"/>
      <c r="E31" s="9"/>
      <c r="F31" s="17"/>
      <c r="G31" s="45"/>
      <c r="H31" s="26" t="s">
        <v>646</v>
      </c>
      <c r="I31" s="7"/>
      <c r="J31" s="7"/>
      <c r="K31" s="9"/>
      <c r="L31" s="27"/>
      <c r="M31" s="45"/>
    </row>
    <row r="32" spans="1:13" s="3" customFormat="1" ht="12.75" hidden="1">
      <c r="A32" s="45"/>
      <c r="B32" s="6" t="s">
        <v>647</v>
      </c>
      <c r="C32" s="7"/>
      <c r="D32" s="21"/>
      <c r="E32" s="9"/>
      <c r="F32" s="17"/>
      <c r="G32" s="45"/>
      <c r="H32" s="26" t="s">
        <v>647</v>
      </c>
      <c r="I32" s="7"/>
      <c r="J32" s="7"/>
      <c r="K32" s="9"/>
      <c r="L32" s="27"/>
      <c r="M32" s="45"/>
    </row>
    <row r="33" spans="1:14" s="3" customFormat="1" ht="12.75" hidden="1">
      <c r="A33" s="45"/>
      <c r="B33" s="6" t="s">
        <v>648</v>
      </c>
      <c r="C33" s="7"/>
      <c r="D33" s="21"/>
      <c r="E33" s="9"/>
      <c r="F33" s="17"/>
      <c r="G33" s="45"/>
      <c r="H33" s="26" t="s">
        <v>648</v>
      </c>
      <c r="I33" s="7"/>
      <c r="J33" s="7"/>
      <c r="K33" s="9"/>
      <c r="L33" s="27"/>
      <c r="M33" s="45"/>
    </row>
    <row r="34" spans="1:14" s="3" customFormat="1" ht="12.75" hidden="1">
      <c r="A34" s="45"/>
      <c r="B34" s="6" t="s">
        <v>649</v>
      </c>
      <c r="C34" s="7"/>
      <c r="D34" s="21"/>
      <c r="E34" s="9"/>
      <c r="F34" s="17"/>
      <c r="G34" s="45"/>
      <c r="H34" s="26" t="s">
        <v>649</v>
      </c>
      <c r="I34" s="7"/>
      <c r="J34" s="7"/>
      <c r="K34" s="9"/>
      <c r="L34" s="27"/>
      <c r="M34" s="45"/>
    </row>
    <row r="35" spans="1:14" s="3" customFormat="1" ht="12.75" hidden="1">
      <c r="A35" s="45"/>
      <c r="B35" s="6" t="s">
        <v>650</v>
      </c>
      <c r="C35" s="7"/>
      <c r="D35" s="21"/>
      <c r="E35" s="9"/>
      <c r="F35" s="17"/>
      <c r="G35" s="45"/>
      <c r="H35" s="26" t="s">
        <v>650</v>
      </c>
      <c r="I35" s="7"/>
      <c r="J35" s="7"/>
      <c r="K35" s="9"/>
      <c r="L35" s="27"/>
      <c r="M35" s="45"/>
    </row>
    <row r="36" spans="1:14" s="3" customFormat="1" ht="13.5" hidden="1" thickBot="1">
      <c r="A36" s="45"/>
      <c r="B36" s="19" t="s">
        <v>651</v>
      </c>
      <c r="C36" s="10"/>
      <c r="D36" s="22"/>
      <c r="E36" s="11"/>
      <c r="F36" s="18"/>
      <c r="G36" s="45"/>
      <c r="H36" s="28" t="s">
        <v>651</v>
      </c>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1056" t="s">
        <v>767</v>
      </c>
      <c r="C38" s="1056"/>
      <c r="D38" s="35"/>
      <c r="E38" s="160" t="s">
        <v>625</v>
      </c>
      <c r="F38" s="1065" t="s">
        <v>674</v>
      </c>
      <c r="G38" s="1065"/>
      <c r="H38" s="1065"/>
      <c r="I38" s="1065"/>
      <c r="J38" s="35"/>
      <c r="K38" s="1056" t="s">
        <v>711</v>
      </c>
      <c r="L38" s="1056"/>
      <c r="M38" s="35"/>
    </row>
    <row r="39" spans="1:14" ht="5.25" customHeight="1" thickTop="1" thickBot="1">
      <c r="A39" s="35"/>
      <c r="B39" s="1057" t="s">
        <v>621</v>
      </c>
      <c r="C39" s="1058"/>
      <c r="D39" s="43"/>
      <c r="E39" s="44"/>
      <c r="F39" s="44"/>
      <c r="G39" s="35"/>
      <c r="H39" s="1061" t="s">
        <v>652</v>
      </c>
      <c r="I39" s="1062"/>
      <c r="J39" s="35"/>
      <c r="K39" s="35"/>
      <c r="L39" s="35"/>
      <c r="M39" s="35"/>
    </row>
    <row r="40" spans="1:14" s="3" customFormat="1" ht="16.5" thickTop="1" thickBot="1">
      <c r="A40" s="45"/>
      <c r="B40" s="1059"/>
      <c r="C40" s="1060"/>
      <c r="D40" s="14"/>
      <c r="E40" s="12" t="s">
        <v>645</v>
      </c>
      <c r="F40" s="13">
        <f>COUNTA(D42:D61)</f>
        <v>13</v>
      </c>
      <c r="G40" s="45"/>
      <c r="H40" s="1063"/>
      <c r="I40" s="1064"/>
      <c r="J40" s="32"/>
      <c r="K40" s="33" t="s">
        <v>645</v>
      </c>
      <c r="L40" s="34">
        <f>COUNTA(J42:J61)</f>
        <v>9</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675</v>
      </c>
      <c r="D42" s="78" t="s">
        <v>676</v>
      </c>
      <c r="E42" s="79" t="s">
        <v>677</v>
      </c>
      <c r="F42" s="219">
        <v>9.1087962962962965E-4</v>
      </c>
      <c r="G42" s="218"/>
      <c r="H42" s="94" t="s">
        <v>630</v>
      </c>
      <c r="I42" s="77" t="s">
        <v>671</v>
      </c>
      <c r="J42" s="78" t="s">
        <v>698</v>
      </c>
      <c r="K42" s="79" t="s">
        <v>669</v>
      </c>
      <c r="L42" s="222">
        <v>1.8124999999999999E-3</v>
      </c>
      <c r="M42" s="45"/>
      <c r="N42" s="225"/>
    </row>
    <row r="43" spans="1:14" s="3" customFormat="1">
      <c r="A43" s="45"/>
      <c r="B43" s="81" t="s">
        <v>631</v>
      </c>
      <c r="C43" s="82" t="s">
        <v>678</v>
      </c>
      <c r="D43" s="83" t="s">
        <v>679</v>
      </c>
      <c r="E43" s="84" t="s">
        <v>629</v>
      </c>
      <c r="F43" s="220">
        <v>9.2592592592592585E-4</v>
      </c>
      <c r="G43" s="217"/>
      <c r="H43" s="96" t="s">
        <v>631</v>
      </c>
      <c r="I43" s="82" t="s">
        <v>699</v>
      </c>
      <c r="J43" s="83" t="s">
        <v>700</v>
      </c>
      <c r="K43" s="84" t="s">
        <v>629</v>
      </c>
      <c r="L43" s="223">
        <v>1.8634259259259261E-3</v>
      </c>
      <c r="M43" s="45"/>
      <c r="N43" s="225"/>
    </row>
    <row r="44" spans="1:14" s="3" customFormat="1">
      <c r="A44" s="45"/>
      <c r="B44" s="86" t="s">
        <v>632</v>
      </c>
      <c r="C44" s="87" t="s">
        <v>680</v>
      </c>
      <c r="D44" s="88" t="s">
        <v>654</v>
      </c>
      <c r="E44" s="89" t="s">
        <v>629</v>
      </c>
      <c r="F44" s="221">
        <v>9.6064814814814808E-4</v>
      </c>
      <c r="G44" s="45"/>
      <c r="H44" s="98" t="s">
        <v>632</v>
      </c>
      <c r="I44" s="87" t="s">
        <v>701</v>
      </c>
      <c r="J44" s="88" t="s">
        <v>702</v>
      </c>
      <c r="K44" s="89" t="s">
        <v>629</v>
      </c>
      <c r="L44" s="224">
        <v>1.8749999999999999E-3</v>
      </c>
      <c r="M44" s="45"/>
      <c r="N44" s="225"/>
    </row>
    <row r="45" spans="1:14" s="3" customFormat="1">
      <c r="A45" s="45"/>
      <c r="B45" s="6" t="s">
        <v>633</v>
      </c>
      <c r="C45" s="7" t="s">
        <v>681</v>
      </c>
      <c r="D45" s="8" t="s">
        <v>682</v>
      </c>
      <c r="E45" s="9" t="s">
        <v>661</v>
      </c>
      <c r="F45" s="17">
        <v>86</v>
      </c>
      <c r="G45" s="45"/>
      <c r="H45" s="26" t="s">
        <v>633</v>
      </c>
      <c r="I45" s="7" t="s">
        <v>664</v>
      </c>
      <c r="J45" s="8" t="s">
        <v>703</v>
      </c>
      <c r="K45" s="9" t="s">
        <v>629</v>
      </c>
      <c r="L45" s="27">
        <v>165</v>
      </c>
      <c r="M45" s="45"/>
    </row>
    <row r="46" spans="1:14" s="3" customFormat="1">
      <c r="A46" s="45"/>
      <c r="B46" s="6" t="s">
        <v>634</v>
      </c>
      <c r="C46" s="7" t="s">
        <v>653</v>
      </c>
      <c r="D46" s="8" t="s">
        <v>683</v>
      </c>
      <c r="E46" s="9" t="s">
        <v>661</v>
      </c>
      <c r="F46" s="17">
        <v>87</v>
      </c>
      <c r="G46" s="45"/>
      <c r="H46" s="26" t="s">
        <v>634</v>
      </c>
      <c r="I46" s="7" t="s">
        <v>664</v>
      </c>
      <c r="J46" s="8" t="s">
        <v>704</v>
      </c>
      <c r="K46" s="9" t="s">
        <v>629</v>
      </c>
      <c r="L46" s="27">
        <v>168</v>
      </c>
      <c r="M46" s="45"/>
    </row>
    <row r="47" spans="1:14" s="3" customFormat="1">
      <c r="A47" s="45"/>
      <c r="B47" s="6" t="s">
        <v>635</v>
      </c>
      <c r="C47" s="7" t="s">
        <v>680</v>
      </c>
      <c r="D47" s="8" t="s">
        <v>684</v>
      </c>
      <c r="E47" s="9" t="s">
        <v>657</v>
      </c>
      <c r="F47" s="17">
        <v>87.7</v>
      </c>
      <c r="G47" s="45"/>
      <c r="H47" s="26" t="s">
        <v>635</v>
      </c>
      <c r="I47" s="7" t="s">
        <v>705</v>
      </c>
      <c r="J47" s="8" t="s">
        <v>3531</v>
      </c>
      <c r="K47" s="9" t="s">
        <v>629</v>
      </c>
      <c r="L47" s="27">
        <v>171</v>
      </c>
      <c r="M47" s="45"/>
    </row>
    <row r="48" spans="1:14" s="3" customFormat="1">
      <c r="A48" s="45"/>
      <c r="B48" s="6" t="s">
        <v>636</v>
      </c>
      <c r="C48" s="7" t="s">
        <v>685</v>
      </c>
      <c r="D48" s="8" t="s">
        <v>686</v>
      </c>
      <c r="E48" s="9" t="s">
        <v>629</v>
      </c>
      <c r="F48" s="17">
        <v>92</v>
      </c>
      <c r="G48" s="45"/>
      <c r="H48" s="26" t="s">
        <v>636</v>
      </c>
      <c r="I48" s="7" t="s">
        <v>706</v>
      </c>
      <c r="J48" s="8" t="s">
        <v>707</v>
      </c>
      <c r="K48" s="9" t="s">
        <v>629</v>
      </c>
      <c r="L48" s="27">
        <v>171.1</v>
      </c>
      <c r="M48" s="45"/>
    </row>
    <row r="49" spans="1:13" s="3" customFormat="1">
      <c r="A49" s="45"/>
      <c r="B49" s="6" t="s">
        <v>637</v>
      </c>
      <c r="C49" s="7" t="s">
        <v>687</v>
      </c>
      <c r="D49" s="8" t="s">
        <v>628</v>
      </c>
      <c r="E49" s="9" t="s">
        <v>629</v>
      </c>
      <c r="F49" s="17">
        <v>95</v>
      </c>
      <c r="G49" s="45"/>
      <c r="H49" s="26" t="s">
        <v>637</v>
      </c>
      <c r="I49" s="7" t="s">
        <v>708</v>
      </c>
      <c r="J49" s="8" t="s">
        <v>3531</v>
      </c>
      <c r="K49" s="9" t="s">
        <v>629</v>
      </c>
      <c r="L49" s="27">
        <v>173</v>
      </c>
      <c r="M49" s="45"/>
    </row>
    <row r="50" spans="1:13" s="3" customFormat="1">
      <c r="A50" s="45"/>
      <c r="B50" s="6" t="s">
        <v>638</v>
      </c>
      <c r="C50" s="7" t="s">
        <v>688</v>
      </c>
      <c r="D50" s="8" t="s">
        <v>689</v>
      </c>
      <c r="E50" s="9" t="s">
        <v>629</v>
      </c>
      <c r="F50" s="17"/>
      <c r="G50" s="45"/>
      <c r="H50" s="26" t="s">
        <v>638</v>
      </c>
      <c r="I50" s="7" t="s">
        <v>709</v>
      </c>
      <c r="J50" s="8" t="s">
        <v>710</v>
      </c>
      <c r="K50" s="9" t="s">
        <v>657</v>
      </c>
      <c r="L50" s="27">
        <v>177</v>
      </c>
      <c r="M50" s="45"/>
    </row>
    <row r="51" spans="1:13" s="3" customFormat="1">
      <c r="A51" s="45"/>
      <c r="B51" s="6" t="s">
        <v>639</v>
      </c>
      <c r="C51" s="7" t="s">
        <v>690</v>
      </c>
      <c r="D51" s="8" t="s">
        <v>691</v>
      </c>
      <c r="E51" s="9" t="s">
        <v>629</v>
      </c>
      <c r="F51" s="17"/>
      <c r="G51" s="45"/>
      <c r="H51" s="26"/>
      <c r="I51" s="7"/>
      <c r="J51" s="8"/>
      <c r="K51" s="9"/>
      <c r="L51" s="27"/>
      <c r="M51" s="45"/>
    </row>
    <row r="52" spans="1:13" s="3" customFormat="1">
      <c r="A52" s="45"/>
      <c r="B52" s="6" t="s">
        <v>640</v>
      </c>
      <c r="C52" s="7" t="s">
        <v>692</v>
      </c>
      <c r="D52" s="8" t="s">
        <v>693</v>
      </c>
      <c r="E52" s="9" t="s">
        <v>629</v>
      </c>
      <c r="F52" s="17"/>
      <c r="G52" s="45"/>
      <c r="H52" s="26"/>
      <c r="I52" s="7"/>
      <c r="J52" s="8"/>
      <c r="K52" s="9"/>
      <c r="L52" s="27"/>
      <c r="M52" s="45"/>
    </row>
    <row r="53" spans="1:13" s="3" customFormat="1">
      <c r="A53" s="45"/>
      <c r="B53" s="6" t="s">
        <v>641</v>
      </c>
      <c r="C53" s="7" t="s">
        <v>694</v>
      </c>
      <c r="D53" s="8" t="s">
        <v>695</v>
      </c>
      <c r="E53" s="9" t="s">
        <v>629</v>
      </c>
      <c r="F53" s="17"/>
      <c r="G53" s="45"/>
      <c r="H53" s="26"/>
      <c r="I53" s="7"/>
      <c r="J53" s="8"/>
      <c r="K53" s="9"/>
      <c r="L53" s="27"/>
      <c r="M53" s="45"/>
    </row>
    <row r="54" spans="1:13" s="3" customFormat="1" ht="12.75" thickBot="1">
      <c r="A54" s="45"/>
      <c r="B54" s="6" t="s">
        <v>642</v>
      </c>
      <c r="C54" s="7" t="s">
        <v>696</v>
      </c>
      <c r="D54" s="8" t="s">
        <v>697</v>
      </c>
      <c r="E54" s="9" t="s">
        <v>629</v>
      </c>
      <c r="F54" s="17"/>
      <c r="G54" s="45"/>
      <c r="H54" s="26"/>
      <c r="I54" s="7"/>
      <c r="J54" s="8"/>
      <c r="K54" s="9"/>
      <c r="L54" s="27"/>
      <c r="M54" s="45"/>
    </row>
    <row r="55" spans="1:13" s="3" customFormat="1" ht="12.75" hidden="1">
      <c r="A55" s="45"/>
      <c r="B55" s="6" t="s">
        <v>643</v>
      </c>
      <c r="C55" s="7"/>
      <c r="D55" s="20"/>
      <c r="E55" s="9"/>
      <c r="F55" s="17"/>
      <c r="G55" s="45"/>
      <c r="H55" s="26" t="s">
        <v>643</v>
      </c>
      <c r="I55" s="7"/>
      <c r="J55" s="8"/>
      <c r="K55" s="9"/>
      <c r="L55" s="27"/>
      <c r="M55" s="45"/>
    </row>
    <row r="56" spans="1:13" s="3" customFormat="1" ht="12.75" hidden="1">
      <c r="A56" s="45"/>
      <c r="B56" s="6" t="s">
        <v>646</v>
      </c>
      <c r="C56" s="7"/>
      <c r="D56" s="21"/>
      <c r="E56" s="9"/>
      <c r="F56" s="17"/>
      <c r="G56" s="45"/>
      <c r="H56" s="26" t="s">
        <v>646</v>
      </c>
      <c r="I56" s="7"/>
      <c r="J56" s="7"/>
      <c r="K56" s="9"/>
      <c r="L56" s="27"/>
      <c r="M56" s="45"/>
    </row>
    <row r="57" spans="1:13" s="3" customFormat="1" ht="12.75" hidden="1">
      <c r="A57" s="45"/>
      <c r="B57" s="6" t="s">
        <v>647</v>
      </c>
      <c r="C57" s="7"/>
      <c r="D57" s="21"/>
      <c r="E57" s="9"/>
      <c r="F57" s="17"/>
      <c r="G57" s="45"/>
      <c r="H57" s="26" t="s">
        <v>647</v>
      </c>
      <c r="I57" s="7"/>
      <c r="J57" s="7"/>
      <c r="K57" s="9"/>
      <c r="L57" s="27"/>
      <c r="M57" s="45"/>
    </row>
    <row r="58" spans="1:13" s="3" customFormat="1" ht="12.75" hidden="1">
      <c r="A58" s="45"/>
      <c r="B58" s="6" t="s">
        <v>648</v>
      </c>
      <c r="C58" s="7"/>
      <c r="D58" s="21"/>
      <c r="E58" s="9"/>
      <c r="F58" s="17"/>
      <c r="G58" s="45"/>
      <c r="H58" s="26" t="s">
        <v>648</v>
      </c>
      <c r="I58" s="7"/>
      <c r="J58" s="7"/>
      <c r="K58" s="9"/>
      <c r="L58" s="27"/>
      <c r="M58" s="45"/>
    </row>
    <row r="59" spans="1:13" s="3" customFormat="1" ht="12.75" hidden="1">
      <c r="A59" s="45"/>
      <c r="B59" s="6" t="s">
        <v>649</v>
      </c>
      <c r="C59" s="7"/>
      <c r="D59" s="21"/>
      <c r="E59" s="9"/>
      <c r="F59" s="17"/>
      <c r="G59" s="45"/>
      <c r="H59" s="26" t="s">
        <v>649</v>
      </c>
      <c r="I59" s="7"/>
      <c r="J59" s="7"/>
      <c r="K59" s="9"/>
      <c r="L59" s="27"/>
      <c r="M59" s="45"/>
    </row>
    <row r="60" spans="1:13" s="3" customFormat="1" ht="12.75" hidden="1">
      <c r="A60" s="45"/>
      <c r="B60" s="6" t="s">
        <v>650</v>
      </c>
      <c r="C60" s="7"/>
      <c r="D60" s="21"/>
      <c r="E60" s="9"/>
      <c r="F60" s="17"/>
      <c r="G60" s="45"/>
      <c r="H60" s="26" t="s">
        <v>650</v>
      </c>
      <c r="I60" s="7"/>
      <c r="J60" s="7"/>
      <c r="K60" s="9"/>
      <c r="L60" s="27"/>
      <c r="M60" s="45"/>
    </row>
    <row r="61" spans="1:13" s="3" customFormat="1" ht="13.5" hidden="1" thickBot="1">
      <c r="A61" s="45"/>
      <c r="B61" s="19" t="s">
        <v>651</v>
      </c>
      <c r="C61" s="10"/>
      <c r="D61" s="22"/>
      <c r="E61" s="11"/>
      <c r="F61" s="18"/>
      <c r="G61" s="45"/>
      <c r="H61" s="28" t="s">
        <v>651</v>
      </c>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1056" t="s">
        <v>768</v>
      </c>
      <c r="C63" s="1056"/>
      <c r="D63" s="35"/>
      <c r="E63" s="160" t="s">
        <v>711</v>
      </c>
      <c r="F63" s="1065" t="s">
        <v>712</v>
      </c>
      <c r="G63" s="1065"/>
      <c r="H63" s="1065"/>
      <c r="I63" s="1065"/>
      <c r="J63" s="35"/>
      <c r="K63" s="1056" t="s">
        <v>713</v>
      </c>
      <c r="L63" s="1056"/>
      <c r="M63" s="35"/>
    </row>
    <row r="64" spans="1:13" ht="5.25" customHeight="1" thickTop="1" thickBot="1">
      <c r="A64" s="35"/>
      <c r="B64" s="1057" t="s">
        <v>621</v>
      </c>
      <c r="C64" s="1058"/>
      <c r="D64" s="43"/>
      <c r="E64" s="44"/>
      <c r="F64" s="44"/>
      <c r="G64" s="35"/>
      <c r="H64" s="1061" t="s">
        <v>652</v>
      </c>
      <c r="I64" s="1062"/>
      <c r="J64" s="35"/>
      <c r="K64" s="35"/>
      <c r="L64" s="35"/>
      <c r="M64" s="35"/>
    </row>
    <row r="65" spans="1:14" s="3" customFormat="1" ht="16.5" thickTop="1" thickBot="1">
      <c r="A65" s="45"/>
      <c r="B65" s="1059"/>
      <c r="C65" s="1060"/>
      <c r="D65" s="14"/>
      <c r="E65" s="12" t="s">
        <v>645</v>
      </c>
      <c r="F65" s="13">
        <f>COUNTA(D67:D86)</f>
        <v>11</v>
      </c>
      <c r="G65" s="45"/>
      <c r="H65" s="1063"/>
      <c r="I65" s="1064"/>
      <c r="J65" s="32"/>
      <c r="K65" s="33" t="s">
        <v>645</v>
      </c>
      <c r="L65" s="34">
        <f>COUNTA(J67:J86)</f>
        <v>11</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653</v>
      </c>
      <c r="D67" s="78" t="s">
        <v>752</v>
      </c>
      <c r="E67" s="79" t="s">
        <v>661</v>
      </c>
      <c r="F67" s="219">
        <v>1.6643518518518518E-3</v>
      </c>
      <c r="G67" s="226"/>
      <c r="H67" s="94" t="s">
        <v>630</v>
      </c>
      <c r="I67" s="77" t="s">
        <v>667</v>
      </c>
      <c r="J67" s="78" t="s">
        <v>792</v>
      </c>
      <c r="K67" s="79" t="s">
        <v>661</v>
      </c>
      <c r="L67" s="222">
        <v>2.3275462962962963E-3</v>
      </c>
      <c r="M67" s="45"/>
      <c r="N67" s="227"/>
    </row>
    <row r="68" spans="1:14" s="3" customFormat="1">
      <c r="A68" s="45"/>
      <c r="B68" s="81" t="s">
        <v>631</v>
      </c>
      <c r="C68" s="82" t="s">
        <v>753</v>
      </c>
      <c r="D68" s="83" t="s">
        <v>754</v>
      </c>
      <c r="E68" s="84" t="s">
        <v>657</v>
      </c>
      <c r="F68" s="220">
        <v>1.6782407407407406E-3</v>
      </c>
      <c r="G68" s="226"/>
      <c r="H68" s="96" t="s">
        <v>631</v>
      </c>
      <c r="I68" s="82" t="s">
        <v>699</v>
      </c>
      <c r="J68" s="83" t="s">
        <v>807</v>
      </c>
      <c r="K68" s="84" t="s">
        <v>657</v>
      </c>
      <c r="L68" s="223">
        <v>2.5925925925925925E-3</v>
      </c>
      <c r="M68" s="45"/>
      <c r="N68" s="227"/>
    </row>
    <row r="69" spans="1:14" s="3" customFormat="1">
      <c r="A69" s="45"/>
      <c r="B69" s="86" t="s">
        <v>632</v>
      </c>
      <c r="C69" s="87" t="s">
        <v>755</v>
      </c>
      <c r="D69" s="88" t="s">
        <v>1656</v>
      </c>
      <c r="E69" s="89" t="s">
        <v>657</v>
      </c>
      <c r="F69" s="221">
        <v>1.7245370370370372E-3</v>
      </c>
      <c r="G69" s="226"/>
      <c r="H69" s="98" t="s">
        <v>632</v>
      </c>
      <c r="I69" s="87" t="s">
        <v>699</v>
      </c>
      <c r="J69" s="88" t="s">
        <v>808</v>
      </c>
      <c r="K69" s="89" t="s">
        <v>657</v>
      </c>
      <c r="L69" s="224">
        <v>2.6041666666666665E-3</v>
      </c>
      <c r="M69" s="45"/>
      <c r="N69" s="227"/>
    </row>
    <row r="70" spans="1:14" s="3" customFormat="1">
      <c r="A70" s="45"/>
      <c r="B70" s="6" t="s">
        <v>633</v>
      </c>
      <c r="C70" s="7" t="s">
        <v>757</v>
      </c>
      <c r="D70" s="8" t="s">
        <v>686</v>
      </c>
      <c r="E70" s="9" t="s">
        <v>629</v>
      </c>
      <c r="F70" s="17">
        <v>153</v>
      </c>
      <c r="G70" s="45"/>
      <c r="H70" s="26" t="s">
        <v>633</v>
      </c>
      <c r="I70" s="7" t="s">
        <v>706</v>
      </c>
      <c r="J70" s="8" t="s">
        <v>809</v>
      </c>
      <c r="K70" s="9" t="s">
        <v>629</v>
      </c>
      <c r="L70" s="27">
        <v>226</v>
      </c>
      <c r="M70" s="45"/>
    </row>
    <row r="71" spans="1:14" s="3" customFormat="1">
      <c r="A71" s="45"/>
      <c r="B71" s="6" t="s">
        <v>634</v>
      </c>
      <c r="C71" s="7" t="s">
        <v>696</v>
      </c>
      <c r="D71" s="8" t="s">
        <v>758</v>
      </c>
      <c r="E71" s="9" t="s">
        <v>669</v>
      </c>
      <c r="F71" s="17">
        <v>154</v>
      </c>
      <c r="G71" s="45"/>
      <c r="H71" s="26" t="s">
        <v>634</v>
      </c>
      <c r="I71" s="7" t="s">
        <v>810</v>
      </c>
      <c r="J71" s="8" t="s">
        <v>665</v>
      </c>
      <c r="K71" s="9" t="s">
        <v>666</v>
      </c>
      <c r="L71" s="27">
        <v>234</v>
      </c>
      <c r="M71" s="45"/>
    </row>
    <row r="72" spans="1:14" s="3" customFormat="1">
      <c r="A72" s="45"/>
      <c r="B72" s="6" t="s">
        <v>635</v>
      </c>
      <c r="C72" s="7" t="s">
        <v>759</v>
      </c>
      <c r="D72" s="8" t="s">
        <v>760</v>
      </c>
      <c r="E72" s="9" t="s">
        <v>669</v>
      </c>
      <c r="F72" s="17">
        <v>166</v>
      </c>
      <c r="G72" s="45"/>
      <c r="H72" s="26" t="s">
        <v>635</v>
      </c>
      <c r="I72" s="7" t="s">
        <v>699</v>
      </c>
      <c r="J72" s="8" t="s">
        <v>710</v>
      </c>
      <c r="K72" s="9" t="s">
        <v>669</v>
      </c>
      <c r="L72" s="27">
        <v>248</v>
      </c>
      <c r="M72" s="45"/>
    </row>
    <row r="73" spans="1:14" s="3" customFormat="1">
      <c r="A73" s="45"/>
      <c r="B73" s="6" t="s">
        <v>636</v>
      </c>
      <c r="C73" s="7" t="s">
        <v>761</v>
      </c>
      <c r="D73" s="8" t="s">
        <v>762</v>
      </c>
      <c r="E73" s="9" t="s">
        <v>629</v>
      </c>
      <c r="F73" s="17">
        <v>166.7</v>
      </c>
      <c r="G73" s="45"/>
      <c r="H73" s="26" t="s">
        <v>636</v>
      </c>
      <c r="I73" s="7" t="s">
        <v>664</v>
      </c>
      <c r="J73" s="8" t="s">
        <v>811</v>
      </c>
      <c r="K73" s="9" t="s">
        <v>629</v>
      </c>
      <c r="L73" s="27">
        <v>249</v>
      </c>
      <c r="M73" s="45"/>
    </row>
    <row r="74" spans="1:14" s="3" customFormat="1">
      <c r="A74" s="45"/>
      <c r="B74" s="6" t="s">
        <v>637</v>
      </c>
      <c r="C74" s="7" t="s">
        <v>627</v>
      </c>
      <c r="D74" s="8" t="s">
        <v>682</v>
      </c>
      <c r="E74" s="9" t="s">
        <v>661</v>
      </c>
      <c r="F74" s="17">
        <v>171</v>
      </c>
      <c r="G74" s="45"/>
      <c r="H74" s="26" t="s">
        <v>637</v>
      </c>
      <c r="I74" s="7" t="s">
        <v>664</v>
      </c>
      <c r="J74" s="8" t="s">
        <v>812</v>
      </c>
      <c r="K74" s="9" t="s">
        <v>814</v>
      </c>
      <c r="L74" s="27">
        <v>249.1</v>
      </c>
      <c r="M74" s="45"/>
    </row>
    <row r="75" spans="1:14" s="3" customFormat="1">
      <c r="A75" s="45"/>
      <c r="B75" s="6" t="s">
        <v>638</v>
      </c>
      <c r="C75" s="7" t="s">
        <v>761</v>
      </c>
      <c r="D75" s="8" t="s">
        <v>763</v>
      </c>
      <c r="E75" s="9" t="s">
        <v>661</v>
      </c>
      <c r="F75" s="17">
        <v>181</v>
      </c>
      <c r="G75" s="45"/>
      <c r="H75" s="26" t="s">
        <v>638</v>
      </c>
      <c r="I75" s="7" t="s">
        <v>729</v>
      </c>
      <c r="J75" s="8" t="s">
        <v>807</v>
      </c>
      <c r="K75" s="9" t="s">
        <v>629</v>
      </c>
      <c r="L75" s="27">
        <v>252</v>
      </c>
      <c r="M75" s="45"/>
    </row>
    <row r="76" spans="1:14" s="3" customFormat="1">
      <c r="A76" s="45"/>
      <c r="B76" s="6" t="s">
        <v>639</v>
      </c>
      <c r="C76" s="7" t="s">
        <v>687</v>
      </c>
      <c r="D76" s="8" t="s">
        <v>764</v>
      </c>
      <c r="E76" s="9" t="s">
        <v>657</v>
      </c>
      <c r="F76" s="17">
        <v>184</v>
      </c>
      <c r="G76" s="45"/>
      <c r="H76" s="26" t="s">
        <v>639</v>
      </c>
      <c r="I76" s="7" t="s">
        <v>740</v>
      </c>
      <c r="J76" s="8" t="s">
        <v>813</v>
      </c>
      <c r="K76" s="9" t="s">
        <v>661</v>
      </c>
      <c r="L76" s="27">
        <v>292</v>
      </c>
      <c r="M76" s="45"/>
    </row>
    <row r="77" spans="1:14" s="3" customFormat="1" ht="12.75" thickBot="1">
      <c r="A77" s="45"/>
      <c r="B77" s="6" t="s">
        <v>640</v>
      </c>
      <c r="C77" s="7" t="s">
        <v>696</v>
      </c>
      <c r="D77" s="8" t="s">
        <v>679</v>
      </c>
      <c r="E77" s="9" t="s">
        <v>657</v>
      </c>
      <c r="F77" s="17">
        <v>190</v>
      </c>
      <c r="G77" s="45"/>
      <c r="H77" s="26" t="s">
        <v>640</v>
      </c>
      <c r="I77" s="7" t="s">
        <v>708</v>
      </c>
      <c r="J77" s="8" t="s">
        <v>797</v>
      </c>
      <c r="K77" s="9" t="s">
        <v>669</v>
      </c>
      <c r="L77" s="27">
        <v>294</v>
      </c>
      <c r="M77" s="45"/>
    </row>
    <row r="78" spans="1:14" s="3" customFormat="1" ht="12.75" hidden="1">
      <c r="A78" s="45"/>
      <c r="B78" s="6"/>
      <c r="C78" s="7"/>
      <c r="D78" s="20"/>
      <c r="E78" s="9"/>
      <c r="F78" s="17"/>
      <c r="G78" s="45"/>
      <c r="H78" s="26"/>
      <c r="I78" s="7"/>
      <c r="J78" s="8"/>
      <c r="K78" s="9"/>
      <c r="L78" s="27"/>
      <c r="M78" s="45"/>
    </row>
    <row r="79" spans="1:14" s="3" customFormat="1" ht="12.75" hidden="1">
      <c r="A79" s="45"/>
      <c r="B79" s="6"/>
      <c r="C79" s="7"/>
      <c r="D79" s="20"/>
      <c r="E79" s="9"/>
      <c r="F79" s="17"/>
      <c r="G79" s="45"/>
      <c r="H79" s="26"/>
      <c r="I79" s="7"/>
      <c r="J79" s="8"/>
      <c r="K79" s="9"/>
      <c r="L79" s="27"/>
      <c r="M79" s="45"/>
    </row>
    <row r="80" spans="1:14" s="3" customFormat="1" ht="12.75" hidden="1">
      <c r="A80" s="45"/>
      <c r="B80" s="6"/>
      <c r="C80" s="7"/>
      <c r="D80" s="20"/>
      <c r="E80" s="9"/>
      <c r="F80" s="17"/>
      <c r="G80" s="45"/>
      <c r="H80" s="26"/>
      <c r="I80" s="7"/>
      <c r="J80" s="8"/>
      <c r="K80" s="9"/>
      <c r="L80" s="27"/>
      <c r="M80" s="45"/>
    </row>
    <row r="81" spans="1:14" s="3" customFormat="1" ht="12.75" hidden="1">
      <c r="A81" s="45"/>
      <c r="B81" s="6"/>
      <c r="C81" s="7"/>
      <c r="D81" s="21"/>
      <c r="E81" s="9"/>
      <c r="F81" s="17"/>
      <c r="G81" s="45"/>
      <c r="H81" s="26"/>
      <c r="I81" s="7"/>
      <c r="J81" s="7"/>
      <c r="K81" s="9"/>
      <c r="L81" s="27"/>
      <c r="M81" s="45"/>
    </row>
    <row r="82" spans="1:14" s="3" customFormat="1" ht="12.75" hidden="1">
      <c r="A82" s="45"/>
      <c r="B82" s="6"/>
      <c r="C82" s="7"/>
      <c r="D82" s="21"/>
      <c r="E82" s="9"/>
      <c r="F82" s="17"/>
      <c r="G82" s="45"/>
      <c r="H82" s="26"/>
      <c r="I82" s="7"/>
      <c r="J82" s="7"/>
      <c r="K82" s="9"/>
      <c r="L82" s="27"/>
      <c r="M82" s="45"/>
    </row>
    <row r="83" spans="1:14" s="3" customFormat="1" ht="12.75" hidden="1">
      <c r="A83" s="45"/>
      <c r="B83" s="6"/>
      <c r="C83" s="7"/>
      <c r="D83" s="21"/>
      <c r="E83" s="9"/>
      <c r="F83" s="17"/>
      <c r="G83" s="45"/>
      <c r="H83" s="26"/>
      <c r="I83" s="7"/>
      <c r="J83" s="7"/>
      <c r="K83" s="9"/>
      <c r="L83" s="27"/>
      <c r="M83" s="45"/>
    </row>
    <row r="84" spans="1:14" s="3" customFormat="1" ht="12.75" hidden="1">
      <c r="A84" s="45"/>
      <c r="B84" s="6"/>
      <c r="C84" s="7"/>
      <c r="D84" s="21"/>
      <c r="E84" s="9"/>
      <c r="F84" s="17"/>
      <c r="G84" s="45"/>
      <c r="H84" s="26"/>
      <c r="I84" s="7"/>
      <c r="J84" s="7"/>
      <c r="K84" s="9"/>
      <c r="L84" s="27"/>
      <c r="M84" s="45"/>
    </row>
    <row r="85" spans="1:14" s="3" customFormat="1" ht="12.75" hidden="1">
      <c r="A85" s="45"/>
      <c r="B85" s="6"/>
      <c r="C85" s="7"/>
      <c r="D85" s="21"/>
      <c r="E85" s="9"/>
      <c r="F85" s="17"/>
      <c r="G85" s="45"/>
      <c r="H85" s="26"/>
      <c r="I85" s="7"/>
      <c r="J85" s="7"/>
      <c r="K85" s="9"/>
      <c r="L85" s="27"/>
      <c r="M85" s="45"/>
    </row>
    <row r="86" spans="1:14" s="3" customFormat="1" ht="13.5" hidden="1" thickBot="1">
      <c r="A86" s="45"/>
      <c r="B86" s="19"/>
      <c r="C86" s="10"/>
      <c r="D86" s="22"/>
      <c r="E86" s="11"/>
      <c r="F86" s="18"/>
      <c r="G86" s="45"/>
      <c r="H86" s="28"/>
      <c r="I86" s="29"/>
      <c r="J86" s="29"/>
      <c r="K86" s="30"/>
      <c r="L86" s="31"/>
      <c r="M86" s="45"/>
    </row>
    <row r="87" spans="1:14" s="3" customFormat="1" ht="7.5" customHeight="1" thickTop="1">
      <c r="A87" s="45"/>
      <c r="B87" s="46"/>
      <c r="C87" s="46"/>
      <c r="D87" s="46"/>
      <c r="E87" s="46"/>
      <c r="F87" s="46"/>
      <c r="G87" s="45"/>
      <c r="H87" s="47"/>
      <c r="I87" s="47"/>
      <c r="J87" s="47"/>
      <c r="K87" s="47"/>
      <c r="L87" s="47"/>
      <c r="M87" s="45"/>
    </row>
    <row r="88" spans="1:14" ht="34.5" customHeight="1" thickBot="1">
      <c r="A88" s="35"/>
      <c r="B88" s="1056" t="s">
        <v>769</v>
      </c>
      <c r="C88" s="1056"/>
      <c r="D88" s="35"/>
      <c r="E88" s="160" t="s">
        <v>713</v>
      </c>
      <c r="F88" s="1065" t="s">
        <v>714</v>
      </c>
      <c r="G88" s="1065"/>
      <c r="H88" s="1065"/>
      <c r="I88" s="1065"/>
      <c r="J88" s="35"/>
      <c r="K88" s="1056" t="s">
        <v>898</v>
      </c>
      <c r="L88" s="1056"/>
      <c r="M88" s="35"/>
    </row>
    <row r="89" spans="1:14" ht="5.25" customHeight="1" thickTop="1" thickBot="1">
      <c r="A89" s="35"/>
      <c r="B89" s="1057" t="s">
        <v>621</v>
      </c>
      <c r="C89" s="1058"/>
      <c r="D89" s="43"/>
      <c r="E89" s="44"/>
      <c r="F89" s="44"/>
      <c r="G89" s="35"/>
      <c r="H89" s="1061" t="s">
        <v>652</v>
      </c>
      <c r="I89" s="1062"/>
      <c r="J89" s="35"/>
      <c r="K89" s="35"/>
      <c r="L89" s="35"/>
      <c r="M89" s="35"/>
    </row>
    <row r="90" spans="1:14" s="3" customFormat="1" ht="16.5" thickTop="1" thickBot="1">
      <c r="A90" s="45"/>
      <c r="B90" s="1059"/>
      <c r="C90" s="1060"/>
      <c r="D90" s="14"/>
      <c r="E90" s="12" t="s">
        <v>645</v>
      </c>
      <c r="F90" s="13">
        <f>COUNTA(D92:D111)</f>
        <v>6</v>
      </c>
      <c r="G90" s="45"/>
      <c r="H90" s="1063"/>
      <c r="I90" s="1064"/>
      <c r="J90" s="32"/>
      <c r="K90" s="33" t="s">
        <v>645</v>
      </c>
      <c r="L90" s="34">
        <f>COUNTA(J92:J111)</f>
        <v>14</v>
      </c>
      <c r="M90" s="45"/>
    </row>
    <row r="91" spans="1:14" s="3" customFormat="1">
      <c r="A91" s="45"/>
      <c r="B91" s="15" t="s">
        <v>626</v>
      </c>
      <c r="C91" s="16" t="s">
        <v>622</v>
      </c>
      <c r="D91" s="4" t="s">
        <v>623</v>
      </c>
      <c r="E91" s="4" t="s">
        <v>624</v>
      </c>
      <c r="F91" s="5" t="s">
        <v>644</v>
      </c>
      <c r="G91" s="45"/>
      <c r="H91" s="24" t="s">
        <v>626</v>
      </c>
      <c r="I91" s="23" t="s">
        <v>622</v>
      </c>
      <c r="J91" s="4" t="s">
        <v>623</v>
      </c>
      <c r="K91" s="4" t="s">
        <v>624</v>
      </c>
      <c r="L91" s="25" t="s">
        <v>644</v>
      </c>
      <c r="M91" s="45"/>
    </row>
    <row r="92" spans="1:14" s="3" customFormat="1">
      <c r="A92" s="45"/>
      <c r="B92" s="76" t="s">
        <v>630</v>
      </c>
      <c r="C92" s="77" t="s">
        <v>761</v>
      </c>
      <c r="D92" s="78" t="s">
        <v>802</v>
      </c>
      <c r="E92" s="79" t="s">
        <v>661</v>
      </c>
      <c r="F92" s="219">
        <v>2.4189814814814816E-3</v>
      </c>
      <c r="G92" s="226"/>
      <c r="H92" s="94" t="s">
        <v>630</v>
      </c>
      <c r="I92" s="77" t="s">
        <v>705</v>
      </c>
      <c r="J92" s="78" t="s">
        <v>765</v>
      </c>
      <c r="K92" s="79" t="s">
        <v>661</v>
      </c>
      <c r="L92" s="222">
        <v>3.5081018518518521E-3</v>
      </c>
      <c r="M92" s="45"/>
      <c r="N92" s="227"/>
    </row>
    <row r="93" spans="1:14" s="3" customFormat="1">
      <c r="A93" s="45"/>
      <c r="B93" s="81" t="s">
        <v>631</v>
      </c>
      <c r="C93" s="82" t="s">
        <v>680</v>
      </c>
      <c r="D93" s="83" t="s">
        <v>758</v>
      </c>
      <c r="E93" s="84" t="s">
        <v>800</v>
      </c>
      <c r="F93" s="220">
        <v>2.4305555555555556E-3</v>
      </c>
      <c r="G93" s="226"/>
      <c r="H93" s="96" t="s">
        <v>631</v>
      </c>
      <c r="I93" s="82" t="s">
        <v>667</v>
      </c>
      <c r="J93" s="83" t="s">
        <v>782</v>
      </c>
      <c r="K93" s="84" t="s">
        <v>669</v>
      </c>
      <c r="L93" s="223">
        <v>3.6111111111111114E-3</v>
      </c>
      <c r="M93" s="45"/>
      <c r="N93" s="227"/>
    </row>
    <row r="94" spans="1:14" s="3" customFormat="1">
      <c r="A94" s="45"/>
      <c r="B94" s="86" t="s">
        <v>632</v>
      </c>
      <c r="C94" s="87" t="s">
        <v>688</v>
      </c>
      <c r="D94" s="88" t="s">
        <v>803</v>
      </c>
      <c r="E94" s="89" t="s">
        <v>657</v>
      </c>
      <c r="F94" s="221">
        <v>2.5115740740740741E-3</v>
      </c>
      <c r="G94" s="226"/>
      <c r="H94" s="98" t="s">
        <v>632</v>
      </c>
      <c r="I94" s="87" t="s">
        <v>783</v>
      </c>
      <c r="J94" s="88" t="s">
        <v>784</v>
      </c>
      <c r="K94" s="89" t="s">
        <v>629</v>
      </c>
      <c r="L94" s="224">
        <v>3.6342592592592594E-3</v>
      </c>
      <c r="M94" s="45"/>
      <c r="N94" s="227"/>
    </row>
    <row r="95" spans="1:14" s="3" customFormat="1">
      <c r="A95" s="45"/>
      <c r="B95" s="6" t="s">
        <v>633</v>
      </c>
      <c r="C95" s="7" t="s">
        <v>696</v>
      </c>
      <c r="D95" s="8" t="s">
        <v>682</v>
      </c>
      <c r="E95" s="9" t="s">
        <v>661</v>
      </c>
      <c r="F95" s="17">
        <v>218</v>
      </c>
      <c r="G95" s="45"/>
      <c r="H95" s="26" t="s">
        <v>633</v>
      </c>
      <c r="I95" s="7" t="s">
        <v>785</v>
      </c>
      <c r="J95" s="8" t="s">
        <v>765</v>
      </c>
      <c r="K95" s="9" t="s">
        <v>661</v>
      </c>
      <c r="L95" s="27">
        <v>315.7</v>
      </c>
      <c r="M95" s="45"/>
    </row>
    <row r="96" spans="1:14" s="3" customFormat="1">
      <c r="A96" s="45"/>
      <c r="B96" s="6" t="s">
        <v>634</v>
      </c>
      <c r="C96" s="7" t="s">
        <v>804</v>
      </c>
      <c r="D96" s="8" t="s">
        <v>805</v>
      </c>
      <c r="E96" s="9" t="s">
        <v>629</v>
      </c>
      <c r="F96" s="17">
        <v>239</v>
      </c>
      <c r="G96" s="45"/>
      <c r="H96" s="26" t="s">
        <v>634</v>
      </c>
      <c r="I96" s="7" t="s">
        <v>786</v>
      </c>
      <c r="J96" s="8" t="s">
        <v>787</v>
      </c>
      <c r="K96" s="9" t="s">
        <v>677</v>
      </c>
      <c r="L96" s="27">
        <v>329</v>
      </c>
      <c r="M96" s="45"/>
    </row>
    <row r="97" spans="1:13" s="3" customFormat="1">
      <c r="A97" s="45"/>
      <c r="B97" s="6" t="s">
        <v>635</v>
      </c>
      <c r="C97" s="7" t="s">
        <v>696</v>
      </c>
      <c r="D97" s="8" t="s">
        <v>806</v>
      </c>
      <c r="E97" s="9" t="s">
        <v>657</v>
      </c>
      <c r="F97" s="17">
        <v>239.1</v>
      </c>
      <c r="G97" s="45"/>
      <c r="H97" s="26" t="s">
        <v>635</v>
      </c>
      <c r="I97" s="7" t="s">
        <v>788</v>
      </c>
      <c r="J97" s="8" t="s">
        <v>789</v>
      </c>
      <c r="K97" s="9" t="s">
        <v>629</v>
      </c>
      <c r="L97" s="27">
        <v>332</v>
      </c>
      <c r="M97" s="45"/>
    </row>
    <row r="98" spans="1:13" s="3" customFormat="1" ht="12.75">
      <c r="A98" s="45"/>
      <c r="B98" s="6"/>
      <c r="C98" s="7"/>
      <c r="D98" s="20"/>
      <c r="E98" s="9"/>
      <c r="F98" s="17"/>
      <c r="G98" s="45"/>
      <c r="H98" s="26" t="s">
        <v>636</v>
      </c>
      <c r="I98" s="7" t="s">
        <v>729</v>
      </c>
      <c r="J98" s="8" t="s">
        <v>790</v>
      </c>
      <c r="K98" s="9" t="s">
        <v>661</v>
      </c>
      <c r="L98" s="27">
        <v>334</v>
      </c>
      <c r="M98" s="45"/>
    </row>
    <row r="99" spans="1:13" s="3" customFormat="1" ht="12.75">
      <c r="A99" s="45"/>
      <c r="B99" s="6"/>
      <c r="C99" s="7"/>
      <c r="D99" s="20"/>
      <c r="E99" s="9"/>
      <c r="F99" s="17"/>
      <c r="G99" s="45"/>
      <c r="H99" s="26" t="s">
        <v>637</v>
      </c>
      <c r="I99" s="7" t="s">
        <v>791</v>
      </c>
      <c r="J99" s="8" t="s">
        <v>792</v>
      </c>
      <c r="K99" s="9" t="s">
        <v>661</v>
      </c>
      <c r="L99" s="27">
        <v>338</v>
      </c>
      <c r="M99" s="45"/>
    </row>
    <row r="100" spans="1:13" s="3" customFormat="1" ht="12.75">
      <c r="A100" s="45"/>
      <c r="B100" s="6"/>
      <c r="C100" s="7"/>
      <c r="D100" s="20"/>
      <c r="E100" s="9"/>
      <c r="F100" s="17"/>
      <c r="G100" s="45"/>
      <c r="H100" s="26" t="s">
        <v>638</v>
      </c>
      <c r="I100" s="7" t="s">
        <v>740</v>
      </c>
      <c r="J100" s="8" t="s">
        <v>793</v>
      </c>
      <c r="K100" s="9" t="s">
        <v>629</v>
      </c>
      <c r="L100" s="27">
        <v>369</v>
      </c>
      <c r="M100" s="45"/>
    </row>
    <row r="101" spans="1:13" s="3" customFormat="1" ht="12.75">
      <c r="A101" s="45"/>
      <c r="B101" s="6"/>
      <c r="C101" s="7"/>
      <c r="D101" s="20"/>
      <c r="E101" s="9"/>
      <c r="F101" s="17"/>
      <c r="G101" s="45"/>
      <c r="H101" s="26" t="s">
        <v>639</v>
      </c>
      <c r="I101" s="7" t="s">
        <v>740</v>
      </c>
      <c r="J101" s="8" t="s">
        <v>794</v>
      </c>
      <c r="K101" s="9" t="s">
        <v>657</v>
      </c>
      <c r="L101" s="27">
        <v>369.1</v>
      </c>
      <c r="M101" s="45"/>
    </row>
    <row r="102" spans="1:13" s="3" customFormat="1" ht="12.75">
      <c r="A102" s="45"/>
      <c r="B102" s="6"/>
      <c r="C102" s="7"/>
      <c r="D102" s="20"/>
      <c r="E102" s="9"/>
      <c r="F102" s="17"/>
      <c r="G102" s="45"/>
      <c r="H102" s="26" t="s">
        <v>640</v>
      </c>
      <c r="I102" s="7" t="s">
        <v>664</v>
      </c>
      <c r="J102" s="8" t="s">
        <v>795</v>
      </c>
      <c r="K102" s="9" t="s">
        <v>629</v>
      </c>
      <c r="L102" s="27">
        <v>406</v>
      </c>
      <c r="M102" s="45"/>
    </row>
    <row r="103" spans="1:13" s="3" customFormat="1" ht="12.75">
      <c r="A103" s="45"/>
      <c r="B103" s="6"/>
      <c r="C103" s="7"/>
      <c r="D103" s="20"/>
      <c r="E103" s="9"/>
      <c r="F103" s="17"/>
      <c r="G103" s="45"/>
      <c r="H103" s="26" t="s">
        <v>641</v>
      </c>
      <c r="I103" s="7" t="s">
        <v>796</v>
      </c>
      <c r="J103" s="8" t="s">
        <v>797</v>
      </c>
      <c r="K103" s="9" t="s">
        <v>669</v>
      </c>
      <c r="L103" s="27"/>
      <c r="M103" s="45"/>
    </row>
    <row r="104" spans="1:13" s="3" customFormat="1" ht="12.75">
      <c r="A104" s="45"/>
      <c r="B104" s="6"/>
      <c r="C104" s="7"/>
      <c r="D104" s="20"/>
      <c r="E104" s="9"/>
      <c r="F104" s="17"/>
      <c r="G104" s="45"/>
      <c r="H104" s="26" t="s">
        <v>642</v>
      </c>
      <c r="I104" s="7" t="s">
        <v>798</v>
      </c>
      <c r="J104" s="8" t="s">
        <v>799</v>
      </c>
      <c r="K104" s="9" t="s">
        <v>800</v>
      </c>
      <c r="L104" s="27"/>
      <c r="M104" s="45"/>
    </row>
    <row r="105" spans="1:13" s="3" customFormat="1" ht="13.5" thickBot="1">
      <c r="A105" s="45"/>
      <c r="B105" s="6"/>
      <c r="C105" s="7"/>
      <c r="D105" s="20"/>
      <c r="E105" s="9"/>
      <c r="F105" s="17"/>
      <c r="G105" s="45"/>
      <c r="H105" s="26" t="s">
        <v>643</v>
      </c>
      <c r="I105" s="7" t="s">
        <v>740</v>
      </c>
      <c r="J105" s="8" t="s">
        <v>801</v>
      </c>
      <c r="K105" s="9" t="s">
        <v>657</v>
      </c>
      <c r="L105" s="27"/>
      <c r="M105" s="45"/>
    </row>
    <row r="106" spans="1:13" s="3" customFormat="1" ht="12.75" hidden="1">
      <c r="A106" s="45"/>
      <c r="B106" s="6"/>
      <c r="C106" s="7"/>
      <c r="D106" s="21"/>
      <c r="E106" s="9"/>
      <c r="F106" s="17"/>
      <c r="G106" s="45"/>
      <c r="H106" s="26"/>
      <c r="I106" s="7"/>
      <c r="J106" s="7"/>
      <c r="K106" s="9"/>
      <c r="L106" s="27"/>
      <c r="M106" s="45"/>
    </row>
    <row r="107" spans="1:13" s="3" customFormat="1" ht="12.75" hidden="1">
      <c r="A107" s="45"/>
      <c r="B107" s="6"/>
      <c r="C107" s="7"/>
      <c r="D107" s="21"/>
      <c r="E107" s="9"/>
      <c r="F107" s="17"/>
      <c r="G107" s="45"/>
      <c r="H107" s="26"/>
      <c r="I107" s="7"/>
      <c r="J107" s="7"/>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3.5" hidden="1" thickBot="1">
      <c r="A111" s="45"/>
      <c r="B111" s="19"/>
      <c r="C111" s="10"/>
      <c r="D111" s="22"/>
      <c r="E111" s="11"/>
      <c r="F111" s="18"/>
      <c r="G111" s="45"/>
      <c r="H111" s="28"/>
      <c r="I111" s="29"/>
      <c r="J111" s="29"/>
      <c r="K111" s="30"/>
      <c r="L111" s="31"/>
      <c r="M111" s="45"/>
    </row>
    <row r="112" spans="1:13" s="3" customFormat="1" ht="12.75" thickTop="1">
      <c r="A112" s="45"/>
      <c r="B112" s="46"/>
      <c r="C112" s="46"/>
      <c r="D112" s="46"/>
      <c r="E112" s="46"/>
      <c r="F112" s="46"/>
      <c r="G112" s="45"/>
      <c r="H112" s="47"/>
      <c r="I112" s="47"/>
      <c r="J112" s="47"/>
      <c r="K112" s="47"/>
      <c r="L112" s="47"/>
      <c r="M112" s="45"/>
    </row>
    <row r="113" spans="1:14" s="3" customFormat="1" ht="34.5" customHeight="1" thickBot="1">
      <c r="A113" s="35"/>
      <c r="B113" s="1056" t="s">
        <v>770</v>
      </c>
      <c r="C113" s="1056"/>
      <c r="D113" s="35"/>
      <c r="E113" s="160" t="s">
        <v>898</v>
      </c>
      <c r="F113" s="1065" t="s">
        <v>715</v>
      </c>
      <c r="G113" s="1065"/>
      <c r="H113" s="1065"/>
      <c r="I113" s="1065"/>
      <c r="J113" s="35"/>
      <c r="K113" s="1056" t="s">
        <v>725</v>
      </c>
      <c r="L113" s="1056"/>
    </row>
    <row r="114" spans="1:14" s="3" customFormat="1" ht="13.5" thickTop="1" thickBot="1">
      <c r="A114" s="35"/>
      <c r="B114" s="1057" t="s">
        <v>716</v>
      </c>
      <c r="C114" s="1058"/>
      <c r="D114" s="43"/>
      <c r="E114" s="44"/>
      <c r="F114" s="44"/>
      <c r="G114" s="35"/>
      <c r="H114" s="1061" t="s">
        <v>717</v>
      </c>
      <c r="I114" s="1062"/>
      <c r="J114" s="35"/>
      <c r="K114" s="35"/>
      <c r="L114" s="35"/>
    </row>
    <row r="115" spans="1:14" s="3" customFormat="1" ht="16.5" thickTop="1" thickBot="1">
      <c r="A115" s="45"/>
      <c r="B115" s="1059"/>
      <c r="C115" s="1060"/>
      <c r="D115" s="14"/>
      <c r="E115" s="12" t="s">
        <v>645</v>
      </c>
      <c r="F115" s="13">
        <f>COUNTA(D117:D136)</f>
        <v>0</v>
      </c>
      <c r="G115" s="45"/>
      <c r="H115" s="1063"/>
      <c r="I115" s="1064"/>
      <c r="J115" s="32"/>
      <c r="K115" s="33" t="s">
        <v>645</v>
      </c>
      <c r="L115" s="34">
        <f>COUNTA(J117:J136)</f>
        <v>1</v>
      </c>
    </row>
    <row r="116" spans="1:14" s="3" customFormat="1">
      <c r="A116" s="45"/>
      <c r="B116" s="15" t="s">
        <v>626</v>
      </c>
      <c r="C116" s="16" t="s">
        <v>622</v>
      </c>
      <c r="D116" s="4" t="s">
        <v>623</v>
      </c>
      <c r="E116" s="4" t="s">
        <v>624</v>
      </c>
      <c r="F116" s="5" t="s">
        <v>644</v>
      </c>
      <c r="G116" s="45"/>
      <c r="H116" s="24" t="s">
        <v>626</v>
      </c>
      <c r="I116" s="23" t="s">
        <v>622</v>
      </c>
      <c r="J116" s="4" t="s">
        <v>623</v>
      </c>
      <c r="K116" s="4" t="s">
        <v>624</v>
      </c>
      <c r="L116" s="25" t="s">
        <v>644</v>
      </c>
    </row>
    <row r="117" spans="1:14" s="3" customFormat="1" ht="13.5" thickBot="1">
      <c r="A117" s="45"/>
      <c r="B117" s="6"/>
      <c r="C117" s="7"/>
      <c r="D117" s="20"/>
      <c r="E117" s="9"/>
      <c r="F117" s="17"/>
      <c r="G117" s="45"/>
      <c r="H117" s="94" t="s">
        <v>630</v>
      </c>
      <c r="I117" s="77" t="s">
        <v>706</v>
      </c>
      <c r="J117" s="78" t="s">
        <v>726</v>
      </c>
      <c r="K117" s="79" t="s">
        <v>661</v>
      </c>
      <c r="L117" s="222">
        <v>9.9953703703703697E-3</v>
      </c>
      <c r="N117" s="227"/>
    </row>
    <row r="118" spans="1:14" s="3" customFormat="1" ht="12.75" hidden="1">
      <c r="A118" s="45"/>
      <c r="B118" s="6"/>
      <c r="C118" s="7"/>
      <c r="D118" s="20"/>
      <c r="E118" s="9"/>
      <c r="F118" s="17"/>
      <c r="G118" s="45"/>
      <c r="H118" s="26"/>
      <c r="I118" s="7"/>
      <c r="J118" s="8"/>
      <c r="K118" s="9"/>
      <c r="L118" s="27"/>
    </row>
    <row r="119" spans="1:14" s="3" customFormat="1" ht="12.75" hidden="1">
      <c r="A119" s="45"/>
      <c r="B119" s="6"/>
      <c r="C119" s="7"/>
      <c r="D119" s="20"/>
      <c r="E119" s="9"/>
      <c r="F119" s="17"/>
      <c r="G119" s="45"/>
      <c r="H119" s="26"/>
      <c r="I119" s="7"/>
      <c r="J119" s="8"/>
      <c r="K119" s="9"/>
      <c r="L119" s="27"/>
    </row>
    <row r="120" spans="1:14" s="3" customFormat="1" ht="12.75" hidden="1">
      <c r="A120" s="45"/>
      <c r="B120" s="6"/>
      <c r="C120" s="7"/>
      <c r="D120" s="20"/>
      <c r="E120" s="9"/>
      <c r="F120" s="17"/>
      <c r="G120" s="45"/>
      <c r="H120" s="26"/>
      <c r="I120" s="7"/>
      <c r="J120" s="8"/>
      <c r="K120" s="9"/>
      <c r="L120" s="27"/>
    </row>
    <row r="121" spans="1:14" s="3" customFormat="1" ht="12.75" hidden="1">
      <c r="A121" s="45"/>
      <c r="B121" s="6"/>
      <c r="C121" s="7"/>
      <c r="D121" s="20"/>
      <c r="E121" s="9"/>
      <c r="F121" s="17"/>
      <c r="G121" s="45"/>
      <c r="H121" s="26"/>
      <c r="I121" s="7"/>
      <c r="J121" s="8"/>
      <c r="K121" s="9"/>
      <c r="L121" s="27"/>
    </row>
    <row r="122" spans="1:14" s="3" customFormat="1" ht="12.75" hidden="1">
      <c r="A122" s="45"/>
      <c r="B122" s="6"/>
      <c r="C122" s="7"/>
      <c r="D122" s="20"/>
      <c r="E122" s="9"/>
      <c r="F122" s="17"/>
      <c r="G122" s="45"/>
      <c r="H122" s="26"/>
      <c r="I122" s="7"/>
      <c r="J122" s="8"/>
      <c r="K122" s="9"/>
      <c r="L122" s="27"/>
    </row>
    <row r="123" spans="1:14" s="3" customFormat="1" ht="12.75" hidden="1">
      <c r="A123" s="45"/>
      <c r="B123" s="6"/>
      <c r="C123" s="7"/>
      <c r="D123" s="20"/>
      <c r="E123" s="9"/>
      <c r="F123" s="17"/>
      <c r="G123" s="45"/>
      <c r="H123" s="26"/>
      <c r="I123" s="7"/>
      <c r="J123" s="8"/>
      <c r="K123" s="9"/>
      <c r="L123" s="27"/>
    </row>
    <row r="124" spans="1:14" s="3" customFormat="1" ht="12.75" hidden="1">
      <c r="A124" s="45"/>
      <c r="B124" s="6"/>
      <c r="C124" s="7"/>
      <c r="D124" s="20"/>
      <c r="E124" s="9"/>
      <c r="F124" s="17"/>
      <c r="G124" s="45"/>
      <c r="H124" s="26"/>
      <c r="I124" s="7"/>
      <c r="J124" s="8"/>
      <c r="K124" s="9"/>
      <c r="L124" s="27"/>
    </row>
    <row r="125" spans="1:14" s="3" customFormat="1" ht="12.75" hidden="1">
      <c r="A125" s="45"/>
      <c r="B125" s="6"/>
      <c r="C125" s="7"/>
      <c r="D125" s="20"/>
      <c r="E125" s="9"/>
      <c r="F125" s="17"/>
      <c r="G125" s="45"/>
      <c r="H125" s="26"/>
      <c r="I125" s="7"/>
      <c r="J125" s="8"/>
      <c r="K125" s="9"/>
      <c r="L125" s="27"/>
    </row>
    <row r="126" spans="1:14" s="3" customFormat="1" ht="12.75" hidden="1">
      <c r="A126" s="45"/>
      <c r="B126" s="6"/>
      <c r="C126" s="7"/>
      <c r="D126" s="20"/>
      <c r="E126" s="9"/>
      <c r="F126" s="17"/>
      <c r="G126" s="45"/>
      <c r="H126" s="26"/>
      <c r="I126" s="7"/>
      <c r="J126" s="8"/>
      <c r="K126" s="9"/>
      <c r="L126" s="27"/>
    </row>
    <row r="127" spans="1:14" s="3" customFormat="1" ht="12.75" hidden="1">
      <c r="A127" s="45"/>
      <c r="B127" s="6"/>
      <c r="C127" s="7"/>
      <c r="D127" s="20"/>
      <c r="E127" s="9"/>
      <c r="F127" s="17"/>
      <c r="G127" s="45"/>
      <c r="H127" s="26"/>
      <c r="I127" s="7"/>
      <c r="J127" s="8"/>
      <c r="K127" s="9"/>
      <c r="L127" s="27"/>
    </row>
    <row r="128" spans="1:14" s="3" customFormat="1" ht="12.75" hidden="1">
      <c r="A128" s="45"/>
      <c r="B128" s="6"/>
      <c r="C128" s="7"/>
      <c r="D128" s="20"/>
      <c r="E128" s="9"/>
      <c r="F128" s="17"/>
      <c r="G128" s="45"/>
      <c r="H128" s="26"/>
      <c r="I128" s="7"/>
      <c r="J128" s="8"/>
      <c r="K128" s="9"/>
      <c r="L128" s="27"/>
    </row>
    <row r="129" spans="1:14" s="3" customFormat="1" ht="12.75" hidden="1">
      <c r="A129" s="45"/>
      <c r="B129" s="6"/>
      <c r="C129" s="7"/>
      <c r="D129" s="20"/>
      <c r="E129" s="9"/>
      <c r="F129" s="17"/>
      <c r="G129" s="45"/>
      <c r="H129" s="26"/>
      <c r="I129" s="7"/>
      <c r="J129" s="8"/>
      <c r="K129" s="9"/>
      <c r="L129" s="27"/>
    </row>
    <row r="130" spans="1:14" s="3" customFormat="1" ht="12.75" hidden="1">
      <c r="A130" s="45"/>
      <c r="B130" s="6"/>
      <c r="C130" s="7"/>
      <c r="D130" s="20"/>
      <c r="E130" s="9"/>
      <c r="F130" s="17"/>
      <c r="G130" s="45"/>
      <c r="H130" s="26"/>
      <c r="I130" s="7"/>
      <c r="J130" s="8"/>
      <c r="K130" s="9"/>
      <c r="L130" s="27"/>
    </row>
    <row r="131" spans="1:14" s="3" customFormat="1" ht="12.75" hidden="1">
      <c r="A131" s="45"/>
      <c r="B131" s="6"/>
      <c r="C131" s="7"/>
      <c r="D131" s="21"/>
      <c r="E131" s="9"/>
      <c r="F131" s="17"/>
      <c r="G131" s="45"/>
      <c r="H131" s="26"/>
      <c r="I131" s="7"/>
      <c r="J131" s="7"/>
      <c r="K131" s="9"/>
      <c r="L131" s="27"/>
    </row>
    <row r="132" spans="1:14" s="3" customFormat="1" ht="12.75" hidden="1">
      <c r="A132" s="45"/>
      <c r="B132" s="6"/>
      <c r="C132" s="7"/>
      <c r="D132" s="21"/>
      <c r="E132" s="9"/>
      <c r="F132" s="17"/>
      <c r="G132" s="45"/>
      <c r="H132" s="26"/>
      <c r="I132" s="7"/>
      <c r="J132" s="7"/>
      <c r="K132" s="9"/>
      <c r="L132" s="27"/>
    </row>
    <row r="133" spans="1:14" s="3" customFormat="1" ht="12.75" hidden="1">
      <c r="A133" s="45"/>
      <c r="B133" s="6"/>
      <c r="C133" s="7"/>
      <c r="D133" s="21"/>
      <c r="E133" s="9"/>
      <c r="F133" s="17"/>
      <c r="G133" s="45"/>
      <c r="H133" s="26"/>
      <c r="I133" s="7"/>
      <c r="J133" s="7"/>
      <c r="K133" s="9"/>
      <c r="L133" s="27"/>
    </row>
    <row r="134" spans="1:14" s="3" customFormat="1" ht="12.75" hidden="1">
      <c r="A134" s="45"/>
      <c r="B134" s="6"/>
      <c r="C134" s="7"/>
      <c r="D134" s="21"/>
      <c r="E134" s="9"/>
      <c r="F134" s="17"/>
      <c r="G134" s="45"/>
      <c r="H134" s="26"/>
      <c r="I134" s="7"/>
      <c r="J134" s="7"/>
      <c r="K134" s="9"/>
      <c r="L134" s="27"/>
    </row>
    <row r="135" spans="1:14" s="3" customFormat="1" ht="12.75" hidden="1">
      <c r="A135" s="45"/>
      <c r="B135" s="6"/>
      <c r="C135" s="7"/>
      <c r="D135" s="21"/>
      <c r="E135" s="9"/>
      <c r="F135" s="17"/>
      <c r="G135" s="45"/>
      <c r="H135" s="26"/>
      <c r="I135" s="7"/>
      <c r="J135" s="7"/>
      <c r="K135" s="9"/>
      <c r="L135" s="27"/>
    </row>
    <row r="136" spans="1:14" s="3" customFormat="1" ht="13.5" hidden="1" thickBot="1">
      <c r="A136" s="45"/>
      <c r="B136" s="19"/>
      <c r="C136" s="10"/>
      <c r="D136" s="22"/>
      <c r="E136" s="11"/>
      <c r="F136" s="18"/>
      <c r="G136" s="45"/>
      <c r="H136" s="28"/>
      <c r="I136" s="29"/>
      <c r="J136" s="29"/>
      <c r="K136" s="30"/>
      <c r="L136" s="31"/>
    </row>
    <row r="137" spans="1:14" s="3" customFormat="1" ht="12.75" thickTop="1">
      <c r="A137" s="45"/>
      <c r="B137" s="46"/>
      <c r="C137" s="46"/>
      <c r="D137" s="46"/>
      <c r="E137" s="46"/>
      <c r="F137" s="46"/>
      <c r="G137" s="45"/>
      <c r="H137" s="47"/>
      <c r="I137" s="47"/>
      <c r="J137" s="47"/>
      <c r="K137" s="47"/>
      <c r="L137" s="47"/>
    </row>
    <row r="138" spans="1:14" s="3" customFormat="1" ht="21" thickBot="1">
      <c r="A138" s="35"/>
      <c r="B138" s="1056" t="s">
        <v>771</v>
      </c>
      <c r="C138" s="1056"/>
      <c r="D138" s="35"/>
      <c r="E138" s="160" t="s">
        <v>724</v>
      </c>
      <c r="F138" s="1065" t="s">
        <v>774</v>
      </c>
      <c r="G138" s="1065"/>
      <c r="H138" s="1065"/>
      <c r="I138" s="1065"/>
      <c r="J138" s="35"/>
      <c r="K138" s="1056" t="s">
        <v>722</v>
      </c>
      <c r="L138" s="1056"/>
    </row>
    <row r="139" spans="1:14" s="3" customFormat="1" ht="13.5" thickTop="1" thickBot="1">
      <c r="A139" s="35"/>
      <c r="B139" s="1057" t="s">
        <v>718</v>
      </c>
      <c r="C139" s="1058"/>
      <c r="D139" s="43"/>
      <c r="E139" s="44"/>
      <c r="F139" s="44"/>
      <c r="G139" s="35"/>
      <c r="H139" s="1061" t="s">
        <v>719</v>
      </c>
      <c r="I139" s="1062"/>
      <c r="J139" s="35"/>
      <c r="K139" s="35"/>
      <c r="L139" s="35"/>
    </row>
    <row r="140" spans="1:14" s="3" customFormat="1" ht="16.5" thickTop="1" thickBot="1">
      <c r="A140" s="45"/>
      <c r="B140" s="1059"/>
      <c r="C140" s="1060"/>
      <c r="D140" s="14"/>
      <c r="E140" s="12" t="s">
        <v>645</v>
      </c>
      <c r="F140" s="13">
        <f>COUNTA(D142:D161)</f>
        <v>3</v>
      </c>
      <c r="G140" s="45"/>
      <c r="H140" s="1063"/>
      <c r="I140" s="1064"/>
      <c r="J140" s="32"/>
      <c r="K140" s="33" t="s">
        <v>645</v>
      </c>
      <c r="L140" s="34">
        <f>COUNTA(J142:J161)</f>
        <v>8</v>
      </c>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row>
    <row r="142" spans="1:14" s="3" customFormat="1">
      <c r="A142" s="45"/>
      <c r="B142" s="76" t="s">
        <v>630</v>
      </c>
      <c r="C142" s="77" t="s">
        <v>745</v>
      </c>
      <c r="D142" s="78" t="s">
        <v>746</v>
      </c>
      <c r="E142" s="79" t="s">
        <v>749</v>
      </c>
      <c r="F142" s="219">
        <v>9.9942129629629634E-3</v>
      </c>
      <c r="G142" s="226"/>
      <c r="H142" s="94" t="s">
        <v>630</v>
      </c>
      <c r="I142" s="77" t="s">
        <v>736</v>
      </c>
      <c r="J142" s="78" t="s">
        <v>737</v>
      </c>
      <c r="K142" s="79" t="s">
        <v>661</v>
      </c>
      <c r="L142" s="222">
        <v>1.8428240740740742E-2</v>
      </c>
      <c r="N142" s="227"/>
    </row>
    <row r="143" spans="1:14" s="3" customFormat="1">
      <c r="A143" s="45"/>
      <c r="B143" s="81" t="s">
        <v>631</v>
      </c>
      <c r="C143" s="82" t="s">
        <v>655</v>
      </c>
      <c r="D143" s="83" t="s">
        <v>662</v>
      </c>
      <c r="E143" s="84" t="s">
        <v>661</v>
      </c>
      <c r="F143" s="220">
        <v>1.1548611111111112E-2</v>
      </c>
      <c r="G143" s="226"/>
      <c r="H143" s="96" t="s">
        <v>631</v>
      </c>
      <c r="I143" s="82" t="s">
        <v>738</v>
      </c>
      <c r="J143" s="83" t="s">
        <v>726</v>
      </c>
      <c r="K143" s="84" t="s">
        <v>629</v>
      </c>
      <c r="L143" s="223">
        <v>1.8666666666666668E-2</v>
      </c>
      <c r="N143" s="227"/>
    </row>
    <row r="144" spans="1:14" s="3" customFormat="1">
      <c r="A144" s="45"/>
      <c r="B144" s="86" t="s">
        <v>632</v>
      </c>
      <c r="C144" s="87" t="s">
        <v>747</v>
      </c>
      <c r="D144" s="88" t="s">
        <v>748</v>
      </c>
      <c r="E144" s="89" t="s">
        <v>629</v>
      </c>
      <c r="F144" s="221">
        <v>1.2049768518518517E-2</v>
      </c>
      <c r="G144" s="226"/>
      <c r="H144" s="98" t="s">
        <v>632</v>
      </c>
      <c r="I144" s="87" t="s">
        <v>699</v>
      </c>
      <c r="J144" s="88" t="s">
        <v>739</v>
      </c>
      <c r="K144" s="89" t="s">
        <v>750</v>
      </c>
      <c r="L144" s="224">
        <v>1.9112268518518518E-2</v>
      </c>
      <c r="N144" s="227"/>
    </row>
    <row r="145" spans="1:12" s="3" customFormat="1" ht="12.75">
      <c r="A145" s="45"/>
      <c r="B145" s="6"/>
      <c r="C145" s="7"/>
      <c r="D145" s="20"/>
      <c r="E145" s="9"/>
      <c r="F145" s="17"/>
      <c r="G145" s="45"/>
      <c r="H145" s="26" t="s">
        <v>633</v>
      </c>
      <c r="I145" s="7" t="s">
        <v>740</v>
      </c>
      <c r="J145" s="8" t="s">
        <v>737</v>
      </c>
      <c r="K145" s="9" t="s">
        <v>661</v>
      </c>
      <c r="L145" s="27">
        <v>1704.6</v>
      </c>
    </row>
    <row r="146" spans="1:12" s="3" customFormat="1" ht="12.75">
      <c r="A146" s="45"/>
      <c r="B146" s="6"/>
      <c r="C146" s="7"/>
      <c r="D146" s="20"/>
      <c r="E146" s="9"/>
      <c r="F146" s="17"/>
      <c r="G146" s="45"/>
      <c r="H146" s="26" t="s">
        <v>634</v>
      </c>
      <c r="I146" s="7" t="s">
        <v>699</v>
      </c>
      <c r="J146" s="8" t="s">
        <v>741</v>
      </c>
      <c r="K146" s="9" t="s">
        <v>661</v>
      </c>
      <c r="L146" s="27">
        <v>1729.9</v>
      </c>
    </row>
    <row r="147" spans="1:12" s="3" customFormat="1" ht="12.75">
      <c r="A147" s="45"/>
      <c r="B147" s="6"/>
      <c r="C147" s="7"/>
      <c r="D147" s="20"/>
      <c r="E147" s="9"/>
      <c r="F147" s="17"/>
      <c r="G147" s="45"/>
      <c r="H147" s="26" t="s">
        <v>635</v>
      </c>
      <c r="I147" s="7" t="s">
        <v>699</v>
      </c>
      <c r="J147" s="8" t="s">
        <v>698</v>
      </c>
      <c r="K147" s="9" t="s">
        <v>669</v>
      </c>
      <c r="L147" s="27">
        <v>1793</v>
      </c>
    </row>
    <row r="148" spans="1:12" s="3" customFormat="1" ht="12.75">
      <c r="A148" s="45"/>
      <c r="B148" s="6"/>
      <c r="C148" s="7"/>
      <c r="D148" s="20"/>
      <c r="E148" s="9"/>
      <c r="F148" s="17"/>
      <c r="G148" s="45"/>
      <c r="H148" s="26" t="s">
        <v>636</v>
      </c>
      <c r="I148" s="7" t="s">
        <v>742</v>
      </c>
      <c r="J148" s="8" t="s">
        <v>743</v>
      </c>
      <c r="K148" s="9" t="s">
        <v>751</v>
      </c>
      <c r="L148" s="27">
        <v>1894.8</v>
      </c>
    </row>
    <row r="149" spans="1:12" s="3" customFormat="1" ht="13.5" thickBot="1">
      <c r="A149" s="45"/>
      <c r="B149" s="6"/>
      <c r="C149" s="7"/>
      <c r="D149" s="20"/>
      <c r="E149" s="9"/>
      <c r="F149" s="17"/>
      <c r="G149" s="45"/>
      <c r="H149" s="26" t="s">
        <v>637</v>
      </c>
      <c r="I149" s="7" t="s">
        <v>706</v>
      </c>
      <c r="J149" s="8" t="s">
        <v>744</v>
      </c>
      <c r="K149" s="9" t="s">
        <v>677</v>
      </c>
      <c r="L149" s="27">
        <v>2178</v>
      </c>
    </row>
    <row r="150" spans="1:12" s="3" customFormat="1" ht="12.75" hidden="1">
      <c r="A150" s="45"/>
      <c r="B150" s="6"/>
      <c r="C150" s="7"/>
      <c r="D150" s="20"/>
      <c r="E150" s="9"/>
      <c r="F150" s="17"/>
      <c r="G150" s="45"/>
      <c r="H150" s="26"/>
      <c r="I150" s="7"/>
      <c r="J150" s="8"/>
      <c r="K150" s="9"/>
      <c r="L150" s="27"/>
    </row>
    <row r="151" spans="1:12" s="3" customFormat="1" ht="12.75" hidden="1">
      <c r="A151" s="45"/>
      <c r="B151" s="6"/>
      <c r="C151" s="7"/>
      <c r="D151" s="20"/>
      <c r="E151" s="9"/>
      <c r="F151" s="17"/>
      <c r="G151" s="45"/>
      <c r="H151" s="26"/>
      <c r="I151" s="7"/>
      <c r="J151" s="8"/>
      <c r="K151" s="9"/>
      <c r="L151" s="27"/>
    </row>
    <row r="152" spans="1:12" s="3" customFormat="1" ht="12.75" hidden="1">
      <c r="A152" s="45"/>
      <c r="B152" s="6"/>
      <c r="C152" s="7"/>
      <c r="D152" s="20"/>
      <c r="E152" s="9"/>
      <c r="F152" s="17"/>
      <c r="G152" s="45"/>
      <c r="H152" s="26"/>
      <c r="I152" s="7"/>
      <c r="J152" s="8"/>
      <c r="K152" s="9"/>
      <c r="L152" s="27"/>
    </row>
    <row r="153" spans="1:12" s="3" customFormat="1" ht="12.75" hidden="1">
      <c r="A153" s="45"/>
      <c r="B153" s="6"/>
      <c r="C153" s="7"/>
      <c r="D153" s="20"/>
      <c r="E153" s="9"/>
      <c r="F153" s="17"/>
      <c r="G153" s="45"/>
      <c r="H153" s="26"/>
      <c r="I153" s="7"/>
      <c r="J153" s="8"/>
      <c r="K153" s="9"/>
      <c r="L153" s="27"/>
    </row>
    <row r="154" spans="1:12" s="3" customFormat="1" ht="12.75" hidden="1">
      <c r="A154" s="45"/>
      <c r="B154" s="6"/>
      <c r="C154" s="7"/>
      <c r="D154" s="20"/>
      <c r="E154" s="9"/>
      <c r="F154" s="17"/>
      <c r="G154" s="45"/>
      <c r="H154" s="26"/>
      <c r="I154" s="7"/>
      <c r="J154" s="8"/>
      <c r="K154" s="9"/>
      <c r="L154" s="27"/>
    </row>
    <row r="155" spans="1:12" s="3" customFormat="1" ht="12.75" hidden="1">
      <c r="A155" s="45"/>
      <c r="B155" s="6"/>
      <c r="C155" s="7"/>
      <c r="D155" s="20"/>
      <c r="E155" s="9"/>
      <c r="F155" s="17"/>
      <c r="G155" s="45"/>
      <c r="H155" s="26"/>
      <c r="I155" s="7"/>
      <c r="J155" s="8"/>
      <c r="K155" s="9"/>
      <c r="L155" s="27"/>
    </row>
    <row r="156" spans="1:12" s="3" customFormat="1" ht="12.75" hidden="1">
      <c r="A156" s="45"/>
      <c r="B156" s="6"/>
      <c r="C156" s="7"/>
      <c r="D156" s="21"/>
      <c r="E156" s="9"/>
      <c r="F156" s="17"/>
      <c r="G156" s="45"/>
      <c r="H156" s="26"/>
      <c r="I156" s="7"/>
      <c r="J156" s="7"/>
      <c r="K156" s="9"/>
      <c r="L156" s="27"/>
    </row>
    <row r="157" spans="1:12" s="3" customFormat="1" ht="12.75" hidden="1">
      <c r="A157" s="45"/>
      <c r="B157" s="6"/>
      <c r="C157" s="7"/>
      <c r="D157" s="21"/>
      <c r="E157" s="9"/>
      <c r="F157" s="17"/>
      <c r="G157" s="45"/>
      <c r="H157" s="26"/>
      <c r="I157" s="7"/>
      <c r="J157" s="7"/>
      <c r="K157" s="9"/>
      <c r="L157" s="27"/>
    </row>
    <row r="158" spans="1:12" s="3" customFormat="1" ht="12.75" hidden="1">
      <c r="A158" s="45"/>
      <c r="B158" s="6"/>
      <c r="C158" s="7"/>
      <c r="D158" s="21"/>
      <c r="E158" s="9"/>
      <c r="F158" s="17"/>
      <c r="G158" s="45"/>
      <c r="H158" s="26"/>
      <c r="I158" s="7"/>
      <c r="J158" s="7"/>
      <c r="K158" s="9"/>
      <c r="L158" s="27"/>
    </row>
    <row r="159" spans="1:12" s="3" customFormat="1" ht="12.75" hidden="1">
      <c r="A159" s="45"/>
      <c r="B159" s="6"/>
      <c r="C159" s="7"/>
      <c r="D159" s="21"/>
      <c r="E159" s="9"/>
      <c r="F159" s="17"/>
      <c r="G159" s="45"/>
      <c r="H159" s="26"/>
      <c r="I159" s="7"/>
      <c r="J159" s="7"/>
      <c r="K159" s="9"/>
      <c r="L159" s="27"/>
    </row>
    <row r="160" spans="1:12" s="3" customFormat="1" ht="12.75" hidden="1">
      <c r="A160" s="45"/>
      <c r="B160" s="6"/>
      <c r="C160" s="7"/>
      <c r="D160" s="21"/>
      <c r="E160" s="9"/>
      <c r="F160" s="17"/>
      <c r="G160" s="45"/>
      <c r="H160" s="26"/>
      <c r="I160" s="7"/>
      <c r="J160" s="7"/>
      <c r="K160" s="9"/>
      <c r="L160" s="27"/>
    </row>
    <row r="161" spans="1:14" s="3" customFormat="1" ht="13.5" hidden="1" thickBot="1">
      <c r="A161" s="45"/>
      <c r="B161" s="19"/>
      <c r="C161" s="10"/>
      <c r="D161" s="22"/>
      <c r="E161" s="11"/>
      <c r="F161" s="18"/>
      <c r="G161" s="45"/>
      <c r="H161" s="28"/>
      <c r="I161" s="29"/>
      <c r="J161" s="29"/>
      <c r="K161" s="30"/>
      <c r="L161" s="31"/>
    </row>
    <row r="162" spans="1:14" s="3" customFormat="1" ht="12.75" thickTop="1">
      <c r="A162" s="45"/>
      <c r="B162" s="46"/>
      <c r="C162" s="46"/>
      <c r="D162" s="46"/>
      <c r="E162" s="46"/>
      <c r="F162" s="46"/>
      <c r="G162" s="45"/>
      <c r="H162" s="47"/>
      <c r="I162" s="47"/>
      <c r="J162" s="47"/>
      <c r="K162" s="47"/>
      <c r="L162" s="47"/>
    </row>
    <row r="163" spans="1:14" s="3" customFormat="1" ht="21" thickBot="1">
      <c r="A163" s="35"/>
      <c r="B163" s="1056" t="s">
        <v>772</v>
      </c>
      <c r="C163" s="1056"/>
      <c r="D163" s="160" t="s">
        <v>722</v>
      </c>
      <c r="E163" s="1065" t="s">
        <v>721</v>
      </c>
      <c r="F163" s="1065"/>
      <c r="G163" s="42"/>
      <c r="H163" s="1056" t="s">
        <v>773</v>
      </c>
      <c r="I163" s="1056" t="s">
        <v>773</v>
      </c>
      <c r="J163" s="160" t="s">
        <v>722</v>
      </c>
      <c r="K163" s="1065" t="s">
        <v>723</v>
      </c>
      <c r="L163" s="1065"/>
    </row>
    <row r="164" spans="1:14" s="3" customFormat="1" ht="13.5" customHeight="1" thickTop="1" thickBot="1">
      <c r="A164" s="35"/>
      <c r="B164" s="1061" t="s">
        <v>720</v>
      </c>
      <c r="C164" s="1062"/>
      <c r="D164" s="35"/>
      <c r="E164" s="35"/>
      <c r="F164" s="35"/>
      <c r="G164" s="35"/>
      <c r="H164" s="1061" t="s">
        <v>720</v>
      </c>
      <c r="I164" s="1062"/>
      <c r="J164" s="35"/>
      <c r="K164" s="35"/>
      <c r="L164" s="35"/>
    </row>
    <row r="165" spans="1:14" s="3" customFormat="1" ht="16.5" thickTop="1" thickBot="1">
      <c r="A165" s="45"/>
      <c r="B165" s="1063"/>
      <c r="C165" s="1064"/>
      <c r="D165" s="32"/>
      <c r="E165" s="33" t="s">
        <v>645</v>
      </c>
      <c r="F165" s="34">
        <f>COUNTA(D167:D186)</f>
        <v>3</v>
      </c>
      <c r="G165" s="45"/>
      <c r="H165" s="1063"/>
      <c r="I165" s="1064"/>
      <c r="J165" s="32"/>
      <c r="K165" s="33" t="s">
        <v>645</v>
      </c>
      <c r="L165" s="34">
        <f>COUNTA(J167:J186)</f>
        <v>2</v>
      </c>
    </row>
    <row r="166" spans="1:14" s="3" customFormat="1">
      <c r="A166" s="45"/>
      <c r="B166" s="24" t="s">
        <v>626</v>
      </c>
      <c r="C166" s="23" t="s">
        <v>622</v>
      </c>
      <c r="D166" s="4" t="s">
        <v>623</v>
      </c>
      <c r="E166" s="4" t="s">
        <v>624</v>
      </c>
      <c r="F166" s="25" t="s">
        <v>644</v>
      </c>
      <c r="G166" s="45"/>
      <c r="H166" s="24" t="s">
        <v>626</v>
      </c>
      <c r="I166" s="23" t="s">
        <v>622</v>
      </c>
      <c r="J166" s="4" t="s">
        <v>623</v>
      </c>
      <c r="K166" s="4" t="s">
        <v>624</v>
      </c>
      <c r="L166" s="25" t="s">
        <v>644</v>
      </c>
    </row>
    <row r="167" spans="1:14" s="3" customFormat="1">
      <c r="A167" s="45"/>
      <c r="B167" s="94" t="s">
        <v>630</v>
      </c>
      <c r="C167" s="77" t="s">
        <v>667</v>
      </c>
      <c r="D167" s="78" t="s">
        <v>731</v>
      </c>
      <c r="E167" s="79" t="s">
        <v>732</v>
      </c>
      <c r="F167" s="222">
        <v>2.0564814814814817E-2</v>
      </c>
      <c r="G167" s="226"/>
      <c r="H167" s="94" t="s">
        <v>630</v>
      </c>
      <c r="I167" s="77" t="s">
        <v>667</v>
      </c>
      <c r="J167" s="78" t="s">
        <v>727</v>
      </c>
      <c r="K167" s="79" t="s">
        <v>728</v>
      </c>
      <c r="L167" s="222">
        <v>2.1303240740740737E-2</v>
      </c>
      <c r="N167" s="227"/>
    </row>
    <row r="168" spans="1:14" s="3" customFormat="1">
      <c r="A168" s="45"/>
      <c r="B168" s="96" t="s">
        <v>631</v>
      </c>
      <c r="C168" s="82" t="s">
        <v>733</v>
      </c>
      <c r="D168" s="83" t="s">
        <v>734</v>
      </c>
      <c r="E168" s="84" t="s">
        <v>732</v>
      </c>
      <c r="F168" s="223">
        <v>2.2686342592592595E-2</v>
      </c>
      <c r="G168" s="226"/>
      <c r="H168" s="96" t="s">
        <v>631</v>
      </c>
      <c r="I168" s="82" t="s">
        <v>729</v>
      </c>
      <c r="J168" s="83" t="s">
        <v>730</v>
      </c>
      <c r="K168" s="84" t="s">
        <v>661</v>
      </c>
      <c r="L168" s="223">
        <v>2.5303240740740741E-2</v>
      </c>
      <c r="N168" s="227"/>
    </row>
    <row r="169" spans="1:14" s="3" customFormat="1" ht="12.75" thickBot="1">
      <c r="A169" s="45"/>
      <c r="B169" s="98" t="s">
        <v>632</v>
      </c>
      <c r="C169" s="87" t="s">
        <v>667</v>
      </c>
      <c r="D169" s="88" t="s">
        <v>726</v>
      </c>
      <c r="E169" s="89" t="s">
        <v>735</v>
      </c>
      <c r="F169" s="224">
        <v>2.2711805555555551E-2</v>
      </c>
      <c r="G169" s="226"/>
      <c r="H169" s="98"/>
      <c r="I169" s="87"/>
      <c r="J169" s="88"/>
      <c r="K169" s="89"/>
      <c r="L169" s="99"/>
    </row>
    <row r="170" spans="1:14" s="3" customFormat="1" hidden="1">
      <c r="A170" s="45"/>
      <c r="B170" s="26"/>
      <c r="C170" s="7"/>
      <c r="D170" s="8"/>
      <c r="E170" s="9"/>
      <c r="F170" s="27"/>
      <c r="G170" s="45"/>
      <c r="H170" s="26"/>
      <c r="I170" s="7"/>
      <c r="J170" s="8"/>
      <c r="K170" s="9"/>
      <c r="L170" s="27"/>
    </row>
    <row r="171" spans="1:14" s="3" customFormat="1" hidden="1">
      <c r="A171" s="45"/>
      <c r="B171" s="26"/>
      <c r="C171" s="7"/>
      <c r="D171" s="8"/>
      <c r="E171" s="9"/>
      <c r="F171" s="27"/>
      <c r="G171" s="45"/>
      <c r="H171" s="26"/>
      <c r="I171" s="7"/>
      <c r="J171" s="8"/>
      <c r="K171" s="9"/>
      <c r="L171" s="27"/>
    </row>
    <row r="172" spans="1:14" s="3" customFormat="1" hidden="1">
      <c r="A172" s="45"/>
      <c r="B172" s="26"/>
      <c r="C172" s="7"/>
      <c r="D172" s="8"/>
      <c r="E172" s="9"/>
      <c r="F172" s="27"/>
      <c r="G172" s="45"/>
      <c r="H172" s="26"/>
      <c r="I172" s="7"/>
      <c r="J172" s="8"/>
      <c r="K172" s="9"/>
      <c r="L172" s="27"/>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7"/>
      <c r="E181" s="9"/>
      <c r="F181" s="27"/>
      <c r="G181" s="45"/>
      <c r="H181" s="26"/>
      <c r="I181" s="7"/>
      <c r="J181" s="7"/>
      <c r="K181" s="9"/>
      <c r="L181" s="27"/>
    </row>
    <row r="182" spans="1:12" s="3" customFormat="1" hidden="1">
      <c r="A182" s="45"/>
      <c r="B182" s="26"/>
      <c r="C182" s="7"/>
      <c r="D182" s="7"/>
      <c r="E182" s="9"/>
      <c r="F182" s="27"/>
      <c r="G182" s="45"/>
      <c r="H182" s="26"/>
      <c r="I182" s="7"/>
      <c r="J182" s="7"/>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t="12.75" hidden="1" thickBot="1">
      <c r="A186" s="45"/>
      <c r="B186" s="28"/>
      <c r="C186" s="29"/>
      <c r="D186" s="29"/>
      <c r="E186" s="30"/>
      <c r="F186" s="31"/>
      <c r="G186" s="45"/>
      <c r="H186" s="28"/>
      <c r="I186" s="29"/>
      <c r="J186" s="29"/>
      <c r="K186" s="30"/>
      <c r="L186" s="31"/>
    </row>
    <row r="187" spans="1:12" s="3" customFormat="1" ht="12.75" thickTop="1">
      <c r="A187" s="45"/>
      <c r="B187" s="47"/>
      <c r="C187" s="47"/>
      <c r="D187" s="47"/>
      <c r="E187" s="47"/>
      <c r="F187" s="47"/>
      <c r="G187" s="45"/>
      <c r="H187" s="47"/>
      <c r="I187" s="47"/>
      <c r="J187" s="47"/>
      <c r="K187" s="47"/>
      <c r="L187" s="47"/>
    </row>
    <row r="188" spans="1:12" s="3" customFormat="1" ht="19.5">
      <c r="A188" s="35"/>
      <c r="B188" s="1069"/>
      <c r="C188" s="1069"/>
      <c r="D188" s="35"/>
      <c r="E188" s="41"/>
      <c r="F188" s="1070"/>
      <c r="G188" s="1070"/>
      <c r="H188" s="1070"/>
      <c r="I188" s="1070"/>
      <c r="J188" s="35"/>
      <c r="K188" s="1069"/>
      <c r="L188" s="1069"/>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K113:L113"/>
    <mergeCell ref="B14:C15"/>
    <mergeCell ref="H14:I15"/>
    <mergeCell ref="K88:L88"/>
    <mergeCell ref="B38:C38"/>
    <mergeCell ref="B89:C90"/>
    <mergeCell ref="H89:I90"/>
    <mergeCell ref="B88:C88"/>
    <mergeCell ref="F88:I88"/>
    <mergeCell ref="K63:L63"/>
    <mergeCell ref="K38:L3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1068" t="s">
        <v>3771</v>
      </c>
      <c r="B1" s="1068"/>
      <c r="C1" s="1068"/>
      <c r="D1" s="1068"/>
      <c r="E1" s="1068"/>
      <c r="F1" s="1068"/>
      <c r="G1" s="1068"/>
      <c r="H1" s="1068"/>
      <c r="I1" s="1068"/>
      <c r="J1" s="1068"/>
      <c r="K1" s="1068"/>
      <c r="L1" s="1068"/>
      <c r="M1" s="1068"/>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514"/>
      <c r="Z3" s="514"/>
      <c r="AA3" s="514"/>
      <c r="AB3" s="514"/>
      <c r="AC3" s="514"/>
      <c r="AD3" s="514"/>
      <c r="AE3" s="514"/>
      <c r="AF3" s="514"/>
      <c r="AG3" s="514"/>
      <c r="AH3" s="514"/>
      <c r="AI3" s="514"/>
      <c r="AJ3" s="514"/>
      <c r="AK3" s="514"/>
      <c r="AL3" s="514"/>
      <c r="AM3" s="514"/>
      <c r="AN3" s="514"/>
    </row>
    <row r="4" spans="1:41" ht="12.75" customHeight="1">
      <c r="A4" s="35"/>
      <c r="B4" s="38"/>
      <c r="C4" s="38"/>
      <c r="D4" s="38"/>
      <c r="E4" s="38"/>
      <c r="F4" s="1066">
        <v>41370</v>
      </c>
      <c r="G4" s="1066"/>
      <c r="H4" s="38"/>
      <c r="I4" s="38"/>
      <c r="J4" s="1097" t="s">
        <v>3599</v>
      </c>
      <c r="K4" s="1097"/>
      <c r="L4" s="1097"/>
      <c r="M4" s="35"/>
      <c r="O4" s="514"/>
      <c r="P4" s="514"/>
      <c r="Q4" s="514"/>
      <c r="R4" s="514"/>
      <c r="S4" s="514"/>
      <c r="T4" s="514"/>
      <c r="U4" s="514"/>
      <c r="V4" s="514"/>
      <c r="W4" s="514"/>
      <c r="Y4" s="514"/>
      <c r="Z4" s="514"/>
      <c r="AA4" s="514"/>
      <c r="AB4" s="514"/>
      <c r="AC4" s="514"/>
      <c r="AD4" s="514"/>
      <c r="AE4" s="514"/>
      <c r="AF4" s="514"/>
      <c r="AG4" s="514"/>
      <c r="AH4" s="514"/>
      <c r="AI4" s="514"/>
      <c r="AJ4" s="514"/>
      <c r="AK4" s="514"/>
      <c r="AL4" s="514"/>
      <c r="AM4" s="514"/>
      <c r="AN4" s="514"/>
    </row>
    <row r="5" spans="1:41" ht="15">
      <c r="B5" s="157" t="s">
        <v>617</v>
      </c>
      <c r="C5" s="158"/>
      <c r="D5" s="158"/>
      <c r="E5" s="158"/>
      <c r="F5" s="1066"/>
      <c r="G5" s="1066"/>
      <c r="H5" s="35"/>
      <c r="I5" s="35"/>
      <c r="J5" s="35"/>
      <c r="K5" s="35"/>
      <c r="L5" s="35"/>
      <c r="M5" s="35"/>
      <c r="O5" s="514"/>
      <c r="P5" s="514"/>
      <c r="Q5" s="514"/>
      <c r="R5" s="514"/>
      <c r="S5" s="514"/>
      <c r="T5" s="514"/>
      <c r="U5" s="514"/>
      <c r="V5" s="514"/>
      <c r="W5" s="514"/>
      <c r="Y5" s="514"/>
      <c r="Z5" s="514"/>
      <c r="AA5" s="514"/>
      <c r="AB5" s="514"/>
      <c r="AC5" s="514"/>
      <c r="AD5" s="514"/>
      <c r="AE5" s="514"/>
      <c r="AF5" s="514"/>
      <c r="AG5" s="514"/>
      <c r="AH5" s="514"/>
      <c r="AI5" s="514"/>
      <c r="AJ5" s="514"/>
      <c r="AK5" s="514"/>
      <c r="AL5" s="514"/>
      <c r="AM5" s="514"/>
      <c r="AN5" s="514"/>
    </row>
    <row r="6" spans="1:41">
      <c r="A6" s="158"/>
      <c r="B6" s="158"/>
      <c r="C6" s="158"/>
      <c r="D6" s="158"/>
      <c r="E6" s="158"/>
      <c r="F6" s="1065">
        <f>SUM(F345,F320,L320,F295,L295,F270,L270,F244,L244,L219,F219,F194,L194,F166,L166,F122,L122,F77,L77,F40,L40,L12,F12)</f>
        <v>277</v>
      </c>
      <c r="G6" s="1065"/>
      <c r="H6" s="35"/>
      <c r="I6" s="35"/>
      <c r="J6" s="35"/>
      <c r="K6" s="35"/>
      <c r="L6" s="35"/>
      <c r="M6" s="35"/>
      <c r="O6" s="514"/>
      <c r="P6" s="514"/>
      <c r="Q6" s="514"/>
      <c r="R6" s="514"/>
      <c r="S6" s="514"/>
      <c r="T6" s="514"/>
      <c r="U6" s="514"/>
      <c r="V6" s="514"/>
      <c r="W6" s="514"/>
      <c r="Y6" s="514"/>
      <c r="Z6" s="514"/>
      <c r="AA6" s="514"/>
      <c r="AB6" s="514"/>
      <c r="AC6" s="514"/>
      <c r="AD6" s="514"/>
      <c r="AE6" s="514"/>
      <c r="AF6" s="514"/>
      <c r="AG6" s="514"/>
      <c r="AH6" s="514"/>
      <c r="AI6" s="514"/>
      <c r="AJ6" s="514"/>
      <c r="AK6" s="514"/>
      <c r="AL6" s="514"/>
      <c r="AM6" s="514"/>
      <c r="AN6" s="514"/>
    </row>
    <row r="7" spans="1:41" ht="14.25">
      <c r="B7" s="159" t="s">
        <v>618</v>
      </c>
      <c r="C7" s="158"/>
      <c r="D7" s="158"/>
      <c r="E7" s="158"/>
      <c r="F7" s="1065"/>
      <c r="G7" s="1065"/>
      <c r="H7" s="35"/>
      <c r="I7" s="35"/>
      <c r="J7" s="158"/>
      <c r="K7" s="158"/>
      <c r="L7" s="158"/>
      <c r="M7" s="35"/>
      <c r="O7" s="514"/>
      <c r="P7" s="514"/>
      <c r="Q7" s="514"/>
      <c r="R7" s="514"/>
      <c r="S7" s="514"/>
      <c r="T7" s="514"/>
      <c r="U7" s="514"/>
      <c r="V7" s="514"/>
      <c r="W7" s="514"/>
      <c r="Y7" s="514"/>
      <c r="Z7" s="514"/>
      <c r="AA7" s="514"/>
      <c r="AB7" s="514"/>
      <c r="AC7" s="514"/>
      <c r="AD7" s="514"/>
      <c r="AE7" s="514"/>
      <c r="AF7" s="514"/>
      <c r="AG7" s="514"/>
      <c r="AH7" s="514"/>
      <c r="AI7" s="514"/>
      <c r="AJ7" s="514"/>
      <c r="AK7" s="514"/>
      <c r="AL7" s="514"/>
      <c r="AM7" s="514"/>
      <c r="AN7" s="514"/>
    </row>
    <row r="8" spans="1:41" ht="6" customHeight="1">
      <c r="A8" s="158"/>
      <c r="B8" s="158"/>
      <c r="C8" s="158"/>
      <c r="D8" s="158"/>
      <c r="E8" s="158"/>
      <c r="F8" s="35"/>
      <c r="G8" s="35"/>
      <c r="H8" s="35"/>
      <c r="I8" s="35"/>
      <c r="J8" s="158"/>
      <c r="K8" s="158"/>
      <c r="L8" s="158"/>
      <c r="M8" s="35"/>
      <c r="O8" s="514"/>
      <c r="P8" s="514"/>
      <c r="Q8" s="514"/>
      <c r="R8" s="514"/>
      <c r="S8" s="514"/>
      <c r="T8" s="514"/>
      <c r="U8" s="514"/>
      <c r="V8" s="514"/>
      <c r="W8" s="514"/>
      <c r="Y8" s="514"/>
      <c r="Z8" s="514"/>
      <c r="AA8" s="514"/>
      <c r="AB8" s="514"/>
      <c r="AC8" s="514"/>
      <c r="AD8" s="514"/>
      <c r="AE8" s="514"/>
      <c r="AF8" s="514"/>
      <c r="AG8" s="514"/>
      <c r="AH8" s="514"/>
      <c r="AI8" s="514"/>
      <c r="AJ8" s="514"/>
      <c r="AK8" s="514"/>
      <c r="AL8" s="514"/>
      <c r="AM8" s="514"/>
      <c r="AN8" s="514"/>
    </row>
    <row r="9" spans="1:41" ht="15">
      <c r="A9" s="157"/>
      <c r="B9" s="158"/>
      <c r="C9" s="158"/>
      <c r="D9" s="158"/>
      <c r="E9" s="158"/>
      <c r="F9" s="35"/>
      <c r="G9" s="35"/>
      <c r="H9" s="35"/>
      <c r="I9" s="35"/>
      <c r="J9" s="158"/>
      <c r="K9" s="158"/>
      <c r="L9" s="158"/>
      <c r="M9" s="35"/>
      <c r="O9" s="514"/>
      <c r="P9" s="514"/>
      <c r="Q9" s="514"/>
      <c r="R9" s="514"/>
      <c r="S9" s="514"/>
      <c r="T9" s="514"/>
      <c r="U9" s="514"/>
      <c r="V9" s="514"/>
      <c r="W9" s="514"/>
      <c r="Y9" s="514"/>
      <c r="Z9" s="514"/>
      <c r="AA9" s="514"/>
      <c r="AB9" s="514"/>
      <c r="AC9" s="514"/>
      <c r="AD9" s="514"/>
      <c r="AE9" s="514"/>
      <c r="AF9" s="514"/>
      <c r="AG9" s="514"/>
      <c r="AH9" s="514"/>
      <c r="AI9" s="514"/>
      <c r="AJ9" s="514"/>
      <c r="AK9" s="514"/>
      <c r="AL9" s="514"/>
      <c r="AM9" s="514"/>
      <c r="AN9" s="514"/>
    </row>
    <row r="10" spans="1:41" ht="34.5" customHeight="1" thickBot="1">
      <c r="A10" s="158"/>
      <c r="B10" s="1078" t="s">
        <v>909</v>
      </c>
      <c r="C10" s="1078"/>
      <c r="D10" s="158"/>
      <c r="E10" s="160" t="s">
        <v>6</v>
      </c>
      <c r="F10" s="1065" t="s">
        <v>906</v>
      </c>
      <c r="G10" s="1065"/>
      <c r="H10" s="1065"/>
      <c r="I10" s="1065"/>
      <c r="J10" s="158"/>
      <c r="K10" s="1056" t="s">
        <v>6</v>
      </c>
      <c r="L10" s="1056"/>
      <c r="M10" s="35"/>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row>
    <row r="11" spans="1:41" ht="5.25" customHeight="1" thickTop="1" thickBot="1">
      <c r="A11" s="35"/>
      <c r="B11" s="1083" t="s">
        <v>621</v>
      </c>
      <c r="C11" s="1084"/>
      <c r="D11" s="43"/>
      <c r="E11" s="44"/>
      <c r="F11" s="44"/>
      <c r="G11" s="35"/>
      <c r="H11" s="1087" t="s">
        <v>652</v>
      </c>
      <c r="I11" s="1088"/>
      <c r="J11" s="35"/>
      <c r="K11" s="35"/>
      <c r="L11" s="35"/>
      <c r="M11" s="35"/>
    </row>
    <row r="12" spans="1:41" s="3" customFormat="1" ht="16.5" thickTop="1" thickBot="1">
      <c r="A12" s="45"/>
      <c r="B12" s="1085"/>
      <c r="C12" s="1086"/>
      <c r="D12" s="14"/>
      <c r="E12" s="12" t="s">
        <v>645</v>
      </c>
      <c r="F12" s="13">
        <f>COUNTA(D14:D36)</f>
        <v>5</v>
      </c>
      <c r="G12" s="45"/>
      <c r="H12" s="1089"/>
      <c r="I12" s="1090"/>
      <c r="J12" s="32"/>
      <c r="K12" s="33" t="s">
        <v>645</v>
      </c>
      <c r="L12" s="34">
        <f>COUNTA(J14:J36)</f>
        <v>9</v>
      </c>
      <c r="M12" s="45"/>
    </row>
    <row r="13" spans="1:41" s="3" customFormat="1">
      <c r="A13" s="45"/>
      <c r="B13" s="15" t="s">
        <v>626</v>
      </c>
      <c r="C13" s="16" t="s">
        <v>622</v>
      </c>
      <c r="D13" s="4" t="s">
        <v>623</v>
      </c>
      <c r="E13" s="4" t="s">
        <v>624</v>
      </c>
      <c r="F13" s="5" t="s">
        <v>644</v>
      </c>
      <c r="G13" s="45"/>
      <c r="H13" s="24" t="s">
        <v>626</v>
      </c>
      <c r="I13" s="23" t="s">
        <v>622</v>
      </c>
      <c r="J13" s="4" t="s">
        <v>623</v>
      </c>
      <c r="K13" s="4" t="s">
        <v>624</v>
      </c>
      <c r="L13" s="25" t="s">
        <v>644</v>
      </c>
      <c r="M13" s="45"/>
      <c r="S13" s="449"/>
    </row>
    <row r="14" spans="1:41" s="3" customFormat="1">
      <c r="A14" s="45"/>
      <c r="B14" s="76" t="s">
        <v>630</v>
      </c>
      <c r="C14" s="77" t="s">
        <v>1306</v>
      </c>
      <c r="D14" s="78" t="s">
        <v>3775</v>
      </c>
      <c r="E14" s="79" t="s">
        <v>751</v>
      </c>
      <c r="F14" s="204" t="s">
        <v>3423</v>
      </c>
      <c r="G14" s="45"/>
      <c r="H14" s="94" t="s">
        <v>630</v>
      </c>
      <c r="I14" s="77" t="s">
        <v>708</v>
      </c>
      <c r="J14" s="78" t="s">
        <v>801</v>
      </c>
      <c r="K14" s="79" t="s">
        <v>629</v>
      </c>
      <c r="L14" s="208" t="s">
        <v>2807</v>
      </c>
      <c r="M14" s="45"/>
    </row>
    <row r="15" spans="1:41" s="3" customFormat="1">
      <c r="A15" s="45"/>
      <c r="B15" s="81" t="s">
        <v>631</v>
      </c>
      <c r="C15" s="82" t="s">
        <v>1102</v>
      </c>
      <c r="D15" s="83" t="s">
        <v>2367</v>
      </c>
      <c r="E15" s="84" t="s">
        <v>629</v>
      </c>
      <c r="F15" s="205" t="s">
        <v>332</v>
      </c>
      <c r="G15" s="45"/>
      <c r="H15" s="96" t="s">
        <v>631</v>
      </c>
      <c r="I15" s="82" t="s">
        <v>729</v>
      </c>
      <c r="J15" s="83" t="s">
        <v>2397</v>
      </c>
      <c r="K15" s="84" t="s">
        <v>629</v>
      </c>
      <c r="L15" s="209" t="s">
        <v>2808</v>
      </c>
      <c r="M15" s="45"/>
    </row>
    <row r="16" spans="1:41" s="3" customFormat="1">
      <c r="A16" s="45"/>
      <c r="B16" s="86" t="s">
        <v>632</v>
      </c>
      <c r="C16" s="87" t="s">
        <v>3776</v>
      </c>
      <c r="D16" s="88" t="s">
        <v>3588</v>
      </c>
      <c r="E16" s="89" t="s">
        <v>751</v>
      </c>
      <c r="F16" s="206" t="s">
        <v>338</v>
      </c>
      <c r="G16" s="45"/>
      <c r="H16" s="98" t="s">
        <v>632</v>
      </c>
      <c r="I16" s="87" t="s">
        <v>671</v>
      </c>
      <c r="J16" s="88" t="s">
        <v>3773</v>
      </c>
      <c r="K16" s="89" t="s">
        <v>2602</v>
      </c>
      <c r="L16" s="210" t="s">
        <v>335</v>
      </c>
      <c r="M16" s="45"/>
    </row>
    <row r="17" spans="1:13" s="3" customFormat="1">
      <c r="A17" s="45"/>
      <c r="B17" s="6" t="s">
        <v>633</v>
      </c>
      <c r="C17" s="7" t="s">
        <v>348</v>
      </c>
      <c r="D17" s="8" t="s">
        <v>3777</v>
      </c>
      <c r="E17" s="9" t="s">
        <v>669</v>
      </c>
      <c r="F17" s="207" t="s">
        <v>12</v>
      </c>
      <c r="G17" s="45"/>
      <c r="H17" s="26" t="s">
        <v>633</v>
      </c>
      <c r="I17" s="7" t="s">
        <v>982</v>
      </c>
      <c r="J17" s="250" t="s">
        <v>346</v>
      </c>
      <c r="K17" s="9" t="s">
        <v>629</v>
      </c>
      <c r="L17" s="211" t="s">
        <v>22</v>
      </c>
      <c r="M17" s="45"/>
    </row>
    <row r="18" spans="1:13" s="3" customFormat="1">
      <c r="A18" s="45"/>
      <c r="B18" s="6"/>
      <c r="C18" s="431" t="s">
        <v>3437</v>
      </c>
      <c r="D18" s="436" t="s">
        <v>2810</v>
      </c>
      <c r="E18" s="433" t="s">
        <v>629</v>
      </c>
      <c r="F18" s="435"/>
      <c r="G18" s="45"/>
      <c r="H18" s="26" t="s">
        <v>634</v>
      </c>
      <c r="I18" s="7" t="s">
        <v>709</v>
      </c>
      <c r="J18" s="250" t="s">
        <v>3774</v>
      </c>
      <c r="K18" s="9" t="s">
        <v>751</v>
      </c>
      <c r="L18" s="211" t="s">
        <v>336</v>
      </c>
      <c r="M18" s="45"/>
    </row>
    <row r="19" spans="1:13" s="3" customFormat="1">
      <c r="A19" s="45"/>
      <c r="B19" s="6"/>
      <c r="C19" s="7"/>
      <c r="D19" s="8"/>
      <c r="E19" s="9"/>
      <c r="F19" s="207"/>
      <c r="G19" s="45"/>
      <c r="H19" s="26" t="s">
        <v>635</v>
      </c>
      <c r="I19" s="7" t="s">
        <v>1145</v>
      </c>
      <c r="J19" s="250" t="s">
        <v>3455</v>
      </c>
      <c r="K19" s="9" t="s">
        <v>677</v>
      </c>
      <c r="L19" s="211" t="s">
        <v>38</v>
      </c>
      <c r="M19" s="45"/>
    </row>
    <row r="20" spans="1:13" s="3" customFormat="1" hidden="1">
      <c r="A20" s="45"/>
      <c r="B20" s="6" t="s">
        <v>636</v>
      </c>
      <c r="C20" s="7"/>
      <c r="D20" s="8"/>
      <c r="E20" s="9"/>
      <c r="F20" s="207"/>
      <c r="G20" s="45"/>
      <c r="H20" s="26" t="s">
        <v>636</v>
      </c>
      <c r="I20" s="7"/>
      <c r="J20" s="250"/>
      <c r="K20" s="9"/>
      <c r="L20" s="211"/>
      <c r="M20" s="45"/>
    </row>
    <row r="21" spans="1:13" s="3" customFormat="1" hidden="1">
      <c r="A21" s="45"/>
      <c r="B21" s="6" t="s">
        <v>637</v>
      </c>
      <c r="C21" s="7"/>
      <c r="D21" s="8"/>
      <c r="E21" s="9"/>
      <c r="F21" s="207"/>
      <c r="G21" s="45"/>
      <c r="H21" s="26" t="s">
        <v>637</v>
      </c>
      <c r="I21" s="7"/>
      <c r="J21" s="250"/>
      <c r="K21" s="9"/>
      <c r="L21" s="211"/>
      <c r="M21" s="45"/>
    </row>
    <row r="22" spans="1:13" s="3" customFormat="1" hidden="1">
      <c r="A22" s="45"/>
      <c r="B22" s="6" t="s">
        <v>638</v>
      </c>
      <c r="C22" s="7"/>
      <c r="D22" s="8"/>
      <c r="E22" s="9"/>
      <c r="F22" s="207"/>
      <c r="G22" s="45"/>
      <c r="H22" s="26" t="s">
        <v>638</v>
      </c>
      <c r="I22" s="7"/>
      <c r="J22" s="250"/>
      <c r="K22" s="9"/>
      <c r="L22" s="211"/>
      <c r="M22" s="45"/>
    </row>
    <row r="23" spans="1:13" s="3" customFormat="1">
      <c r="A23" s="45"/>
      <c r="B23" s="6"/>
      <c r="C23" s="7"/>
      <c r="D23" s="8"/>
      <c r="E23" s="9"/>
      <c r="F23" s="207"/>
      <c r="G23" s="45"/>
      <c r="H23" s="26"/>
      <c r="I23" s="431" t="s">
        <v>816</v>
      </c>
      <c r="J23" s="432" t="s">
        <v>3595</v>
      </c>
      <c r="K23" s="433" t="s">
        <v>751</v>
      </c>
      <c r="L23" s="434"/>
      <c r="M23" s="45"/>
    </row>
    <row r="24" spans="1:13" s="3" customFormat="1">
      <c r="A24" s="45"/>
      <c r="B24" s="6"/>
      <c r="C24" s="7"/>
      <c r="D24" s="8"/>
      <c r="E24" s="9"/>
      <c r="F24" s="207"/>
      <c r="G24" s="45"/>
      <c r="H24" s="26"/>
      <c r="I24" s="431" t="s">
        <v>874</v>
      </c>
      <c r="J24" s="432" t="s">
        <v>3950</v>
      </c>
      <c r="K24" s="433" t="s">
        <v>629</v>
      </c>
      <c r="L24" s="434"/>
      <c r="M24" s="45"/>
    </row>
    <row r="25" spans="1:13" s="3" customFormat="1" ht="12.75" thickBot="1">
      <c r="A25" s="45"/>
      <c r="B25" s="6"/>
      <c r="C25" s="7"/>
      <c r="D25" s="8"/>
      <c r="E25" s="9"/>
      <c r="F25" s="207"/>
      <c r="G25" s="45"/>
      <c r="H25" s="26"/>
      <c r="I25" s="431" t="s">
        <v>3951</v>
      </c>
      <c r="J25" s="432" t="s">
        <v>670</v>
      </c>
      <c r="K25" s="433" t="s">
        <v>800</v>
      </c>
      <c r="L25" s="434"/>
      <c r="M25" s="45"/>
    </row>
    <row r="26" spans="1:13" s="3" customFormat="1" hidden="1">
      <c r="A26" s="45"/>
      <c r="B26" s="6" t="s">
        <v>642</v>
      </c>
      <c r="C26" s="7"/>
      <c r="D26" s="8"/>
      <c r="E26" s="9"/>
      <c r="F26" s="207"/>
      <c r="G26" s="45"/>
      <c r="H26" s="26" t="s">
        <v>642</v>
      </c>
      <c r="I26" s="431"/>
      <c r="J26" s="432"/>
      <c r="K26" s="433"/>
      <c r="L26" s="434"/>
      <c r="M26" s="45"/>
    </row>
    <row r="27" spans="1:13" s="3" customFormat="1" hidden="1">
      <c r="A27" s="45"/>
      <c r="B27" s="6" t="s">
        <v>643</v>
      </c>
      <c r="C27" s="7"/>
      <c r="D27" s="8"/>
      <c r="E27" s="9"/>
      <c r="F27" s="207"/>
      <c r="G27" s="45"/>
      <c r="H27" s="26" t="s">
        <v>643</v>
      </c>
      <c r="I27" s="431"/>
      <c r="J27" s="432"/>
      <c r="K27" s="433"/>
      <c r="L27" s="434"/>
      <c r="M27" s="45"/>
    </row>
    <row r="28" spans="1:13" s="3" customFormat="1" hidden="1">
      <c r="A28" s="45"/>
      <c r="B28" s="6" t="s">
        <v>646</v>
      </c>
      <c r="C28" s="7"/>
      <c r="D28" s="8"/>
      <c r="E28" s="9"/>
      <c r="F28" s="207"/>
      <c r="G28" s="45"/>
      <c r="H28" s="26" t="s">
        <v>646</v>
      </c>
      <c r="I28" s="431"/>
      <c r="J28" s="432"/>
      <c r="K28" s="433"/>
      <c r="L28" s="434"/>
      <c r="M28" s="45"/>
    </row>
    <row r="29" spans="1:13" s="3" customFormat="1" hidden="1">
      <c r="A29" s="45"/>
      <c r="B29" s="6" t="s">
        <v>647</v>
      </c>
      <c r="C29" s="431"/>
      <c r="D29" s="436"/>
      <c r="E29" s="433"/>
      <c r="F29" s="435"/>
      <c r="G29" s="45"/>
      <c r="H29" s="26" t="s">
        <v>647</v>
      </c>
      <c r="I29" s="431"/>
      <c r="J29" s="432"/>
      <c r="K29" s="433"/>
      <c r="L29" s="434"/>
      <c r="M29" s="45"/>
    </row>
    <row r="30" spans="1:13" s="3" customFormat="1" hidden="1">
      <c r="A30" s="45"/>
      <c r="B30" s="6" t="s">
        <v>648</v>
      </c>
      <c r="C30" s="431"/>
      <c r="D30" s="436"/>
      <c r="E30" s="433"/>
      <c r="F30" s="435"/>
      <c r="G30" s="45"/>
      <c r="H30" s="26" t="s">
        <v>648</v>
      </c>
      <c r="I30" s="431"/>
      <c r="J30" s="432"/>
      <c r="K30" s="433"/>
      <c r="L30" s="437"/>
      <c r="M30" s="45"/>
    </row>
    <row r="31" spans="1:13" s="3" customFormat="1" ht="12.75" hidden="1" thickBot="1">
      <c r="A31" s="45"/>
      <c r="B31" s="6" t="s">
        <v>649</v>
      </c>
      <c r="C31" s="431"/>
      <c r="D31" s="436"/>
      <c r="E31" s="433"/>
      <c r="F31" s="435"/>
      <c r="G31" s="45"/>
      <c r="H31" s="26" t="s">
        <v>649</v>
      </c>
      <c r="I31" s="431"/>
      <c r="J31" s="432"/>
      <c r="K31" s="433"/>
      <c r="L31" s="434"/>
      <c r="M31" s="45"/>
    </row>
    <row r="32" spans="1:13" s="3" customFormat="1" ht="12.75" hidden="1" thickBot="1">
      <c r="A32" s="45"/>
      <c r="B32" s="6" t="s">
        <v>650</v>
      </c>
      <c r="C32" s="7"/>
      <c r="D32" s="8"/>
      <c r="E32" s="9"/>
      <c r="F32" s="207"/>
      <c r="G32" s="45"/>
      <c r="H32" s="26" t="s">
        <v>650</v>
      </c>
      <c r="I32" s="7"/>
      <c r="J32" s="250"/>
      <c r="K32" s="9"/>
      <c r="L32" s="211"/>
      <c r="M32" s="45"/>
    </row>
    <row r="33" spans="1:13" s="3" customFormat="1" ht="12.75" hidden="1" thickBot="1">
      <c r="A33" s="45"/>
      <c r="B33" s="6" t="s">
        <v>651</v>
      </c>
      <c r="C33" s="7"/>
      <c r="D33" s="8"/>
      <c r="E33" s="9"/>
      <c r="F33" s="207"/>
      <c r="G33" s="45"/>
      <c r="H33" s="26" t="s">
        <v>651</v>
      </c>
      <c r="I33" s="7"/>
      <c r="J33" s="250"/>
      <c r="K33" s="9"/>
      <c r="L33" s="211"/>
      <c r="M33" s="45"/>
    </row>
    <row r="34" spans="1:13" s="3" customFormat="1" ht="13.5" hidden="1" thickBot="1">
      <c r="A34" s="45"/>
      <c r="B34" s="6" t="s">
        <v>899</v>
      </c>
      <c r="C34" s="7"/>
      <c r="D34" s="302"/>
      <c r="E34" s="9"/>
      <c r="F34" s="207"/>
      <c r="G34" s="45"/>
      <c r="H34" s="26"/>
      <c r="I34" s="7"/>
      <c r="J34" s="250"/>
      <c r="K34" s="9"/>
      <c r="L34" s="211"/>
      <c r="M34" s="45"/>
    </row>
    <row r="35" spans="1:13" s="3" customFormat="1" ht="13.5" hidden="1" thickBot="1">
      <c r="A35" s="45"/>
      <c r="B35" s="6" t="s">
        <v>900</v>
      </c>
      <c r="C35" s="7"/>
      <c r="D35" s="302"/>
      <c r="E35" s="9"/>
      <c r="F35" s="207"/>
      <c r="G35" s="45"/>
      <c r="H35" s="26"/>
      <c r="I35" s="7"/>
      <c r="J35" s="250"/>
      <c r="K35" s="9"/>
      <c r="L35" s="211"/>
      <c r="M35" s="45"/>
    </row>
    <row r="36" spans="1:13" s="3" customFormat="1" ht="13.5" hidden="1" thickBot="1">
      <c r="A36" s="45"/>
      <c r="B36" s="19" t="s">
        <v>901</v>
      </c>
      <c r="C36" s="10"/>
      <c r="D36" s="381"/>
      <c r="E36" s="11"/>
      <c r="F36" s="270"/>
      <c r="G36" s="45"/>
      <c r="H36" s="26"/>
      <c r="I36" s="29"/>
      <c r="J36" s="29"/>
      <c r="K36" s="30"/>
      <c r="L36" s="271"/>
      <c r="M36" s="45"/>
    </row>
    <row r="37" spans="1:13" s="3" customFormat="1" ht="12.75" thickTop="1">
      <c r="A37" s="45"/>
      <c r="B37" s="46"/>
      <c r="C37" s="46"/>
      <c r="D37" s="46"/>
      <c r="E37" s="46"/>
      <c r="F37" s="46"/>
      <c r="G37" s="45"/>
      <c r="H37" s="47"/>
      <c r="I37" s="47"/>
      <c r="J37" s="47"/>
      <c r="K37" s="47"/>
      <c r="L37" s="47"/>
      <c r="M37" s="45"/>
    </row>
    <row r="38" spans="1:13" ht="21" thickBot="1">
      <c r="A38" s="35"/>
      <c r="B38" s="1078" t="s">
        <v>766</v>
      </c>
      <c r="C38" s="1078"/>
      <c r="D38" s="158"/>
      <c r="E38" s="160" t="s">
        <v>625</v>
      </c>
      <c r="F38" s="1065" t="s">
        <v>1636</v>
      </c>
      <c r="G38" s="1065"/>
      <c r="H38" s="1065"/>
      <c r="I38" s="1065"/>
      <c r="J38" s="35"/>
      <c r="K38" s="1056" t="s">
        <v>625</v>
      </c>
      <c r="L38" s="1056"/>
      <c r="M38" s="35"/>
    </row>
    <row r="39" spans="1:13" ht="13.5" thickTop="1" thickBot="1">
      <c r="A39" s="35"/>
      <c r="B39" s="1083" t="s">
        <v>621</v>
      </c>
      <c r="C39" s="1084"/>
      <c r="D39" s="43"/>
      <c r="E39" s="44"/>
      <c r="F39" s="44"/>
      <c r="G39" s="35"/>
      <c r="H39" s="1087" t="s">
        <v>652</v>
      </c>
      <c r="I39" s="1088"/>
      <c r="J39" s="35"/>
      <c r="K39" s="35"/>
      <c r="L39" s="35"/>
      <c r="M39" s="35"/>
    </row>
    <row r="40" spans="1:13" s="3" customFormat="1" ht="16.5" thickTop="1" thickBot="1">
      <c r="A40" s="45"/>
      <c r="B40" s="1085"/>
      <c r="C40" s="1086"/>
      <c r="D40" s="14"/>
      <c r="E40" s="12" t="s">
        <v>645</v>
      </c>
      <c r="F40" s="13">
        <f>COUNTA(D42:D73)</f>
        <v>23</v>
      </c>
      <c r="G40" s="45"/>
      <c r="H40" s="1089"/>
      <c r="I40" s="1090"/>
      <c r="J40" s="32"/>
      <c r="K40" s="33" t="s">
        <v>645</v>
      </c>
      <c r="L40" s="34">
        <f>COUNTA(J42:J73)</f>
        <v>28</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1159</v>
      </c>
      <c r="D42" s="78" t="s">
        <v>3602</v>
      </c>
      <c r="E42" s="79" t="s">
        <v>751</v>
      </c>
      <c r="F42" s="204" t="s">
        <v>39</v>
      </c>
      <c r="G42" s="45"/>
      <c r="H42" s="94" t="s">
        <v>630</v>
      </c>
      <c r="I42" s="77" t="s">
        <v>705</v>
      </c>
      <c r="J42" s="78" t="s">
        <v>850</v>
      </c>
      <c r="K42" s="79" t="s">
        <v>661</v>
      </c>
      <c r="L42" s="208" t="s">
        <v>59</v>
      </c>
      <c r="M42" s="45"/>
    </row>
    <row r="43" spans="1:13" s="3" customFormat="1">
      <c r="A43" s="45"/>
      <c r="B43" s="81" t="s">
        <v>631</v>
      </c>
      <c r="C43" s="82" t="s">
        <v>3778</v>
      </c>
      <c r="D43" s="83" t="s">
        <v>805</v>
      </c>
      <c r="E43" s="84" t="s">
        <v>661</v>
      </c>
      <c r="F43" s="205" t="s">
        <v>384</v>
      </c>
      <c r="G43" s="45"/>
      <c r="H43" s="96" t="s">
        <v>631</v>
      </c>
      <c r="I43" s="82" t="s">
        <v>1114</v>
      </c>
      <c r="J43" s="83" t="s">
        <v>3792</v>
      </c>
      <c r="K43" s="84" t="s">
        <v>661</v>
      </c>
      <c r="L43" s="209" t="s">
        <v>380</v>
      </c>
      <c r="M43" s="45"/>
    </row>
    <row r="44" spans="1:13" s="3" customFormat="1">
      <c r="A44" s="45"/>
      <c r="B44" s="86" t="s">
        <v>632</v>
      </c>
      <c r="C44" s="87" t="s">
        <v>1153</v>
      </c>
      <c r="D44" s="88" t="s">
        <v>975</v>
      </c>
      <c r="E44" s="89" t="s">
        <v>669</v>
      </c>
      <c r="F44" s="206" t="s">
        <v>386</v>
      </c>
      <c r="G44" s="45"/>
      <c r="H44" s="98" t="s">
        <v>632</v>
      </c>
      <c r="I44" s="87" t="s">
        <v>3346</v>
      </c>
      <c r="J44" s="88" t="s">
        <v>850</v>
      </c>
      <c r="K44" s="89" t="s">
        <v>661</v>
      </c>
      <c r="L44" s="210" t="s">
        <v>39</v>
      </c>
      <c r="M44" s="45"/>
    </row>
    <row r="45" spans="1:13" s="3" customFormat="1">
      <c r="A45" s="45"/>
      <c r="B45" s="6" t="s">
        <v>633</v>
      </c>
      <c r="C45" s="7" t="s">
        <v>694</v>
      </c>
      <c r="D45" s="250" t="s">
        <v>3779</v>
      </c>
      <c r="E45" s="9" t="s">
        <v>2458</v>
      </c>
      <c r="F45" s="207" t="s">
        <v>351</v>
      </c>
      <c r="G45" s="45"/>
      <c r="H45" s="26" t="s">
        <v>633</v>
      </c>
      <c r="I45" s="7" t="s">
        <v>4316</v>
      </c>
      <c r="J45" s="250" t="s">
        <v>670</v>
      </c>
      <c r="K45" s="9" t="s">
        <v>661</v>
      </c>
      <c r="L45" s="211" t="s">
        <v>384</v>
      </c>
      <c r="M45" s="45"/>
    </row>
    <row r="46" spans="1:13" s="3" customFormat="1">
      <c r="A46" s="45"/>
      <c r="B46" s="6" t="s">
        <v>634</v>
      </c>
      <c r="C46" s="7" t="s">
        <v>973</v>
      </c>
      <c r="D46" s="250" t="s">
        <v>3430</v>
      </c>
      <c r="E46" s="9" t="s">
        <v>2458</v>
      </c>
      <c r="F46" s="207" t="s">
        <v>353</v>
      </c>
      <c r="G46" s="45"/>
      <c r="H46" s="26" t="s">
        <v>634</v>
      </c>
      <c r="I46" s="7" t="s">
        <v>1077</v>
      </c>
      <c r="J46" s="250" t="s">
        <v>3455</v>
      </c>
      <c r="K46" s="9" t="s">
        <v>661</v>
      </c>
      <c r="L46" s="211" t="s">
        <v>94</v>
      </c>
      <c r="M46" s="45"/>
    </row>
    <row r="47" spans="1:13" s="3" customFormat="1">
      <c r="A47" s="45"/>
      <c r="B47" s="6" t="s">
        <v>635</v>
      </c>
      <c r="C47" s="7" t="s">
        <v>1096</v>
      </c>
      <c r="D47" s="250" t="s">
        <v>3780</v>
      </c>
      <c r="E47" s="9" t="s">
        <v>2458</v>
      </c>
      <c r="F47" s="207" t="s">
        <v>2376</v>
      </c>
      <c r="G47" s="45"/>
      <c r="H47" s="26" t="s">
        <v>635</v>
      </c>
      <c r="I47" s="7" t="s">
        <v>982</v>
      </c>
      <c r="J47" s="250" t="s">
        <v>3476</v>
      </c>
      <c r="K47" s="9" t="s">
        <v>751</v>
      </c>
      <c r="L47" s="211" t="s">
        <v>96</v>
      </c>
      <c r="M47" s="45"/>
    </row>
    <row r="48" spans="1:13" s="3" customFormat="1">
      <c r="A48" s="45"/>
      <c r="B48" s="6" t="s">
        <v>636</v>
      </c>
      <c r="C48" s="7" t="s">
        <v>1200</v>
      </c>
      <c r="D48" s="250" t="s">
        <v>858</v>
      </c>
      <c r="E48" s="9" t="s">
        <v>929</v>
      </c>
      <c r="F48" s="207" t="s">
        <v>42</v>
      </c>
      <c r="G48" s="45"/>
      <c r="H48" s="26" t="s">
        <v>636</v>
      </c>
      <c r="I48" s="7" t="s">
        <v>1121</v>
      </c>
      <c r="J48" s="250" t="s">
        <v>3476</v>
      </c>
      <c r="K48" s="9" t="s">
        <v>751</v>
      </c>
      <c r="L48" s="211" t="s">
        <v>353</v>
      </c>
      <c r="M48" s="45"/>
    </row>
    <row r="49" spans="1:13" s="3" customFormat="1">
      <c r="A49" s="45"/>
      <c r="B49" s="6" t="s">
        <v>637</v>
      </c>
      <c r="C49" s="7" t="s">
        <v>348</v>
      </c>
      <c r="D49" s="250" t="s">
        <v>3605</v>
      </c>
      <c r="E49" s="9" t="s">
        <v>751</v>
      </c>
      <c r="F49" s="207" t="s">
        <v>44</v>
      </c>
      <c r="G49" s="45"/>
      <c r="H49" s="26" t="s">
        <v>637</v>
      </c>
      <c r="I49" s="7" t="s">
        <v>706</v>
      </c>
      <c r="J49" s="250" t="s">
        <v>3450</v>
      </c>
      <c r="K49" s="9" t="s">
        <v>751</v>
      </c>
      <c r="L49" s="211" t="s">
        <v>2376</v>
      </c>
      <c r="M49" s="45"/>
    </row>
    <row r="50" spans="1:13" s="3" customFormat="1">
      <c r="A50" s="45"/>
      <c r="B50" s="6" t="s">
        <v>638</v>
      </c>
      <c r="C50" s="7" t="s">
        <v>1511</v>
      </c>
      <c r="D50" s="250" t="s">
        <v>3781</v>
      </c>
      <c r="E50" s="9" t="s">
        <v>661</v>
      </c>
      <c r="F50" s="207" t="s">
        <v>2380</v>
      </c>
      <c r="G50" s="45"/>
      <c r="H50" s="26" t="s">
        <v>638</v>
      </c>
      <c r="I50" s="7" t="s">
        <v>982</v>
      </c>
      <c r="J50" s="250" t="s">
        <v>3793</v>
      </c>
      <c r="K50" s="9" t="s">
        <v>2458</v>
      </c>
      <c r="L50" s="211" t="s">
        <v>367</v>
      </c>
      <c r="M50" s="45"/>
    </row>
    <row r="51" spans="1:13" s="3" customFormat="1">
      <c r="A51" s="45"/>
      <c r="B51" s="6" t="s">
        <v>639</v>
      </c>
      <c r="C51" s="7" t="s">
        <v>692</v>
      </c>
      <c r="D51" s="250" t="s">
        <v>3782</v>
      </c>
      <c r="E51" s="9" t="s">
        <v>728</v>
      </c>
      <c r="F51" s="207" t="s">
        <v>46</v>
      </c>
      <c r="G51" s="45"/>
      <c r="H51" s="26" t="s">
        <v>639</v>
      </c>
      <c r="I51" s="7" t="s">
        <v>1391</v>
      </c>
      <c r="J51" s="250" t="s">
        <v>869</v>
      </c>
      <c r="K51" s="9" t="s">
        <v>929</v>
      </c>
      <c r="L51" s="211" t="s">
        <v>368</v>
      </c>
      <c r="M51" s="45"/>
    </row>
    <row r="52" spans="1:13" s="3" customFormat="1">
      <c r="A52" s="45"/>
      <c r="B52" s="6" t="s">
        <v>640</v>
      </c>
      <c r="C52" s="7" t="s">
        <v>3783</v>
      </c>
      <c r="D52" s="250" t="s">
        <v>3784</v>
      </c>
      <c r="E52" s="9" t="s">
        <v>751</v>
      </c>
      <c r="F52" s="207" t="s">
        <v>371</v>
      </c>
      <c r="G52" s="45"/>
      <c r="H52" s="26" t="s">
        <v>640</v>
      </c>
      <c r="I52" s="7" t="s">
        <v>192</v>
      </c>
      <c r="J52" s="250" t="s">
        <v>3608</v>
      </c>
      <c r="K52" s="9" t="s">
        <v>929</v>
      </c>
      <c r="L52" s="211" t="s">
        <v>3794</v>
      </c>
      <c r="M52" s="45"/>
    </row>
    <row r="53" spans="1:13" s="3" customFormat="1">
      <c r="A53" s="45"/>
      <c r="B53" s="6" t="s">
        <v>641</v>
      </c>
      <c r="C53" s="7" t="s">
        <v>680</v>
      </c>
      <c r="D53" s="250" t="s">
        <v>1108</v>
      </c>
      <c r="E53" s="9" t="s">
        <v>629</v>
      </c>
      <c r="F53" s="207" t="s">
        <v>2383</v>
      </c>
      <c r="G53" s="45"/>
      <c r="H53" s="26" t="s">
        <v>641</v>
      </c>
      <c r="I53" s="7" t="s">
        <v>796</v>
      </c>
      <c r="J53" s="250" t="s">
        <v>3795</v>
      </c>
      <c r="K53" s="9" t="s">
        <v>751</v>
      </c>
      <c r="L53" s="211" t="s">
        <v>2347</v>
      </c>
      <c r="M53" s="45"/>
    </row>
    <row r="54" spans="1:13" s="3" customFormat="1">
      <c r="A54" s="45"/>
      <c r="B54" s="6" t="s">
        <v>642</v>
      </c>
      <c r="C54" s="7" t="s">
        <v>1031</v>
      </c>
      <c r="D54" s="250" t="s">
        <v>809</v>
      </c>
      <c r="E54" s="9" t="s">
        <v>929</v>
      </c>
      <c r="F54" s="207" t="s">
        <v>106</v>
      </c>
      <c r="G54" s="45"/>
      <c r="H54" s="26" t="s">
        <v>642</v>
      </c>
      <c r="I54" s="7" t="s">
        <v>706</v>
      </c>
      <c r="J54" s="250" t="s">
        <v>3796</v>
      </c>
      <c r="K54" s="9" t="s">
        <v>728</v>
      </c>
      <c r="L54" s="211" t="s">
        <v>2380</v>
      </c>
      <c r="M54" s="45"/>
    </row>
    <row r="55" spans="1:13" s="3" customFormat="1">
      <c r="A55" s="45"/>
      <c r="B55" s="6" t="s">
        <v>643</v>
      </c>
      <c r="C55" s="7" t="s">
        <v>3246</v>
      </c>
      <c r="D55" s="250" t="s">
        <v>1196</v>
      </c>
      <c r="E55" s="9" t="s">
        <v>929</v>
      </c>
      <c r="F55" s="207" t="s">
        <v>358</v>
      </c>
      <c r="G55" s="45"/>
      <c r="H55" s="26" t="s">
        <v>643</v>
      </c>
      <c r="I55" s="7" t="s">
        <v>671</v>
      </c>
      <c r="J55" s="250" t="s">
        <v>3797</v>
      </c>
      <c r="K55" s="9" t="s">
        <v>661</v>
      </c>
      <c r="L55" s="211" t="s">
        <v>369</v>
      </c>
      <c r="M55" s="45"/>
    </row>
    <row r="56" spans="1:13" s="3" customFormat="1">
      <c r="A56" s="45"/>
      <c r="B56" s="6" t="s">
        <v>646</v>
      </c>
      <c r="C56" s="7" t="s">
        <v>627</v>
      </c>
      <c r="D56" s="250" t="s">
        <v>3785</v>
      </c>
      <c r="E56" s="9" t="s">
        <v>661</v>
      </c>
      <c r="F56" s="207" t="s">
        <v>3786</v>
      </c>
      <c r="G56" s="45"/>
      <c r="H56" s="26" t="s">
        <v>646</v>
      </c>
      <c r="I56" s="7" t="s">
        <v>3798</v>
      </c>
      <c r="J56" s="250" t="s">
        <v>3799</v>
      </c>
      <c r="K56" s="9" t="s">
        <v>661</v>
      </c>
      <c r="L56" s="211" t="s">
        <v>46</v>
      </c>
      <c r="M56" s="45"/>
    </row>
    <row r="57" spans="1:13" s="3" customFormat="1">
      <c r="A57" s="45"/>
      <c r="B57" s="6" t="s">
        <v>647</v>
      </c>
      <c r="C57" s="7" t="s">
        <v>828</v>
      </c>
      <c r="D57" s="250" t="s">
        <v>963</v>
      </c>
      <c r="E57" s="9" t="s">
        <v>629</v>
      </c>
      <c r="F57" s="207" t="s">
        <v>48</v>
      </c>
      <c r="G57" s="45"/>
      <c r="H57" s="26" t="s">
        <v>647</v>
      </c>
      <c r="I57" s="7" t="s">
        <v>791</v>
      </c>
      <c r="J57" s="250" t="s">
        <v>792</v>
      </c>
      <c r="K57" s="9" t="s">
        <v>629</v>
      </c>
      <c r="L57" s="211" t="s">
        <v>371</v>
      </c>
      <c r="M57" s="45"/>
    </row>
    <row r="58" spans="1:13" s="3" customFormat="1">
      <c r="A58" s="45"/>
      <c r="B58" s="6" t="s">
        <v>648</v>
      </c>
      <c r="C58" s="7" t="s">
        <v>680</v>
      </c>
      <c r="D58" s="250" t="s">
        <v>3787</v>
      </c>
      <c r="E58" s="9" t="s">
        <v>751</v>
      </c>
      <c r="F58" s="207" t="s">
        <v>360</v>
      </c>
      <c r="G58" s="45"/>
      <c r="H58" s="26" t="s">
        <v>648</v>
      </c>
      <c r="I58" s="7" t="s">
        <v>796</v>
      </c>
      <c r="J58" s="250" t="s">
        <v>3773</v>
      </c>
      <c r="K58" s="9" t="s">
        <v>2602</v>
      </c>
      <c r="L58" s="211" t="s">
        <v>3612</v>
      </c>
      <c r="M58" s="45"/>
    </row>
    <row r="59" spans="1:13" s="3" customFormat="1">
      <c r="A59" s="45"/>
      <c r="B59" s="6" t="s">
        <v>649</v>
      </c>
      <c r="C59" s="7" t="s">
        <v>1519</v>
      </c>
      <c r="D59" s="250" t="s">
        <v>3788</v>
      </c>
      <c r="E59" s="9" t="s">
        <v>2458</v>
      </c>
      <c r="F59" s="207" t="s">
        <v>2351</v>
      </c>
      <c r="G59" s="45"/>
      <c r="H59" s="26" t="s">
        <v>649</v>
      </c>
      <c r="I59" s="7" t="s">
        <v>791</v>
      </c>
      <c r="J59" s="250" t="s">
        <v>3800</v>
      </c>
      <c r="K59" s="9" t="s">
        <v>728</v>
      </c>
      <c r="L59" s="211" t="s">
        <v>2382</v>
      </c>
      <c r="M59" s="45"/>
    </row>
    <row r="60" spans="1:13" s="3" customFormat="1">
      <c r="A60" s="45"/>
      <c r="B60" s="6" t="s">
        <v>650</v>
      </c>
      <c r="C60" s="7" t="s">
        <v>3447</v>
      </c>
      <c r="D60" s="250" t="s">
        <v>3789</v>
      </c>
      <c r="E60" s="9" t="s">
        <v>751</v>
      </c>
      <c r="F60" s="207" t="s">
        <v>50</v>
      </c>
      <c r="G60" s="45"/>
      <c r="H60" s="26" t="s">
        <v>650</v>
      </c>
      <c r="I60" s="7" t="s">
        <v>783</v>
      </c>
      <c r="J60" s="250" t="s">
        <v>3801</v>
      </c>
      <c r="K60" s="9" t="s">
        <v>751</v>
      </c>
      <c r="L60" s="211" t="s">
        <v>2383</v>
      </c>
      <c r="M60" s="45"/>
    </row>
    <row r="61" spans="1:13" s="3" customFormat="1">
      <c r="A61" s="45"/>
      <c r="B61" s="6" t="s">
        <v>651</v>
      </c>
      <c r="C61" s="7" t="s">
        <v>1096</v>
      </c>
      <c r="D61" s="250" t="s">
        <v>3790</v>
      </c>
      <c r="E61" s="9" t="s">
        <v>661</v>
      </c>
      <c r="F61" s="207" t="s">
        <v>2832</v>
      </c>
      <c r="G61" s="45"/>
      <c r="H61" s="26" t="s">
        <v>651</v>
      </c>
      <c r="I61" s="7" t="s">
        <v>864</v>
      </c>
      <c r="J61" s="250" t="s">
        <v>3609</v>
      </c>
      <c r="K61" s="9" t="s">
        <v>751</v>
      </c>
      <c r="L61" s="211" t="s">
        <v>3802</v>
      </c>
      <c r="M61" s="45"/>
    </row>
    <row r="62" spans="1:13" s="3" customFormat="1">
      <c r="A62" s="45"/>
      <c r="B62" s="6" t="s">
        <v>899</v>
      </c>
      <c r="C62" s="7" t="s">
        <v>348</v>
      </c>
      <c r="D62" s="250" t="s">
        <v>3791</v>
      </c>
      <c r="E62" s="9" t="s">
        <v>669</v>
      </c>
      <c r="F62" s="207" t="s">
        <v>51</v>
      </c>
      <c r="G62" s="45"/>
      <c r="H62" s="26" t="s">
        <v>899</v>
      </c>
      <c r="I62" s="7" t="s">
        <v>192</v>
      </c>
      <c r="J62" s="250" t="s">
        <v>1301</v>
      </c>
      <c r="K62" s="9" t="s">
        <v>629</v>
      </c>
      <c r="L62" s="211" t="s">
        <v>48</v>
      </c>
      <c r="M62" s="45"/>
    </row>
    <row r="63" spans="1:13" s="3" customFormat="1">
      <c r="A63" s="45"/>
      <c r="B63" s="6" t="s">
        <v>900</v>
      </c>
      <c r="C63" s="7" t="s">
        <v>627</v>
      </c>
      <c r="D63" s="250" t="s">
        <v>3954</v>
      </c>
      <c r="E63" s="9" t="s">
        <v>728</v>
      </c>
      <c r="F63" s="207" t="s">
        <v>398</v>
      </c>
      <c r="G63" s="45"/>
      <c r="H63" s="26" t="s">
        <v>900</v>
      </c>
      <c r="I63" s="7" t="s">
        <v>1758</v>
      </c>
      <c r="J63" s="250" t="s">
        <v>670</v>
      </c>
      <c r="K63" s="9" t="s">
        <v>669</v>
      </c>
      <c r="L63" s="211" t="s">
        <v>2351</v>
      </c>
      <c r="M63" s="45"/>
    </row>
    <row r="64" spans="1:13" s="3" customFormat="1">
      <c r="A64" s="45"/>
      <c r="B64" s="6" t="s">
        <v>901</v>
      </c>
      <c r="C64" s="7" t="s">
        <v>1102</v>
      </c>
      <c r="D64" s="250" t="s">
        <v>3444</v>
      </c>
      <c r="E64" s="9" t="s">
        <v>933</v>
      </c>
      <c r="F64" s="207" t="s">
        <v>55</v>
      </c>
      <c r="G64" s="45"/>
      <c r="H64" s="26" t="s">
        <v>901</v>
      </c>
      <c r="I64" s="7" t="s">
        <v>1391</v>
      </c>
      <c r="J64" s="250" t="s">
        <v>782</v>
      </c>
      <c r="K64" s="9" t="s">
        <v>929</v>
      </c>
      <c r="L64" s="211" t="s">
        <v>51</v>
      </c>
      <c r="M64" s="45"/>
    </row>
    <row r="65" spans="1:13" s="3" customFormat="1">
      <c r="A65" s="45"/>
      <c r="B65" s="6"/>
      <c r="C65" s="7"/>
      <c r="D65" s="250"/>
      <c r="E65" s="9"/>
      <c r="F65" s="207"/>
      <c r="G65" s="45"/>
      <c r="H65" s="26" t="s">
        <v>902</v>
      </c>
      <c r="I65" s="7" t="s">
        <v>705</v>
      </c>
      <c r="J65" s="250" t="s">
        <v>1602</v>
      </c>
      <c r="K65" s="9" t="s">
        <v>629</v>
      </c>
      <c r="L65" s="211" t="s">
        <v>398</v>
      </c>
      <c r="M65" s="45"/>
    </row>
    <row r="66" spans="1:13" s="3" customFormat="1">
      <c r="A66" s="45"/>
      <c r="B66" s="6"/>
      <c r="C66" s="7"/>
      <c r="D66" s="8"/>
      <c r="E66" s="9"/>
      <c r="F66" s="207"/>
      <c r="G66" s="45"/>
      <c r="H66" s="26" t="s">
        <v>903</v>
      </c>
      <c r="I66" s="7" t="s">
        <v>1758</v>
      </c>
      <c r="J66" s="250" t="s">
        <v>3803</v>
      </c>
      <c r="K66" s="9" t="s">
        <v>929</v>
      </c>
      <c r="L66" s="211" t="s">
        <v>363</v>
      </c>
      <c r="M66" s="45"/>
    </row>
    <row r="67" spans="1:13" s="3" customFormat="1">
      <c r="A67" s="45"/>
      <c r="B67" s="6"/>
      <c r="C67" s="7"/>
      <c r="D67" s="8"/>
      <c r="E67" s="9"/>
      <c r="F67" s="207"/>
      <c r="G67" s="45"/>
      <c r="H67" s="26" t="s">
        <v>1124</v>
      </c>
      <c r="I67" s="7" t="s">
        <v>667</v>
      </c>
      <c r="J67" s="250" t="s">
        <v>2399</v>
      </c>
      <c r="K67" s="9" t="s">
        <v>629</v>
      </c>
      <c r="L67" s="211" t="s">
        <v>2329</v>
      </c>
      <c r="M67" s="45"/>
    </row>
    <row r="68" spans="1:13" s="3" customFormat="1">
      <c r="A68" s="45"/>
      <c r="B68" s="6"/>
      <c r="C68" s="7"/>
      <c r="D68" s="8"/>
      <c r="E68" s="9"/>
      <c r="F68" s="207"/>
      <c r="G68" s="45"/>
      <c r="H68" s="26" t="s">
        <v>1125</v>
      </c>
      <c r="I68" s="7" t="s">
        <v>740</v>
      </c>
      <c r="J68" s="250" t="s">
        <v>3804</v>
      </c>
      <c r="K68" s="9" t="s">
        <v>728</v>
      </c>
      <c r="L68" s="211" t="s">
        <v>54</v>
      </c>
      <c r="M68" s="45"/>
    </row>
    <row r="69" spans="1:13" s="3" customFormat="1" ht="12.75" thickBot="1">
      <c r="A69" s="45"/>
      <c r="B69" s="6"/>
      <c r="C69" s="7"/>
      <c r="D69" s="8"/>
      <c r="E69" s="9"/>
      <c r="F69" s="207"/>
      <c r="G69" s="45"/>
      <c r="H69" s="26" t="s">
        <v>1126</v>
      </c>
      <c r="I69" s="7" t="s">
        <v>1420</v>
      </c>
      <c r="J69" s="250" t="s">
        <v>3452</v>
      </c>
      <c r="K69" s="9" t="s">
        <v>629</v>
      </c>
      <c r="L69" s="211" t="s">
        <v>1724</v>
      </c>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idden="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1056" t="s">
        <v>767</v>
      </c>
      <c r="C75" s="1056"/>
      <c r="D75" s="35"/>
      <c r="E75" s="160" t="s">
        <v>625</v>
      </c>
      <c r="F75" s="1065" t="s">
        <v>1637</v>
      </c>
      <c r="G75" s="1065"/>
      <c r="H75" s="1065"/>
      <c r="I75" s="1065"/>
      <c r="J75" s="35"/>
      <c r="K75" s="1056" t="s">
        <v>625</v>
      </c>
      <c r="L75" s="1056"/>
      <c r="M75" s="35"/>
    </row>
    <row r="76" spans="1:13" ht="13.5" thickTop="1" thickBot="1">
      <c r="A76" s="35"/>
      <c r="B76" s="1057" t="s">
        <v>621</v>
      </c>
      <c r="C76" s="1058"/>
      <c r="D76" s="43"/>
      <c r="E76" s="44"/>
      <c r="F76" s="44"/>
      <c r="G76" s="35"/>
      <c r="H76" s="1061" t="s">
        <v>652</v>
      </c>
      <c r="I76" s="1062"/>
      <c r="J76" s="35"/>
      <c r="K76" s="35"/>
      <c r="L76" s="35"/>
      <c r="M76" s="35"/>
    </row>
    <row r="77" spans="1:13" s="3" customFormat="1" ht="16.5" thickTop="1" thickBot="1">
      <c r="A77" s="45"/>
      <c r="B77" s="1059"/>
      <c r="C77" s="1060"/>
      <c r="D77" s="14"/>
      <c r="E77" s="12" t="s">
        <v>645</v>
      </c>
      <c r="F77" s="13">
        <f>COUNTA(D79:D118)</f>
        <v>36</v>
      </c>
      <c r="G77" s="45"/>
      <c r="H77" s="1063"/>
      <c r="I77" s="1064"/>
      <c r="J77" s="32"/>
      <c r="K77" s="33" t="s">
        <v>645</v>
      </c>
      <c r="L77" s="34">
        <f>COUNTA(J79:J118)</f>
        <v>21</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2311</v>
      </c>
      <c r="D79" s="78" t="s">
        <v>3805</v>
      </c>
      <c r="E79" s="79" t="s">
        <v>661</v>
      </c>
      <c r="F79" s="204" t="s">
        <v>2633</v>
      </c>
      <c r="G79" s="45"/>
      <c r="H79" s="94" t="s">
        <v>630</v>
      </c>
      <c r="I79" s="77" t="s">
        <v>1114</v>
      </c>
      <c r="J79" s="78" t="s">
        <v>2626</v>
      </c>
      <c r="K79" s="79" t="s">
        <v>629</v>
      </c>
      <c r="L79" s="208" t="s">
        <v>378</v>
      </c>
      <c r="M79" s="45"/>
    </row>
    <row r="80" spans="1:13" s="3" customFormat="1">
      <c r="A80" s="45"/>
      <c r="B80" s="81" t="s">
        <v>631</v>
      </c>
      <c r="C80" s="82" t="s">
        <v>387</v>
      </c>
      <c r="D80" s="83" t="s">
        <v>1196</v>
      </c>
      <c r="E80" s="84" t="s">
        <v>931</v>
      </c>
      <c r="F80" s="205" t="s">
        <v>2043</v>
      </c>
      <c r="G80" s="45"/>
      <c r="H80" s="96" t="s">
        <v>631</v>
      </c>
      <c r="I80" s="82" t="s">
        <v>1502</v>
      </c>
      <c r="J80" s="83" t="s">
        <v>3822</v>
      </c>
      <c r="K80" s="84" t="s">
        <v>3808</v>
      </c>
      <c r="L80" s="209" t="s">
        <v>2043</v>
      </c>
      <c r="M80" s="45"/>
    </row>
    <row r="81" spans="1:13" s="3" customFormat="1">
      <c r="A81" s="45"/>
      <c r="B81" s="86" t="s">
        <v>632</v>
      </c>
      <c r="C81" s="87" t="s">
        <v>1511</v>
      </c>
      <c r="D81" s="88" t="s">
        <v>3963</v>
      </c>
      <c r="E81" s="89" t="s">
        <v>728</v>
      </c>
      <c r="F81" s="206" t="s">
        <v>38</v>
      </c>
      <c r="G81" s="45"/>
      <c r="H81" s="98" t="s">
        <v>632</v>
      </c>
      <c r="I81" s="87" t="s">
        <v>705</v>
      </c>
      <c r="J81" s="88" t="s">
        <v>3823</v>
      </c>
      <c r="K81" s="89" t="s">
        <v>669</v>
      </c>
      <c r="L81" s="210" t="s">
        <v>87</v>
      </c>
      <c r="M81" s="45"/>
    </row>
    <row r="82" spans="1:13" s="3" customFormat="1">
      <c r="A82" s="45"/>
      <c r="B82" s="6" t="s">
        <v>633</v>
      </c>
      <c r="C82" s="7" t="s">
        <v>3806</v>
      </c>
      <c r="D82" s="250" t="s">
        <v>3807</v>
      </c>
      <c r="E82" s="9" t="s">
        <v>3808</v>
      </c>
      <c r="F82" s="207" t="s">
        <v>87</v>
      </c>
      <c r="G82" s="45"/>
      <c r="H82" s="26" t="s">
        <v>633</v>
      </c>
      <c r="I82" s="7" t="s">
        <v>667</v>
      </c>
      <c r="J82" s="8" t="s">
        <v>1150</v>
      </c>
      <c r="K82" s="9" t="s">
        <v>661</v>
      </c>
      <c r="L82" s="211" t="s">
        <v>380</v>
      </c>
      <c r="M82" s="45"/>
    </row>
    <row r="83" spans="1:13" s="3" customFormat="1">
      <c r="A83" s="45"/>
      <c r="B83" s="6" t="s">
        <v>634</v>
      </c>
      <c r="C83" s="7" t="s">
        <v>757</v>
      </c>
      <c r="D83" s="250" t="s">
        <v>3459</v>
      </c>
      <c r="E83" s="9" t="s">
        <v>751</v>
      </c>
      <c r="F83" s="207" t="s">
        <v>380</v>
      </c>
      <c r="G83" s="45"/>
      <c r="H83" s="26" t="s">
        <v>634</v>
      </c>
      <c r="I83" s="7" t="s">
        <v>2941</v>
      </c>
      <c r="J83" s="8" t="s">
        <v>3470</v>
      </c>
      <c r="K83" s="9" t="s">
        <v>751</v>
      </c>
      <c r="L83" s="211" t="s">
        <v>365</v>
      </c>
      <c r="M83" s="45"/>
    </row>
    <row r="84" spans="1:13" s="3" customFormat="1">
      <c r="A84" s="45"/>
      <c r="B84" s="6" t="s">
        <v>635</v>
      </c>
      <c r="C84" s="7" t="s">
        <v>627</v>
      </c>
      <c r="D84" s="250" t="s">
        <v>1201</v>
      </c>
      <c r="E84" s="9" t="s">
        <v>661</v>
      </c>
      <c r="F84" s="207" t="s">
        <v>384</v>
      </c>
      <c r="G84" s="45"/>
      <c r="H84" s="26" t="s">
        <v>635</v>
      </c>
      <c r="I84" s="7" t="s">
        <v>671</v>
      </c>
      <c r="J84" s="8" t="s">
        <v>3450</v>
      </c>
      <c r="K84" s="9" t="s">
        <v>751</v>
      </c>
      <c r="L84" s="211" t="s">
        <v>3824</v>
      </c>
      <c r="M84" s="45"/>
    </row>
    <row r="85" spans="1:13" s="3" customFormat="1">
      <c r="A85" s="45"/>
      <c r="B85" s="6" t="s">
        <v>636</v>
      </c>
      <c r="C85" s="7" t="s">
        <v>921</v>
      </c>
      <c r="D85" s="250" t="s">
        <v>3456</v>
      </c>
      <c r="E85" s="9" t="s">
        <v>751</v>
      </c>
      <c r="F85" s="207" t="s">
        <v>63</v>
      </c>
      <c r="G85" s="45"/>
      <c r="H85" s="26" t="s">
        <v>636</v>
      </c>
      <c r="I85" s="7" t="s">
        <v>2622</v>
      </c>
      <c r="J85" s="8" t="s">
        <v>2623</v>
      </c>
      <c r="K85" s="9" t="s">
        <v>629</v>
      </c>
      <c r="L85" s="211" t="s">
        <v>39</v>
      </c>
      <c r="M85" s="45"/>
    </row>
    <row r="86" spans="1:13" s="3" customFormat="1">
      <c r="A86" s="45"/>
      <c r="B86" s="6" t="s">
        <v>637</v>
      </c>
      <c r="C86" s="7" t="s">
        <v>753</v>
      </c>
      <c r="D86" s="250" t="s">
        <v>3617</v>
      </c>
      <c r="E86" s="9" t="s">
        <v>661</v>
      </c>
      <c r="F86" s="207" t="s">
        <v>94</v>
      </c>
      <c r="G86" s="45"/>
      <c r="H86" s="26" t="s">
        <v>637</v>
      </c>
      <c r="I86" s="7" t="s">
        <v>796</v>
      </c>
      <c r="J86" s="8" t="s">
        <v>3283</v>
      </c>
      <c r="K86" s="9" t="s">
        <v>751</v>
      </c>
      <c r="L86" s="211" t="s">
        <v>384</v>
      </c>
      <c r="M86" s="45"/>
    </row>
    <row r="87" spans="1:13" s="3" customFormat="1">
      <c r="A87" s="45"/>
      <c r="B87" s="6" t="s">
        <v>638</v>
      </c>
      <c r="C87" s="7" t="s">
        <v>1405</v>
      </c>
      <c r="D87" s="250" t="s">
        <v>3214</v>
      </c>
      <c r="E87" s="9" t="s">
        <v>661</v>
      </c>
      <c r="F87" s="207" t="s">
        <v>386</v>
      </c>
      <c r="G87" s="45"/>
      <c r="H87" s="26" t="s">
        <v>638</v>
      </c>
      <c r="I87" s="7" t="s">
        <v>1762</v>
      </c>
      <c r="J87" s="8" t="s">
        <v>204</v>
      </c>
      <c r="K87" s="9" t="s">
        <v>929</v>
      </c>
      <c r="L87" s="211" t="s">
        <v>3825</v>
      </c>
      <c r="M87" s="45"/>
    </row>
    <row r="88" spans="1:13" s="3" customFormat="1">
      <c r="A88" s="45"/>
      <c r="B88" s="6" t="s">
        <v>639</v>
      </c>
      <c r="C88" s="7" t="s">
        <v>2304</v>
      </c>
      <c r="D88" s="250" t="s">
        <v>3809</v>
      </c>
      <c r="E88" s="9" t="s">
        <v>751</v>
      </c>
      <c r="F88" s="207" t="s">
        <v>3810</v>
      </c>
      <c r="G88" s="45"/>
      <c r="H88" s="26" t="s">
        <v>639</v>
      </c>
      <c r="I88" s="7" t="s">
        <v>1344</v>
      </c>
      <c r="J88" s="8" t="s">
        <v>1301</v>
      </c>
      <c r="K88" s="9" t="s">
        <v>929</v>
      </c>
      <c r="L88" s="211" t="s">
        <v>94</v>
      </c>
      <c r="M88" s="45"/>
    </row>
    <row r="89" spans="1:13" s="3" customFormat="1">
      <c r="A89" s="45"/>
      <c r="B89" s="6" t="s">
        <v>640</v>
      </c>
      <c r="C89" s="7" t="s">
        <v>3468</v>
      </c>
      <c r="D89" s="250" t="s">
        <v>3811</v>
      </c>
      <c r="E89" s="9" t="s">
        <v>751</v>
      </c>
      <c r="F89" s="207" t="s">
        <v>351</v>
      </c>
      <c r="G89" s="45"/>
      <c r="H89" s="26" t="s">
        <v>640</v>
      </c>
      <c r="I89" s="7" t="s">
        <v>729</v>
      </c>
      <c r="J89" s="8" t="s">
        <v>3256</v>
      </c>
      <c r="K89" s="9" t="s">
        <v>933</v>
      </c>
      <c r="L89" s="211" t="s">
        <v>2634</v>
      </c>
      <c r="M89" s="45"/>
    </row>
    <row r="90" spans="1:13" s="3" customFormat="1">
      <c r="A90" s="45"/>
      <c r="B90" s="6" t="s">
        <v>641</v>
      </c>
      <c r="C90" s="7" t="s">
        <v>2308</v>
      </c>
      <c r="D90" s="250" t="s">
        <v>3812</v>
      </c>
      <c r="E90" s="9" t="s">
        <v>751</v>
      </c>
      <c r="F90" s="207" t="s">
        <v>2345</v>
      </c>
      <c r="G90" s="45"/>
      <c r="H90" s="26" t="s">
        <v>641</v>
      </c>
      <c r="I90" s="7" t="s">
        <v>816</v>
      </c>
      <c r="J90" s="8" t="s">
        <v>3476</v>
      </c>
      <c r="K90" s="9" t="s">
        <v>751</v>
      </c>
      <c r="L90" s="211" t="s">
        <v>96</v>
      </c>
      <c r="M90" s="45"/>
    </row>
    <row r="91" spans="1:13" s="3" customFormat="1">
      <c r="A91" s="45"/>
      <c r="B91" s="6" t="s">
        <v>642</v>
      </c>
      <c r="C91" s="7" t="s">
        <v>3462</v>
      </c>
      <c r="D91" s="250" t="s">
        <v>3463</v>
      </c>
      <c r="E91" s="9" t="s">
        <v>751</v>
      </c>
      <c r="F91" s="207" t="s">
        <v>2346</v>
      </c>
      <c r="G91" s="45"/>
      <c r="H91" s="26" t="s">
        <v>642</v>
      </c>
      <c r="I91" s="7" t="s">
        <v>982</v>
      </c>
      <c r="J91" s="8" t="s">
        <v>3230</v>
      </c>
      <c r="K91" s="9" t="s">
        <v>751</v>
      </c>
      <c r="L91" s="211" t="s">
        <v>386</v>
      </c>
      <c r="M91" s="45"/>
    </row>
    <row r="92" spans="1:13" s="3" customFormat="1">
      <c r="A92" s="45"/>
      <c r="B92" s="6" t="s">
        <v>643</v>
      </c>
      <c r="C92" s="7" t="s">
        <v>921</v>
      </c>
      <c r="D92" s="250" t="s">
        <v>1530</v>
      </c>
      <c r="E92" s="9" t="s">
        <v>751</v>
      </c>
      <c r="F92" s="207" t="s">
        <v>353</v>
      </c>
      <c r="G92" s="45"/>
      <c r="H92" s="26" t="s">
        <v>643</v>
      </c>
      <c r="I92" s="7" t="s">
        <v>671</v>
      </c>
      <c r="J92" s="8" t="s">
        <v>3234</v>
      </c>
      <c r="K92" s="9" t="s">
        <v>751</v>
      </c>
      <c r="L92" s="211" t="s">
        <v>351</v>
      </c>
      <c r="M92" s="45"/>
    </row>
    <row r="93" spans="1:13" s="3" customFormat="1">
      <c r="A93" s="45"/>
      <c r="B93" s="6" t="s">
        <v>646</v>
      </c>
      <c r="C93" s="7" t="s">
        <v>3435</v>
      </c>
      <c r="D93" s="250" t="s">
        <v>3616</v>
      </c>
      <c r="E93" s="9" t="s">
        <v>751</v>
      </c>
      <c r="F93" s="207" t="s">
        <v>2376</v>
      </c>
      <c r="G93" s="45"/>
      <c r="H93" s="26" t="s">
        <v>646</v>
      </c>
      <c r="I93" s="7" t="s">
        <v>708</v>
      </c>
      <c r="J93" s="8" t="s">
        <v>3826</v>
      </c>
      <c r="K93" s="9" t="s">
        <v>728</v>
      </c>
      <c r="L93" s="211" t="s">
        <v>353</v>
      </c>
      <c r="M93" s="45"/>
    </row>
    <row r="94" spans="1:13" s="3" customFormat="1">
      <c r="A94" s="45"/>
      <c r="B94" s="6" t="s">
        <v>647</v>
      </c>
      <c r="C94" s="7" t="s">
        <v>973</v>
      </c>
      <c r="D94" s="250" t="s">
        <v>3813</v>
      </c>
      <c r="E94" s="9" t="s">
        <v>751</v>
      </c>
      <c r="F94" s="207" t="s">
        <v>367</v>
      </c>
      <c r="G94" s="45"/>
      <c r="H94" s="26" t="s">
        <v>647</v>
      </c>
      <c r="I94" s="7" t="s">
        <v>847</v>
      </c>
      <c r="J94" s="8" t="s">
        <v>850</v>
      </c>
      <c r="K94" s="9" t="s">
        <v>661</v>
      </c>
      <c r="L94" s="211" t="s">
        <v>367</v>
      </c>
      <c r="M94" s="45"/>
    </row>
    <row r="95" spans="1:13" s="3" customFormat="1">
      <c r="A95" s="45"/>
      <c r="B95" s="6" t="s">
        <v>648</v>
      </c>
      <c r="C95" s="7" t="s">
        <v>3440</v>
      </c>
      <c r="D95" s="250" t="s">
        <v>3461</v>
      </c>
      <c r="E95" s="9" t="s">
        <v>751</v>
      </c>
      <c r="F95" s="207" t="s">
        <v>42</v>
      </c>
      <c r="G95" s="45"/>
      <c r="H95" s="26" t="s">
        <v>648</v>
      </c>
      <c r="I95" s="7" t="s">
        <v>1758</v>
      </c>
      <c r="J95" s="8" t="s">
        <v>1410</v>
      </c>
      <c r="K95" s="9" t="s">
        <v>929</v>
      </c>
      <c r="L95" s="211" t="s">
        <v>42</v>
      </c>
      <c r="M95" s="45"/>
    </row>
    <row r="96" spans="1:13" s="3" customFormat="1">
      <c r="A96" s="45"/>
      <c r="B96" s="6" t="s">
        <v>649</v>
      </c>
      <c r="C96" s="7" t="s">
        <v>3488</v>
      </c>
      <c r="D96" s="250" t="s">
        <v>3814</v>
      </c>
      <c r="E96" s="9" t="s">
        <v>3808</v>
      </c>
      <c r="F96" s="207" t="s">
        <v>102</v>
      </c>
      <c r="G96" s="45"/>
      <c r="H96" s="26" t="s">
        <v>649</v>
      </c>
      <c r="I96" s="7" t="s">
        <v>1329</v>
      </c>
      <c r="J96" s="8" t="s">
        <v>1143</v>
      </c>
      <c r="K96" s="9" t="s">
        <v>657</v>
      </c>
      <c r="L96" s="211" t="s">
        <v>2380</v>
      </c>
      <c r="M96" s="45"/>
    </row>
    <row r="97" spans="1:13" s="3" customFormat="1">
      <c r="A97" s="45"/>
      <c r="B97" s="6" t="s">
        <v>650</v>
      </c>
      <c r="C97" s="7" t="s">
        <v>1153</v>
      </c>
      <c r="D97" s="250" t="s">
        <v>3815</v>
      </c>
      <c r="E97" s="9" t="s">
        <v>2458</v>
      </c>
      <c r="F97" s="207" t="s">
        <v>354</v>
      </c>
      <c r="G97" s="45"/>
      <c r="H97" s="26" t="s">
        <v>650</v>
      </c>
      <c r="I97" s="7" t="s">
        <v>667</v>
      </c>
      <c r="J97" s="8" t="s">
        <v>790</v>
      </c>
      <c r="K97" s="9" t="s">
        <v>629</v>
      </c>
      <c r="L97" s="211" t="s">
        <v>46</v>
      </c>
      <c r="M97" s="45"/>
    </row>
    <row r="98" spans="1:13" s="3" customFormat="1">
      <c r="A98" s="45"/>
      <c r="B98" s="6" t="s">
        <v>651</v>
      </c>
      <c r="C98" s="7" t="s">
        <v>675</v>
      </c>
      <c r="D98" s="250" t="s">
        <v>746</v>
      </c>
      <c r="E98" s="9" t="s">
        <v>661</v>
      </c>
      <c r="F98" s="207" t="s">
        <v>368</v>
      </c>
      <c r="G98" s="45"/>
      <c r="H98" s="26" t="s">
        <v>651</v>
      </c>
      <c r="I98" s="7" t="s">
        <v>1121</v>
      </c>
      <c r="J98" s="8" t="s">
        <v>23</v>
      </c>
      <c r="K98" s="9" t="s">
        <v>629</v>
      </c>
      <c r="L98" s="211" t="s">
        <v>50</v>
      </c>
      <c r="M98" s="45"/>
    </row>
    <row r="99" spans="1:13" s="3" customFormat="1">
      <c r="A99" s="45"/>
      <c r="B99" s="6" t="s">
        <v>899</v>
      </c>
      <c r="C99" s="7" t="s">
        <v>3468</v>
      </c>
      <c r="D99" s="250" t="s">
        <v>1401</v>
      </c>
      <c r="E99" s="9" t="s">
        <v>931</v>
      </c>
      <c r="F99" s="207" t="s">
        <v>3495</v>
      </c>
      <c r="G99" s="45"/>
      <c r="H99" s="26" t="s">
        <v>899</v>
      </c>
      <c r="I99" s="7" t="s">
        <v>592</v>
      </c>
      <c r="J99" s="8" t="s">
        <v>1506</v>
      </c>
      <c r="K99" s="9" t="s">
        <v>629</v>
      </c>
      <c r="L99" s="211" t="s">
        <v>361</v>
      </c>
      <c r="M99" s="45"/>
    </row>
    <row r="100" spans="1:13" s="3" customFormat="1">
      <c r="A100" s="45"/>
      <c r="B100" s="6" t="s">
        <v>900</v>
      </c>
      <c r="C100" s="7" t="s">
        <v>972</v>
      </c>
      <c r="D100" s="250" t="s">
        <v>3816</v>
      </c>
      <c r="E100" s="9" t="s">
        <v>3808</v>
      </c>
      <c r="F100" s="207" t="s">
        <v>2347</v>
      </c>
      <c r="G100" s="45"/>
      <c r="H100" s="26"/>
      <c r="I100" s="7"/>
      <c r="J100" s="8"/>
      <c r="K100" s="9"/>
      <c r="L100" s="211"/>
      <c r="M100" s="45"/>
    </row>
    <row r="101" spans="1:13" s="3" customFormat="1">
      <c r="A101" s="45"/>
      <c r="B101" s="6" t="s">
        <v>901</v>
      </c>
      <c r="C101" s="7" t="s">
        <v>1102</v>
      </c>
      <c r="D101" s="250" t="s">
        <v>1800</v>
      </c>
      <c r="E101" s="9" t="s">
        <v>942</v>
      </c>
      <c r="F101" s="207" t="s">
        <v>3817</v>
      </c>
      <c r="G101" s="45"/>
      <c r="H101" s="26"/>
      <c r="I101" s="7"/>
      <c r="J101" s="8"/>
      <c r="K101" s="9"/>
      <c r="L101" s="211"/>
      <c r="M101" s="45"/>
    </row>
    <row r="102" spans="1:13" s="3" customFormat="1">
      <c r="A102" s="45"/>
      <c r="B102" s="6" t="s">
        <v>902</v>
      </c>
      <c r="C102" s="7" t="s">
        <v>3030</v>
      </c>
      <c r="D102" s="250" t="s">
        <v>3031</v>
      </c>
      <c r="E102" s="9" t="s">
        <v>629</v>
      </c>
      <c r="F102" s="207" t="s">
        <v>44</v>
      </c>
      <c r="G102" s="45"/>
      <c r="H102" s="26"/>
      <c r="I102" s="7"/>
      <c r="J102" s="8"/>
      <c r="K102" s="9"/>
      <c r="L102" s="211"/>
      <c r="M102" s="45"/>
    </row>
    <row r="103" spans="1:13" s="3" customFormat="1">
      <c r="A103" s="45"/>
      <c r="B103" s="6" t="s">
        <v>903</v>
      </c>
      <c r="C103" s="7" t="s">
        <v>696</v>
      </c>
      <c r="D103" s="250" t="s">
        <v>3818</v>
      </c>
      <c r="E103" s="9" t="s">
        <v>2458</v>
      </c>
      <c r="F103" s="207" t="s">
        <v>2635</v>
      </c>
      <c r="G103" s="45"/>
      <c r="H103" s="26"/>
      <c r="I103" s="7"/>
      <c r="J103" s="8"/>
      <c r="K103" s="9"/>
      <c r="L103" s="211"/>
      <c r="M103" s="45"/>
    </row>
    <row r="104" spans="1:13" s="3" customFormat="1">
      <c r="A104" s="45"/>
      <c r="B104" s="6" t="s">
        <v>1124</v>
      </c>
      <c r="C104" s="7" t="s">
        <v>627</v>
      </c>
      <c r="D104" s="250" t="s">
        <v>2047</v>
      </c>
      <c r="E104" s="9" t="s">
        <v>661</v>
      </c>
      <c r="F104" s="207" t="s">
        <v>2380</v>
      </c>
      <c r="G104" s="45"/>
      <c r="H104" s="26"/>
      <c r="I104" s="7"/>
      <c r="J104" s="8"/>
      <c r="K104" s="9"/>
      <c r="L104" s="211"/>
      <c r="M104" s="45"/>
    </row>
    <row r="105" spans="1:13" s="3" customFormat="1">
      <c r="A105" s="45"/>
      <c r="B105" s="6" t="s">
        <v>1125</v>
      </c>
      <c r="C105" s="7" t="s">
        <v>964</v>
      </c>
      <c r="D105" s="250" t="s">
        <v>3819</v>
      </c>
      <c r="E105" s="9" t="s">
        <v>751</v>
      </c>
      <c r="F105" s="207" t="s">
        <v>46</v>
      </c>
      <c r="G105" s="45"/>
      <c r="H105" s="26"/>
      <c r="I105" s="7"/>
      <c r="J105" s="8"/>
      <c r="K105" s="9"/>
      <c r="L105" s="211"/>
      <c r="M105" s="45"/>
    </row>
    <row r="106" spans="1:13" s="3" customFormat="1">
      <c r="A106" s="45"/>
      <c r="B106" s="6" t="s">
        <v>1126</v>
      </c>
      <c r="C106" s="7" t="s">
        <v>1456</v>
      </c>
      <c r="D106" s="250" t="s">
        <v>812</v>
      </c>
      <c r="E106" s="9" t="s">
        <v>629</v>
      </c>
      <c r="F106" s="207" t="s">
        <v>2382</v>
      </c>
      <c r="G106" s="45"/>
      <c r="H106" s="26"/>
      <c r="I106" s="7"/>
      <c r="J106" s="8"/>
      <c r="K106" s="9"/>
      <c r="L106" s="211"/>
      <c r="M106" s="45"/>
    </row>
    <row r="107" spans="1:13" s="3" customFormat="1">
      <c r="A107" s="45"/>
      <c r="B107" s="6" t="s">
        <v>1127</v>
      </c>
      <c r="C107" s="7" t="s">
        <v>3246</v>
      </c>
      <c r="D107" s="250" t="s">
        <v>1196</v>
      </c>
      <c r="E107" s="9" t="s">
        <v>931</v>
      </c>
      <c r="F107" s="207" t="s">
        <v>2383</v>
      </c>
      <c r="G107" s="45"/>
      <c r="H107" s="26"/>
      <c r="I107" s="7"/>
      <c r="J107" s="8"/>
      <c r="K107" s="9"/>
      <c r="L107" s="211"/>
      <c r="M107" s="45"/>
    </row>
    <row r="108" spans="1:13" s="3" customFormat="1">
      <c r="A108" s="45"/>
      <c r="B108" s="6" t="s">
        <v>1128</v>
      </c>
      <c r="C108" s="7" t="s">
        <v>828</v>
      </c>
      <c r="D108" s="250" t="s">
        <v>2810</v>
      </c>
      <c r="E108" s="9" t="s">
        <v>629</v>
      </c>
      <c r="F108" s="207" t="s">
        <v>48</v>
      </c>
      <c r="G108" s="45"/>
      <c r="H108" s="26"/>
      <c r="I108" s="7"/>
      <c r="J108" s="8"/>
      <c r="K108" s="9"/>
      <c r="L108" s="211"/>
      <c r="M108" s="45"/>
    </row>
    <row r="109" spans="1:13" s="3" customFormat="1">
      <c r="A109" s="45"/>
      <c r="B109" s="6" t="s">
        <v>1129</v>
      </c>
      <c r="C109" s="7" t="s">
        <v>1456</v>
      </c>
      <c r="D109" s="250" t="s">
        <v>1196</v>
      </c>
      <c r="E109" s="9" t="s">
        <v>929</v>
      </c>
      <c r="F109" s="207" t="s">
        <v>360</v>
      </c>
      <c r="G109" s="45"/>
      <c r="H109" s="26"/>
      <c r="I109" s="7"/>
      <c r="J109" s="8"/>
      <c r="K109" s="9"/>
      <c r="L109" s="211"/>
      <c r="M109" s="45"/>
    </row>
    <row r="110" spans="1:13" s="3" customFormat="1">
      <c r="A110" s="45"/>
      <c r="B110" s="6" t="s">
        <v>1130</v>
      </c>
      <c r="C110" s="7" t="s">
        <v>1208</v>
      </c>
      <c r="D110" s="8" t="s">
        <v>3803</v>
      </c>
      <c r="E110" s="9" t="s">
        <v>929</v>
      </c>
      <c r="F110" s="207" t="s">
        <v>2351</v>
      </c>
      <c r="G110" s="45"/>
      <c r="H110" s="26"/>
      <c r="I110" s="7"/>
      <c r="J110" s="8"/>
      <c r="K110" s="9"/>
      <c r="L110" s="211"/>
      <c r="M110" s="45"/>
    </row>
    <row r="111" spans="1:13" s="3" customFormat="1">
      <c r="A111" s="45"/>
      <c r="B111" s="6" t="s">
        <v>1131</v>
      </c>
      <c r="C111" s="7" t="s">
        <v>1456</v>
      </c>
      <c r="D111" s="8" t="s">
        <v>875</v>
      </c>
      <c r="E111" s="9" t="s">
        <v>931</v>
      </c>
      <c r="F111" s="207" t="s">
        <v>1723</v>
      </c>
      <c r="G111" s="45"/>
      <c r="H111" s="26"/>
      <c r="I111" s="7"/>
      <c r="J111" s="8"/>
      <c r="K111" s="9"/>
      <c r="L111" s="211"/>
      <c r="M111" s="45"/>
    </row>
    <row r="112" spans="1:13" s="3" customFormat="1">
      <c r="A112" s="45"/>
      <c r="B112" s="6" t="s">
        <v>1132</v>
      </c>
      <c r="C112" s="7" t="s">
        <v>692</v>
      </c>
      <c r="D112" s="8" t="s">
        <v>3791</v>
      </c>
      <c r="E112" s="9" t="s">
        <v>661</v>
      </c>
      <c r="F112" s="207" t="s">
        <v>3820</v>
      </c>
      <c r="G112" s="45"/>
      <c r="H112" s="26"/>
      <c r="I112" s="7"/>
      <c r="J112" s="8"/>
      <c r="K112" s="9"/>
      <c r="L112" s="211"/>
      <c r="M112" s="45"/>
    </row>
    <row r="113" spans="1:13" s="3" customFormat="1">
      <c r="A113" s="45"/>
      <c r="B113" s="6" t="s">
        <v>1133</v>
      </c>
      <c r="C113" s="7" t="s">
        <v>3246</v>
      </c>
      <c r="D113" s="8" t="s">
        <v>3821</v>
      </c>
      <c r="E113" s="9" t="s">
        <v>931</v>
      </c>
      <c r="F113" s="207" t="s">
        <v>51</v>
      </c>
      <c r="G113" s="45"/>
      <c r="H113" s="26"/>
      <c r="I113" s="7"/>
      <c r="J113" s="250"/>
      <c r="K113" s="9"/>
      <c r="L113" s="211"/>
      <c r="M113" s="45"/>
    </row>
    <row r="114" spans="1:13" s="3" customFormat="1" ht="12.75" thickBot="1">
      <c r="A114" s="45"/>
      <c r="B114" s="6" t="s">
        <v>1134</v>
      </c>
      <c r="C114" s="7" t="s">
        <v>696</v>
      </c>
      <c r="D114" s="8" t="s">
        <v>3503</v>
      </c>
      <c r="E114" s="9" t="s">
        <v>629</v>
      </c>
      <c r="F114" s="207" t="s">
        <v>361</v>
      </c>
      <c r="G114" s="45"/>
      <c r="H114" s="26"/>
      <c r="I114" s="7"/>
      <c r="J114" s="250"/>
      <c r="K114" s="9"/>
      <c r="L114" s="211"/>
      <c r="M114" s="45"/>
    </row>
    <row r="115" spans="1:13" s="3" customFormat="1" hidden="1">
      <c r="A115" s="45"/>
      <c r="B115" s="6" t="s">
        <v>1543</v>
      </c>
      <c r="C115" s="7"/>
      <c r="D115" s="8"/>
      <c r="E115" s="9"/>
      <c r="F115" s="179"/>
      <c r="G115" s="45"/>
      <c r="H115" s="26"/>
      <c r="I115" s="7"/>
      <c r="J115" s="7"/>
      <c r="K115" s="9"/>
      <c r="L115" s="190"/>
      <c r="M115" s="45"/>
    </row>
    <row r="116" spans="1:13" s="3" customFormat="1" hidden="1">
      <c r="A116" s="45"/>
      <c r="B116" s="6" t="s">
        <v>1544</v>
      </c>
      <c r="C116" s="7"/>
      <c r="D116" s="8"/>
      <c r="E116" s="9"/>
      <c r="F116" s="179"/>
      <c r="G116" s="45"/>
      <c r="H116" s="26"/>
      <c r="I116" s="7"/>
      <c r="J116" s="7"/>
      <c r="K116" s="9"/>
      <c r="L116" s="190"/>
      <c r="M116" s="45"/>
    </row>
    <row r="117" spans="1:13" s="3" customFormat="1" hidden="1">
      <c r="A117" s="45"/>
      <c r="B117" s="6" t="s">
        <v>1545</v>
      </c>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1056" t="s">
        <v>768</v>
      </c>
      <c r="C120" s="1056"/>
      <c r="D120" s="35"/>
      <c r="E120" s="160" t="s">
        <v>711</v>
      </c>
      <c r="F120" s="1065" t="s">
        <v>1638</v>
      </c>
      <c r="G120" s="1065"/>
      <c r="H120" s="1065"/>
      <c r="I120" s="1065"/>
      <c r="J120" s="35"/>
      <c r="K120" s="1056" t="s">
        <v>713</v>
      </c>
      <c r="L120" s="1056"/>
      <c r="M120" s="35"/>
    </row>
    <row r="121" spans="1:13" ht="13.5" thickTop="1" thickBot="1">
      <c r="A121" s="35"/>
      <c r="B121" s="1057" t="s">
        <v>621</v>
      </c>
      <c r="C121" s="1058"/>
      <c r="D121" s="43"/>
      <c r="E121" s="44"/>
      <c r="F121" s="44"/>
      <c r="G121" s="35"/>
      <c r="H121" s="1061" t="s">
        <v>652</v>
      </c>
      <c r="I121" s="1062"/>
      <c r="J121" s="35"/>
      <c r="K121" s="35"/>
      <c r="L121" s="35"/>
      <c r="M121" s="35"/>
    </row>
    <row r="122" spans="1:13" s="3" customFormat="1" ht="16.5" thickTop="1" thickBot="1">
      <c r="A122" s="45"/>
      <c r="B122" s="1059"/>
      <c r="C122" s="1060"/>
      <c r="D122" s="14"/>
      <c r="E122" s="12" t="s">
        <v>645</v>
      </c>
      <c r="F122" s="13">
        <f>COUNTA(D124:D162)</f>
        <v>22</v>
      </c>
      <c r="G122" s="45"/>
      <c r="H122" s="1063"/>
      <c r="I122" s="1064"/>
      <c r="J122" s="32"/>
      <c r="K122" s="33" t="s">
        <v>645</v>
      </c>
      <c r="L122" s="34">
        <f>COUNTA(J124:J162)</f>
        <v>18</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1164</v>
      </c>
      <c r="D124" s="78" t="s">
        <v>1144</v>
      </c>
      <c r="E124" s="79" t="s">
        <v>929</v>
      </c>
      <c r="F124" s="204" t="s">
        <v>3827</v>
      </c>
      <c r="G124" s="45"/>
      <c r="H124" s="94" t="s">
        <v>630</v>
      </c>
      <c r="I124" s="77" t="s">
        <v>1114</v>
      </c>
      <c r="J124" s="78" t="s">
        <v>790</v>
      </c>
      <c r="K124" s="79" t="s">
        <v>661</v>
      </c>
      <c r="L124" s="208" t="s">
        <v>1761</v>
      </c>
      <c r="M124" s="45"/>
    </row>
    <row r="125" spans="1:13" s="3" customFormat="1">
      <c r="A125" s="45"/>
      <c r="B125" s="81" t="s">
        <v>631</v>
      </c>
      <c r="C125" s="82" t="s">
        <v>1164</v>
      </c>
      <c r="D125" s="83" t="s">
        <v>3814</v>
      </c>
      <c r="E125" s="84" t="s">
        <v>3808</v>
      </c>
      <c r="F125" s="205" t="s">
        <v>1722</v>
      </c>
      <c r="G125" s="45"/>
      <c r="H125" s="96" t="s">
        <v>631</v>
      </c>
      <c r="I125" s="82" t="s">
        <v>667</v>
      </c>
      <c r="J125" s="83" t="s">
        <v>2835</v>
      </c>
      <c r="K125" s="84" t="s">
        <v>751</v>
      </c>
      <c r="L125" s="209" t="s">
        <v>1763</v>
      </c>
      <c r="M125" s="45"/>
    </row>
    <row r="126" spans="1:13" s="3" customFormat="1">
      <c r="A126" s="45"/>
      <c r="B126" s="86" t="s">
        <v>632</v>
      </c>
      <c r="C126" s="87" t="s">
        <v>680</v>
      </c>
      <c r="D126" s="88" t="s">
        <v>3489</v>
      </c>
      <c r="E126" s="89" t="s">
        <v>751</v>
      </c>
      <c r="F126" s="206" t="s">
        <v>3828</v>
      </c>
      <c r="G126" s="45"/>
      <c r="H126" s="98" t="s">
        <v>632</v>
      </c>
      <c r="I126" s="87" t="s">
        <v>1170</v>
      </c>
      <c r="J126" s="88" t="s">
        <v>3839</v>
      </c>
      <c r="K126" s="89" t="s">
        <v>735</v>
      </c>
      <c r="L126" s="210" t="s">
        <v>1752</v>
      </c>
      <c r="M126" s="45"/>
    </row>
    <row r="127" spans="1:13" s="3" customFormat="1">
      <c r="A127" s="45"/>
      <c r="B127" s="6" t="s">
        <v>633</v>
      </c>
      <c r="C127" s="7" t="s">
        <v>170</v>
      </c>
      <c r="D127" s="8" t="s">
        <v>3829</v>
      </c>
      <c r="E127" s="9" t="s">
        <v>3808</v>
      </c>
      <c r="F127" s="207" t="s">
        <v>3254</v>
      </c>
      <c r="G127" s="45"/>
      <c r="H127" s="26" t="s">
        <v>633</v>
      </c>
      <c r="I127" s="7" t="s">
        <v>791</v>
      </c>
      <c r="J127" s="8" t="s">
        <v>2640</v>
      </c>
      <c r="K127" s="9" t="s">
        <v>629</v>
      </c>
      <c r="L127" s="211" t="s">
        <v>2087</v>
      </c>
      <c r="M127" s="45"/>
    </row>
    <row r="128" spans="1:13" s="3" customFormat="1">
      <c r="A128" s="45"/>
      <c r="B128" s="6" t="s">
        <v>634</v>
      </c>
      <c r="C128" s="7" t="s">
        <v>3435</v>
      </c>
      <c r="D128" s="8" t="s">
        <v>3830</v>
      </c>
      <c r="E128" s="9" t="s">
        <v>669</v>
      </c>
      <c r="F128" s="207" t="s">
        <v>3044</v>
      </c>
      <c r="G128" s="45"/>
      <c r="H128" s="26" t="s">
        <v>634</v>
      </c>
      <c r="I128" s="7" t="s">
        <v>708</v>
      </c>
      <c r="J128" s="8" t="s">
        <v>1036</v>
      </c>
      <c r="K128" s="9" t="s">
        <v>929</v>
      </c>
      <c r="L128" s="211" t="s">
        <v>3640</v>
      </c>
      <c r="M128" s="45"/>
    </row>
    <row r="129" spans="1:13" s="3" customFormat="1">
      <c r="A129" s="45"/>
      <c r="B129" s="6" t="s">
        <v>635</v>
      </c>
      <c r="C129" s="7" t="s">
        <v>757</v>
      </c>
      <c r="D129" s="8" t="s">
        <v>975</v>
      </c>
      <c r="E129" s="9" t="s">
        <v>669</v>
      </c>
      <c r="F129" s="207" t="s">
        <v>400</v>
      </c>
      <c r="G129" s="45"/>
      <c r="H129" s="26" t="s">
        <v>635</v>
      </c>
      <c r="I129" s="7" t="s">
        <v>2077</v>
      </c>
      <c r="J129" s="8" t="s">
        <v>3840</v>
      </c>
      <c r="K129" s="9" t="s">
        <v>3808</v>
      </c>
      <c r="L129" s="211" t="s">
        <v>435</v>
      </c>
      <c r="M129" s="45"/>
    </row>
    <row r="130" spans="1:13" s="3" customFormat="1">
      <c r="A130" s="45"/>
      <c r="B130" s="6" t="s">
        <v>636</v>
      </c>
      <c r="C130" s="7" t="s">
        <v>3484</v>
      </c>
      <c r="D130" s="8" t="s">
        <v>1571</v>
      </c>
      <c r="E130" s="9" t="s">
        <v>929</v>
      </c>
      <c r="F130" s="207" t="s">
        <v>55</v>
      </c>
      <c r="G130" s="45"/>
      <c r="H130" s="26" t="s">
        <v>636</v>
      </c>
      <c r="I130" s="7" t="s">
        <v>706</v>
      </c>
      <c r="J130" s="8" t="s">
        <v>3796</v>
      </c>
      <c r="K130" s="9" t="s">
        <v>661</v>
      </c>
      <c r="L130" s="211" t="s">
        <v>1769</v>
      </c>
      <c r="M130" s="45"/>
    </row>
    <row r="131" spans="1:13" s="3" customFormat="1">
      <c r="A131" s="45"/>
      <c r="B131" s="6" t="s">
        <v>637</v>
      </c>
      <c r="C131" s="7" t="s">
        <v>687</v>
      </c>
      <c r="D131" s="8" t="s">
        <v>3635</v>
      </c>
      <c r="E131" s="52" t="s">
        <v>751</v>
      </c>
      <c r="F131" s="207" t="s">
        <v>2070</v>
      </c>
      <c r="G131" s="45"/>
      <c r="H131" s="26" t="s">
        <v>637</v>
      </c>
      <c r="I131" s="7" t="s">
        <v>1151</v>
      </c>
      <c r="J131" s="8" t="s">
        <v>3841</v>
      </c>
      <c r="K131" s="9" t="s">
        <v>929</v>
      </c>
      <c r="L131" s="211" t="s">
        <v>3842</v>
      </c>
      <c r="M131" s="45"/>
    </row>
    <row r="132" spans="1:13" s="3" customFormat="1">
      <c r="A132" s="45"/>
      <c r="B132" s="6" t="s">
        <v>638</v>
      </c>
      <c r="C132" s="7" t="s">
        <v>1258</v>
      </c>
      <c r="D132" s="8" t="s">
        <v>2438</v>
      </c>
      <c r="E132" s="9" t="s">
        <v>931</v>
      </c>
      <c r="F132" s="207" t="s">
        <v>439</v>
      </c>
      <c r="G132" s="45"/>
      <c r="H132" s="26" t="s">
        <v>638</v>
      </c>
      <c r="I132" s="7" t="s">
        <v>740</v>
      </c>
      <c r="J132" s="8" t="s">
        <v>2879</v>
      </c>
      <c r="K132" s="9" t="s">
        <v>751</v>
      </c>
      <c r="L132" s="211" t="s">
        <v>3843</v>
      </c>
      <c r="M132" s="45"/>
    </row>
    <row r="133" spans="1:13" s="3" customFormat="1">
      <c r="A133" s="45"/>
      <c r="B133" s="6" t="s">
        <v>639</v>
      </c>
      <c r="C133" s="7" t="s">
        <v>964</v>
      </c>
      <c r="D133" s="8" t="s">
        <v>763</v>
      </c>
      <c r="E133" s="9" t="s">
        <v>661</v>
      </c>
      <c r="F133" s="207" t="s">
        <v>441</v>
      </c>
      <c r="G133" s="45"/>
      <c r="H133" s="26" t="s">
        <v>639</v>
      </c>
      <c r="I133" s="7" t="s">
        <v>796</v>
      </c>
      <c r="J133" s="8" t="s">
        <v>171</v>
      </c>
      <c r="K133" s="9" t="s">
        <v>931</v>
      </c>
      <c r="L133" s="211" t="s">
        <v>3844</v>
      </c>
      <c r="M133" s="45"/>
    </row>
    <row r="134" spans="1:13" s="3" customFormat="1">
      <c r="A134" s="45"/>
      <c r="B134" s="6" t="s">
        <v>640</v>
      </c>
      <c r="C134" s="7" t="s">
        <v>976</v>
      </c>
      <c r="D134" s="8" t="s">
        <v>3831</v>
      </c>
      <c r="E134" s="9" t="s">
        <v>2458</v>
      </c>
      <c r="F134" s="207" t="s">
        <v>444</v>
      </c>
      <c r="G134" s="45"/>
      <c r="H134" s="26" t="s">
        <v>640</v>
      </c>
      <c r="I134" s="7" t="s">
        <v>708</v>
      </c>
      <c r="J134" s="8" t="s">
        <v>858</v>
      </c>
      <c r="K134" s="9" t="s">
        <v>929</v>
      </c>
      <c r="L134" s="211" t="s">
        <v>3845</v>
      </c>
      <c r="M134" s="45"/>
    </row>
    <row r="135" spans="1:13" s="3" customFormat="1">
      <c r="A135" s="45"/>
      <c r="B135" s="6" t="s">
        <v>641</v>
      </c>
      <c r="C135" s="7" t="s">
        <v>694</v>
      </c>
      <c r="D135" s="8" t="s">
        <v>3832</v>
      </c>
      <c r="E135" s="9" t="s">
        <v>751</v>
      </c>
      <c r="F135" s="207" t="s">
        <v>403</v>
      </c>
      <c r="G135" s="45"/>
      <c r="H135" s="26" t="s">
        <v>641</v>
      </c>
      <c r="I135" s="7" t="s">
        <v>1241</v>
      </c>
      <c r="J135" s="8" t="s">
        <v>1163</v>
      </c>
      <c r="K135" s="9" t="s">
        <v>929</v>
      </c>
      <c r="L135" s="211" t="s">
        <v>2068</v>
      </c>
      <c r="M135" s="45"/>
    </row>
    <row r="136" spans="1:13" s="3" customFormat="1">
      <c r="A136" s="45"/>
      <c r="B136" s="6" t="s">
        <v>642</v>
      </c>
      <c r="C136" s="7" t="s">
        <v>1486</v>
      </c>
      <c r="D136" s="8" t="s">
        <v>869</v>
      </c>
      <c r="E136" s="9" t="s">
        <v>929</v>
      </c>
      <c r="F136" s="207" t="s">
        <v>445</v>
      </c>
      <c r="G136" s="45"/>
      <c r="H136" s="26" t="s">
        <v>642</v>
      </c>
      <c r="I136" s="7" t="s">
        <v>1239</v>
      </c>
      <c r="J136" s="8" t="s">
        <v>1563</v>
      </c>
      <c r="K136" s="9" t="s">
        <v>931</v>
      </c>
      <c r="L136" s="211" t="s">
        <v>3846</v>
      </c>
      <c r="M136" s="45"/>
    </row>
    <row r="137" spans="1:13" s="3" customFormat="1">
      <c r="A137" s="45"/>
      <c r="B137" s="6" t="s">
        <v>643</v>
      </c>
      <c r="C137" s="7" t="s">
        <v>3492</v>
      </c>
      <c r="D137" s="8" t="s">
        <v>3220</v>
      </c>
      <c r="E137" s="9" t="s">
        <v>751</v>
      </c>
      <c r="F137" s="207" t="s">
        <v>122</v>
      </c>
      <c r="G137" s="45"/>
      <c r="H137" s="26" t="s">
        <v>643</v>
      </c>
      <c r="I137" s="7" t="s">
        <v>706</v>
      </c>
      <c r="J137" s="8" t="s">
        <v>1143</v>
      </c>
      <c r="K137" s="9" t="s">
        <v>657</v>
      </c>
      <c r="L137" s="211" t="s">
        <v>3847</v>
      </c>
      <c r="M137" s="45"/>
    </row>
    <row r="138" spans="1:13" s="3" customFormat="1">
      <c r="A138" s="45"/>
      <c r="B138" s="6" t="s">
        <v>646</v>
      </c>
      <c r="C138" s="7" t="s">
        <v>831</v>
      </c>
      <c r="D138" s="8" t="s">
        <v>3833</v>
      </c>
      <c r="E138" s="52" t="s">
        <v>751</v>
      </c>
      <c r="F138" s="207" t="s">
        <v>446</v>
      </c>
      <c r="G138" s="45"/>
      <c r="H138" s="26" t="s">
        <v>646</v>
      </c>
      <c r="I138" s="7" t="s">
        <v>791</v>
      </c>
      <c r="J138" s="8" t="s">
        <v>3848</v>
      </c>
      <c r="K138" s="9" t="s">
        <v>3808</v>
      </c>
      <c r="L138" s="211" t="s">
        <v>1770</v>
      </c>
      <c r="M138" s="45"/>
    </row>
    <row r="139" spans="1:13" s="3" customFormat="1">
      <c r="A139" s="45"/>
      <c r="B139" s="6" t="s">
        <v>647</v>
      </c>
      <c r="C139" s="7" t="s">
        <v>696</v>
      </c>
      <c r="D139" s="8" t="s">
        <v>3444</v>
      </c>
      <c r="E139" s="9" t="s">
        <v>933</v>
      </c>
      <c r="F139" s="207" t="s">
        <v>3834</v>
      </c>
      <c r="G139" s="45"/>
      <c r="H139" s="26" t="s">
        <v>647</v>
      </c>
      <c r="I139" s="7" t="s">
        <v>366</v>
      </c>
      <c r="J139" s="8" t="s">
        <v>3231</v>
      </c>
      <c r="K139" s="9" t="s">
        <v>751</v>
      </c>
      <c r="L139" s="211" t="s">
        <v>3078</v>
      </c>
      <c r="M139" s="45"/>
    </row>
    <row r="140" spans="1:13" s="3" customFormat="1">
      <c r="A140" s="45"/>
      <c r="B140" s="6" t="s">
        <v>648</v>
      </c>
      <c r="C140" s="7" t="s">
        <v>3246</v>
      </c>
      <c r="D140" s="8" t="s">
        <v>2080</v>
      </c>
      <c r="E140" s="9" t="s">
        <v>929</v>
      </c>
      <c r="F140" s="207" t="s">
        <v>467</v>
      </c>
      <c r="G140" s="45"/>
      <c r="H140" s="26" t="s">
        <v>648</v>
      </c>
      <c r="I140" s="7" t="s">
        <v>796</v>
      </c>
      <c r="J140" s="8" t="s">
        <v>869</v>
      </c>
      <c r="K140" s="9" t="s">
        <v>929</v>
      </c>
      <c r="L140" s="211" t="s">
        <v>3849</v>
      </c>
      <c r="M140" s="45"/>
    </row>
    <row r="141" spans="1:13" s="3" customFormat="1">
      <c r="A141" s="45"/>
      <c r="B141" s="6" t="s">
        <v>649</v>
      </c>
      <c r="C141" s="7" t="s">
        <v>1751</v>
      </c>
      <c r="D141" s="8" t="s">
        <v>3835</v>
      </c>
      <c r="E141" s="52" t="s">
        <v>3808</v>
      </c>
      <c r="F141" s="207" t="s">
        <v>157</v>
      </c>
      <c r="G141" s="45"/>
      <c r="H141" s="26" t="s">
        <v>649</v>
      </c>
      <c r="I141" s="7" t="s">
        <v>667</v>
      </c>
      <c r="J141" s="8" t="s">
        <v>3850</v>
      </c>
      <c r="K141" s="9" t="s">
        <v>728</v>
      </c>
      <c r="L141" s="211" t="s">
        <v>436</v>
      </c>
      <c r="M141" s="45"/>
    </row>
    <row r="142" spans="1:13" s="3" customFormat="1">
      <c r="A142" s="45"/>
      <c r="B142" s="6" t="s">
        <v>650</v>
      </c>
      <c r="C142" s="7" t="s">
        <v>828</v>
      </c>
      <c r="D142" s="8" t="s">
        <v>3836</v>
      </c>
      <c r="E142" s="52" t="s">
        <v>751</v>
      </c>
      <c r="F142" s="207" t="s">
        <v>407</v>
      </c>
      <c r="G142" s="45"/>
      <c r="H142" s="26"/>
      <c r="I142" s="7"/>
      <c r="J142" s="8"/>
      <c r="K142" s="9"/>
      <c r="L142" s="211"/>
      <c r="M142" s="45"/>
    </row>
    <row r="143" spans="1:13" s="3" customFormat="1">
      <c r="A143" s="45"/>
      <c r="B143" s="6" t="s">
        <v>651</v>
      </c>
      <c r="C143" s="50" t="s">
        <v>3837</v>
      </c>
      <c r="D143" s="54" t="s">
        <v>3838</v>
      </c>
      <c r="E143" s="9" t="s">
        <v>931</v>
      </c>
      <c r="F143" s="290" t="s">
        <v>415</v>
      </c>
      <c r="G143" s="45"/>
      <c r="H143" s="26"/>
      <c r="I143" s="50"/>
      <c r="J143" s="54"/>
      <c r="K143" s="52"/>
      <c r="L143" s="211"/>
      <c r="M143" s="45"/>
    </row>
    <row r="144" spans="1:13" s="3" customFormat="1">
      <c r="A144" s="45"/>
      <c r="B144" s="6" t="s">
        <v>899</v>
      </c>
      <c r="C144" s="50" t="s">
        <v>1087</v>
      </c>
      <c r="D144" s="54" t="s">
        <v>1196</v>
      </c>
      <c r="E144" s="9" t="s">
        <v>931</v>
      </c>
      <c r="F144" s="290" t="s">
        <v>1756</v>
      </c>
      <c r="G144" s="45"/>
      <c r="H144" s="26"/>
      <c r="I144" s="50"/>
      <c r="J144" s="54"/>
      <c r="K144" s="9"/>
      <c r="L144" s="291"/>
      <c r="M144" s="45"/>
    </row>
    <row r="145" spans="1:13" s="3" customFormat="1" ht="12.75" thickBot="1">
      <c r="A145" s="45"/>
      <c r="B145" s="6" t="s">
        <v>900</v>
      </c>
      <c r="C145" s="50" t="s">
        <v>692</v>
      </c>
      <c r="D145" s="54" t="s">
        <v>689</v>
      </c>
      <c r="E145" s="52" t="s">
        <v>629</v>
      </c>
      <c r="F145" s="290" t="s">
        <v>492</v>
      </c>
      <c r="G145" s="45"/>
      <c r="H145" s="26"/>
      <c r="I145" s="50"/>
      <c r="J145" s="54"/>
      <c r="K145" s="9"/>
      <c r="L145" s="291"/>
      <c r="M145" s="45"/>
    </row>
    <row r="146" spans="1:13" s="3" customFormat="1" ht="12.75" hidden="1" thickBot="1">
      <c r="A146" s="45"/>
      <c r="B146" s="6" t="s">
        <v>901</v>
      </c>
      <c r="C146" s="50"/>
      <c r="D146" s="54"/>
      <c r="E146" s="52"/>
      <c r="F146" s="290"/>
      <c r="G146" s="45"/>
      <c r="H146" s="26" t="s">
        <v>901</v>
      </c>
      <c r="I146" s="50"/>
      <c r="J146" s="54"/>
      <c r="K146" s="9"/>
      <c r="L146" s="291"/>
      <c r="M146" s="45"/>
    </row>
    <row r="147" spans="1:13" s="3" customFormat="1" ht="12.75" hidden="1" thickBot="1">
      <c r="A147" s="45"/>
      <c r="B147" s="6"/>
      <c r="C147" s="50"/>
      <c r="D147" s="54"/>
      <c r="E147" s="9"/>
      <c r="F147" s="290"/>
      <c r="G147" s="45"/>
      <c r="H147" s="26"/>
      <c r="I147" s="50"/>
      <c r="J147" s="54"/>
      <c r="K147" s="9"/>
      <c r="L147" s="291"/>
      <c r="M147" s="45"/>
    </row>
    <row r="148" spans="1:13" s="3" customFormat="1" ht="12.75" hidden="1" thickBot="1">
      <c r="A148" s="45"/>
      <c r="B148" s="6"/>
      <c r="C148" s="50"/>
      <c r="D148" s="54"/>
      <c r="E148" s="9"/>
      <c r="F148" s="290"/>
      <c r="G148" s="45"/>
      <c r="H148" s="26"/>
      <c r="I148" s="50"/>
      <c r="J148" s="54"/>
      <c r="K148" s="9"/>
      <c r="L148" s="291"/>
      <c r="M148" s="45"/>
    </row>
    <row r="149" spans="1:13" s="3" customFormat="1" ht="12.75" hidden="1" thickBot="1">
      <c r="A149" s="45"/>
      <c r="B149" s="6"/>
      <c r="C149" s="50"/>
      <c r="D149" s="54"/>
      <c r="E149" s="9"/>
      <c r="F149" s="290"/>
      <c r="G149" s="45"/>
      <c r="H149" s="26"/>
      <c r="I149" s="50"/>
      <c r="J149" s="54"/>
      <c r="K149" s="52"/>
      <c r="L149" s="291"/>
      <c r="M149" s="45"/>
    </row>
    <row r="150" spans="1:13" s="3" customFormat="1" ht="12.75" hidden="1" thickBot="1">
      <c r="A150" s="45"/>
      <c r="B150" s="6"/>
      <c r="C150" s="50"/>
      <c r="D150" s="54"/>
      <c r="E150" s="52"/>
      <c r="F150" s="290"/>
      <c r="G150" s="45"/>
      <c r="H150" s="26"/>
      <c r="I150" s="50"/>
      <c r="J150" s="54"/>
      <c r="K150" s="52"/>
      <c r="L150" s="291"/>
      <c r="M150" s="45"/>
    </row>
    <row r="151" spans="1:13" s="3" customFormat="1" ht="12.75" hidden="1" thickBot="1">
      <c r="A151" s="45"/>
      <c r="B151" s="6"/>
      <c r="C151" s="50"/>
      <c r="D151" s="54"/>
      <c r="E151" s="52"/>
      <c r="F151" s="290"/>
      <c r="G151" s="45"/>
      <c r="H151" s="26"/>
      <c r="I151" s="50"/>
      <c r="J151" s="54"/>
      <c r="K151" s="9"/>
      <c r="L151" s="291"/>
      <c r="M151" s="45"/>
    </row>
    <row r="152" spans="1:13" s="3" customFormat="1" ht="12.75" hidden="1" thickBot="1">
      <c r="A152" s="45"/>
      <c r="B152" s="6"/>
      <c r="C152" s="50"/>
      <c r="D152" s="54"/>
      <c r="E152" s="52"/>
      <c r="F152" s="290"/>
      <c r="G152" s="45"/>
      <c r="H152" s="26"/>
      <c r="I152" s="50"/>
      <c r="J152" s="54"/>
      <c r="K152" s="52"/>
      <c r="L152" s="291"/>
      <c r="M152" s="45"/>
    </row>
    <row r="153" spans="1:13" s="3" customFormat="1" ht="13.5" hidden="1" thickBot="1">
      <c r="A153" s="45"/>
      <c r="B153" s="6"/>
      <c r="C153" s="50"/>
      <c r="D153" s="194"/>
      <c r="E153" s="52"/>
      <c r="F153" s="181"/>
      <c r="G153" s="45"/>
      <c r="H153" s="26"/>
      <c r="I153" s="50"/>
      <c r="J153" s="54"/>
      <c r="K153" s="9"/>
      <c r="L153" s="291"/>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1056" t="s">
        <v>769</v>
      </c>
      <c r="C164" s="1056"/>
      <c r="D164" s="35"/>
      <c r="E164" s="160" t="s">
        <v>713</v>
      </c>
      <c r="F164" s="1065" t="s">
        <v>1639</v>
      </c>
      <c r="G164" s="1065"/>
      <c r="H164" s="1065"/>
      <c r="I164" s="1065"/>
      <c r="J164" s="35"/>
      <c r="K164" s="1056" t="s">
        <v>3668</v>
      </c>
      <c r="L164" s="1056"/>
      <c r="M164" s="35"/>
    </row>
    <row r="165" spans="1:13" ht="13.5" thickTop="1" thickBot="1">
      <c r="A165" s="35"/>
      <c r="B165" s="1057" t="s">
        <v>621</v>
      </c>
      <c r="C165" s="1058"/>
      <c r="D165" s="43"/>
      <c r="E165" s="44"/>
      <c r="F165" s="44"/>
      <c r="G165" s="35"/>
      <c r="H165" s="1061" t="s">
        <v>652</v>
      </c>
      <c r="I165" s="1062"/>
      <c r="J165" s="35"/>
      <c r="K165" s="35"/>
      <c r="L165" s="35"/>
      <c r="M165" s="35"/>
    </row>
    <row r="166" spans="1:13" s="3" customFormat="1" ht="16.5" thickTop="1" thickBot="1">
      <c r="A166" s="45"/>
      <c r="B166" s="1059"/>
      <c r="C166" s="1060"/>
      <c r="D166" s="14"/>
      <c r="E166" s="12" t="s">
        <v>645</v>
      </c>
      <c r="F166" s="13">
        <f>COUNTA(D168:D190)</f>
        <v>14</v>
      </c>
      <c r="G166" s="45"/>
      <c r="H166" s="1063"/>
      <c r="I166" s="1064"/>
      <c r="J166" s="32"/>
      <c r="K166" s="33" t="s">
        <v>645</v>
      </c>
      <c r="L166" s="34">
        <f>COUNTA(J168:J190)</f>
        <v>12</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759</v>
      </c>
      <c r="D168" s="78" t="s">
        <v>2044</v>
      </c>
      <c r="E168" s="79" t="s">
        <v>751</v>
      </c>
      <c r="F168" s="204" t="s">
        <v>2479</v>
      </c>
      <c r="G168" s="45"/>
      <c r="H168" s="94" t="s">
        <v>630</v>
      </c>
      <c r="I168" s="77" t="s">
        <v>667</v>
      </c>
      <c r="J168" s="78" t="s">
        <v>3859</v>
      </c>
      <c r="K168" s="79" t="s">
        <v>751</v>
      </c>
      <c r="L168" s="208" t="s">
        <v>224</v>
      </c>
      <c r="M168" s="45"/>
    </row>
    <row r="169" spans="1:13" s="3" customFormat="1">
      <c r="A169" s="45"/>
      <c r="B169" s="81" t="s">
        <v>631</v>
      </c>
      <c r="C169" s="82" t="s">
        <v>3447</v>
      </c>
      <c r="D169" s="83" t="s">
        <v>3851</v>
      </c>
      <c r="E169" s="84" t="s">
        <v>751</v>
      </c>
      <c r="F169" s="205" t="s">
        <v>1736</v>
      </c>
      <c r="G169" s="45"/>
      <c r="H169" s="96" t="s">
        <v>631</v>
      </c>
      <c r="I169" s="82" t="s">
        <v>705</v>
      </c>
      <c r="J169" s="83" t="s">
        <v>3647</v>
      </c>
      <c r="K169" s="84" t="s">
        <v>669</v>
      </c>
      <c r="L169" s="209" t="s">
        <v>435</v>
      </c>
      <c r="M169" s="45"/>
    </row>
    <row r="170" spans="1:13" s="3" customFormat="1">
      <c r="A170" s="45"/>
      <c r="B170" s="86" t="s">
        <v>632</v>
      </c>
      <c r="C170" s="87" t="s">
        <v>627</v>
      </c>
      <c r="D170" s="88" t="s">
        <v>2627</v>
      </c>
      <c r="E170" s="89" t="s">
        <v>751</v>
      </c>
      <c r="F170" s="206" t="s">
        <v>2657</v>
      </c>
      <c r="G170" s="45"/>
      <c r="H170" s="98" t="s">
        <v>632</v>
      </c>
      <c r="I170" s="87" t="s">
        <v>192</v>
      </c>
      <c r="J170" s="88" t="s">
        <v>4</v>
      </c>
      <c r="K170" s="89" t="s">
        <v>661</v>
      </c>
      <c r="L170" s="210" t="s">
        <v>3843</v>
      </c>
      <c r="M170" s="45"/>
    </row>
    <row r="171" spans="1:13" s="3" customFormat="1">
      <c r="A171" s="45"/>
      <c r="B171" s="6" t="s">
        <v>633</v>
      </c>
      <c r="C171" s="7" t="s">
        <v>1356</v>
      </c>
      <c r="D171" s="8" t="s">
        <v>3048</v>
      </c>
      <c r="E171" s="9" t="s">
        <v>669</v>
      </c>
      <c r="F171" s="207" t="s">
        <v>137</v>
      </c>
      <c r="G171" s="45"/>
      <c r="H171" s="26" t="s">
        <v>633</v>
      </c>
      <c r="I171" s="7" t="s">
        <v>1502</v>
      </c>
      <c r="J171" s="8" t="s">
        <v>3956</v>
      </c>
      <c r="K171" s="9" t="s">
        <v>3808</v>
      </c>
      <c r="L171" s="211" t="s">
        <v>3860</v>
      </c>
      <c r="M171" s="45"/>
    </row>
    <row r="172" spans="1:13" s="3" customFormat="1">
      <c r="A172" s="45"/>
      <c r="B172" s="6" t="s">
        <v>634</v>
      </c>
      <c r="C172" s="7" t="s">
        <v>687</v>
      </c>
      <c r="D172" s="8" t="s">
        <v>3049</v>
      </c>
      <c r="E172" s="9" t="s">
        <v>751</v>
      </c>
      <c r="F172" s="207" t="s">
        <v>492</v>
      </c>
      <c r="G172" s="45"/>
      <c r="H172" s="26" t="s">
        <v>634</v>
      </c>
      <c r="I172" s="7" t="s">
        <v>1420</v>
      </c>
      <c r="J172" s="8" t="s">
        <v>1163</v>
      </c>
      <c r="K172" s="9" t="s">
        <v>930</v>
      </c>
      <c r="L172" s="211" t="s">
        <v>2068</v>
      </c>
      <c r="M172" s="45"/>
    </row>
    <row r="173" spans="1:13" s="3" customFormat="1">
      <c r="A173" s="45"/>
      <c r="B173" s="6" t="s">
        <v>635</v>
      </c>
      <c r="C173" s="7" t="s">
        <v>918</v>
      </c>
      <c r="D173" s="8" t="s">
        <v>2843</v>
      </c>
      <c r="E173" s="9" t="s">
        <v>751</v>
      </c>
      <c r="F173" s="207" t="s">
        <v>138</v>
      </c>
      <c r="G173" s="45"/>
      <c r="H173" s="26" t="s">
        <v>635</v>
      </c>
      <c r="I173" s="7" t="s">
        <v>3958</v>
      </c>
      <c r="J173" s="8" t="s">
        <v>4681</v>
      </c>
      <c r="K173" s="9" t="s">
        <v>751</v>
      </c>
      <c r="L173" s="211" t="s">
        <v>1771</v>
      </c>
      <c r="M173" s="45"/>
    </row>
    <row r="174" spans="1:13" s="3" customFormat="1">
      <c r="A174" s="45"/>
      <c r="B174" s="6" t="s">
        <v>636</v>
      </c>
      <c r="C174" s="7" t="s">
        <v>348</v>
      </c>
      <c r="D174" s="8" t="s">
        <v>3240</v>
      </c>
      <c r="E174" s="9" t="s">
        <v>751</v>
      </c>
      <c r="F174" s="207" t="s">
        <v>2688</v>
      </c>
      <c r="G174" s="45"/>
      <c r="H174" s="26" t="s">
        <v>636</v>
      </c>
      <c r="I174" s="7" t="s">
        <v>1051</v>
      </c>
      <c r="J174" s="8" t="s">
        <v>996</v>
      </c>
      <c r="K174" s="9" t="s">
        <v>751</v>
      </c>
      <c r="L174" s="211" t="s">
        <v>3259</v>
      </c>
      <c r="M174" s="45"/>
    </row>
    <row r="175" spans="1:13" s="3" customFormat="1">
      <c r="A175" s="45"/>
      <c r="B175" s="6" t="s">
        <v>637</v>
      </c>
      <c r="C175" s="7" t="s">
        <v>1208</v>
      </c>
      <c r="D175" s="8" t="s">
        <v>3852</v>
      </c>
      <c r="E175" s="9" t="s">
        <v>3808</v>
      </c>
      <c r="F175" s="207" t="s">
        <v>2667</v>
      </c>
      <c r="G175" s="45"/>
      <c r="H175" s="26" t="s">
        <v>637</v>
      </c>
      <c r="I175" s="7" t="s">
        <v>982</v>
      </c>
      <c r="J175" s="8" t="s">
        <v>790</v>
      </c>
      <c r="K175" s="9" t="s">
        <v>669</v>
      </c>
      <c r="L175" s="211" t="s">
        <v>3861</v>
      </c>
      <c r="M175" s="45"/>
    </row>
    <row r="176" spans="1:13" s="3" customFormat="1">
      <c r="A176" s="45"/>
      <c r="B176" s="6" t="s">
        <v>638</v>
      </c>
      <c r="C176" s="7" t="s">
        <v>1102</v>
      </c>
      <c r="D176" s="8" t="s">
        <v>3853</v>
      </c>
      <c r="E176" s="9" t="s">
        <v>751</v>
      </c>
      <c r="F176" s="207" t="s">
        <v>3854</v>
      </c>
      <c r="G176" s="45"/>
      <c r="H176" s="26" t="s">
        <v>638</v>
      </c>
      <c r="I176" s="7" t="s">
        <v>192</v>
      </c>
      <c r="J176" s="8" t="s">
        <v>3862</v>
      </c>
      <c r="K176" s="9" t="s">
        <v>661</v>
      </c>
      <c r="L176" s="211" t="s">
        <v>3849</v>
      </c>
      <c r="M176" s="45"/>
    </row>
    <row r="177" spans="1:13" s="3" customFormat="1">
      <c r="A177" s="45"/>
      <c r="B177" s="6" t="s">
        <v>639</v>
      </c>
      <c r="C177" s="7" t="s">
        <v>100</v>
      </c>
      <c r="D177" s="8" t="s">
        <v>3955</v>
      </c>
      <c r="E177" s="9" t="s">
        <v>3808</v>
      </c>
      <c r="F177" s="207" t="s">
        <v>224</v>
      </c>
      <c r="G177" s="45"/>
      <c r="H177" s="26" t="s">
        <v>639</v>
      </c>
      <c r="I177" s="7" t="s">
        <v>2679</v>
      </c>
      <c r="J177" s="8" t="s">
        <v>870</v>
      </c>
      <c r="K177" s="9" t="s">
        <v>929</v>
      </c>
      <c r="L177" s="211" t="s">
        <v>3863</v>
      </c>
      <c r="M177" s="45"/>
    </row>
    <row r="178" spans="1:13" s="3" customFormat="1">
      <c r="A178" s="45"/>
      <c r="B178" s="6" t="s">
        <v>640</v>
      </c>
      <c r="C178" s="7" t="s">
        <v>1194</v>
      </c>
      <c r="D178" s="8" t="s">
        <v>3629</v>
      </c>
      <c r="E178" s="9" t="s">
        <v>931</v>
      </c>
      <c r="F178" s="207" t="s">
        <v>1737</v>
      </c>
      <c r="G178" s="45"/>
      <c r="H178" s="26" t="s">
        <v>640</v>
      </c>
      <c r="I178" s="7" t="s">
        <v>740</v>
      </c>
      <c r="J178" s="8" t="s">
        <v>3230</v>
      </c>
      <c r="K178" s="9" t="s">
        <v>751</v>
      </c>
      <c r="L178" s="211" t="s">
        <v>3513</v>
      </c>
      <c r="M178" s="45"/>
    </row>
    <row r="179" spans="1:13" s="3" customFormat="1">
      <c r="A179" s="45"/>
      <c r="B179" s="6" t="s">
        <v>641</v>
      </c>
      <c r="C179" s="7" t="s">
        <v>1322</v>
      </c>
      <c r="D179" s="8" t="s">
        <v>3253</v>
      </c>
      <c r="E179" s="9" t="s">
        <v>751</v>
      </c>
      <c r="F179" s="207" t="s">
        <v>3855</v>
      </c>
      <c r="G179" s="45"/>
      <c r="H179" s="26" t="s">
        <v>641</v>
      </c>
      <c r="I179" s="7" t="s">
        <v>1121</v>
      </c>
      <c r="J179" s="8" t="s">
        <v>1113</v>
      </c>
      <c r="K179" s="9" t="s">
        <v>629</v>
      </c>
      <c r="L179" s="211" t="s">
        <v>2099</v>
      </c>
      <c r="M179" s="45"/>
    </row>
    <row r="180" spans="1:13" s="3" customFormat="1">
      <c r="A180" s="45"/>
      <c r="B180" s="6" t="s">
        <v>642</v>
      </c>
      <c r="C180" s="7" t="s">
        <v>3488</v>
      </c>
      <c r="D180" s="8" t="s">
        <v>3858</v>
      </c>
      <c r="E180" s="9" t="s">
        <v>929</v>
      </c>
      <c r="F180" s="207" t="s">
        <v>3856</v>
      </c>
      <c r="G180" s="45"/>
      <c r="H180" s="26"/>
      <c r="I180" s="7"/>
      <c r="J180" s="8"/>
      <c r="K180" s="9"/>
      <c r="L180" s="211"/>
      <c r="M180" s="45"/>
    </row>
    <row r="181" spans="1:13" s="3" customFormat="1" ht="12.75" thickBot="1">
      <c r="A181" s="45"/>
      <c r="B181" s="6" t="s">
        <v>643</v>
      </c>
      <c r="C181" s="7" t="s">
        <v>680</v>
      </c>
      <c r="D181" s="8" t="s">
        <v>3857</v>
      </c>
      <c r="E181" s="9" t="s">
        <v>661</v>
      </c>
      <c r="F181" s="207" t="s">
        <v>2891</v>
      </c>
      <c r="G181" s="45"/>
      <c r="H181" s="26"/>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2"/>
      <c r="E186" s="9"/>
      <c r="F186" s="207"/>
      <c r="G186" s="45"/>
      <c r="H186" s="26" t="s">
        <v>650</v>
      </c>
      <c r="I186" s="7"/>
      <c r="J186" s="250"/>
      <c r="K186" s="9"/>
      <c r="L186" s="211"/>
      <c r="M186" s="45"/>
    </row>
    <row r="187" spans="1:13" s="3" customFormat="1" ht="12.75" hidden="1">
      <c r="A187" s="45"/>
      <c r="B187" s="6"/>
      <c r="C187" s="7"/>
      <c r="D187" s="302"/>
      <c r="E187" s="9"/>
      <c r="F187" s="207"/>
      <c r="G187" s="45"/>
      <c r="H187" s="26" t="s">
        <v>651</v>
      </c>
      <c r="I187" s="7"/>
      <c r="J187" s="250"/>
      <c r="K187" s="9"/>
      <c r="L187" s="211"/>
      <c r="M187" s="45"/>
    </row>
    <row r="188" spans="1:13" s="3" customFormat="1" ht="12.75" hidden="1">
      <c r="A188" s="45"/>
      <c r="B188" s="6"/>
      <c r="C188" s="7"/>
      <c r="D188" s="302"/>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1"/>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1056" t="s">
        <v>5</v>
      </c>
      <c r="C192" s="1056"/>
      <c r="D192" s="35"/>
      <c r="E192" s="160" t="s">
        <v>3668</v>
      </c>
      <c r="F192" s="1065" t="s">
        <v>715</v>
      </c>
      <c r="G192" s="1065"/>
      <c r="H192" s="1065"/>
      <c r="I192" s="1065"/>
      <c r="J192" s="35"/>
      <c r="K192" s="1056" t="s">
        <v>3667</v>
      </c>
      <c r="L192" s="1056"/>
      <c r="M192" s="35"/>
    </row>
    <row r="193" spans="2:13" ht="13.5" thickTop="1" thickBot="1">
      <c r="B193" s="1057" t="s">
        <v>1617</v>
      </c>
      <c r="C193" s="1058"/>
      <c r="D193" s="43"/>
      <c r="E193" s="44"/>
      <c r="F193" s="44"/>
      <c r="G193" s="35"/>
      <c r="H193" s="1061" t="s">
        <v>1618</v>
      </c>
      <c r="I193" s="1062"/>
      <c r="J193" s="35"/>
      <c r="K193" s="35"/>
      <c r="L193" s="35"/>
      <c r="M193" s="35"/>
    </row>
    <row r="194" spans="2:13" ht="16.5" thickTop="1" thickBot="1">
      <c r="B194" s="1059"/>
      <c r="C194" s="1060"/>
      <c r="D194" s="14"/>
      <c r="E194" s="12" t="s">
        <v>645</v>
      </c>
      <c r="F194" s="13">
        <f>COUNTA(D196:D215)</f>
        <v>10</v>
      </c>
      <c r="G194" s="45"/>
      <c r="H194" s="1063"/>
      <c r="I194" s="1064"/>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976</v>
      </c>
      <c r="D196" s="78" t="s">
        <v>2642</v>
      </c>
      <c r="E196" s="79" t="s">
        <v>751</v>
      </c>
      <c r="F196" s="204" t="s">
        <v>3864</v>
      </c>
      <c r="G196" s="45"/>
      <c r="H196" s="94" t="s">
        <v>630</v>
      </c>
      <c r="I196" s="77" t="s">
        <v>1121</v>
      </c>
      <c r="J196" s="78" t="s">
        <v>1148</v>
      </c>
      <c r="K196" s="79" t="s">
        <v>661</v>
      </c>
      <c r="L196" s="208" t="s">
        <v>3874</v>
      </c>
      <c r="M196" s="35"/>
    </row>
    <row r="197" spans="2:13">
      <c r="B197" s="81" t="s">
        <v>631</v>
      </c>
      <c r="C197" s="82" t="s">
        <v>627</v>
      </c>
      <c r="D197" s="83" t="s">
        <v>2642</v>
      </c>
      <c r="E197" s="84" t="s">
        <v>751</v>
      </c>
      <c r="F197" s="205" t="s">
        <v>3865</v>
      </c>
      <c r="G197" s="45"/>
      <c r="H197" s="96" t="s">
        <v>631</v>
      </c>
      <c r="I197" s="82" t="s">
        <v>705</v>
      </c>
      <c r="J197" s="83" t="s">
        <v>2846</v>
      </c>
      <c r="K197" s="84" t="s">
        <v>669</v>
      </c>
      <c r="L197" s="209" t="s">
        <v>3875</v>
      </c>
      <c r="M197" s="35"/>
    </row>
    <row r="198" spans="2:13">
      <c r="B198" s="86" t="s">
        <v>632</v>
      </c>
      <c r="C198" s="87" t="s">
        <v>1096</v>
      </c>
      <c r="D198" s="88" t="s">
        <v>2646</v>
      </c>
      <c r="E198" s="89" t="s">
        <v>751</v>
      </c>
      <c r="F198" s="206" t="s">
        <v>3866</v>
      </c>
      <c r="G198" s="45"/>
      <c r="H198" s="98" t="s">
        <v>632</v>
      </c>
      <c r="I198" s="87" t="s">
        <v>791</v>
      </c>
      <c r="J198" s="88" t="s">
        <v>2886</v>
      </c>
      <c r="K198" s="89" t="s">
        <v>751</v>
      </c>
      <c r="L198" s="210" t="s">
        <v>3876</v>
      </c>
      <c r="M198" s="35"/>
    </row>
    <row r="199" spans="2:13">
      <c r="B199" s="6" t="s">
        <v>633</v>
      </c>
      <c r="C199" s="7" t="s">
        <v>1153</v>
      </c>
      <c r="D199" s="8" t="s">
        <v>3867</v>
      </c>
      <c r="E199" s="9" t="s">
        <v>661</v>
      </c>
      <c r="F199" s="207" t="s">
        <v>479</v>
      </c>
      <c r="G199" s="45"/>
      <c r="H199" s="26" t="s">
        <v>633</v>
      </c>
      <c r="I199" s="7" t="s">
        <v>810</v>
      </c>
      <c r="J199" s="8" t="s">
        <v>858</v>
      </c>
      <c r="K199" s="9" t="s">
        <v>929</v>
      </c>
      <c r="L199" s="211" t="s">
        <v>3877</v>
      </c>
      <c r="M199" s="35"/>
    </row>
    <row r="200" spans="2:13">
      <c r="B200" s="6" t="s">
        <v>634</v>
      </c>
      <c r="C200" s="7" t="s">
        <v>1099</v>
      </c>
      <c r="D200" s="8" t="s">
        <v>3645</v>
      </c>
      <c r="E200" s="9" t="s">
        <v>669</v>
      </c>
      <c r="F200" s="207" t="s">
        <v>3270</v>
      </c>
      <c r="G200" s="45"/>
      <c r="H200" s="26" t="s">
        <v>634</v>
      </c>
      <c r="I200" s="7" t="s">
        <v>1344</v>
      </c>
      <c r="J200" s="8" t="s">
        <v>70</v>
      </c>
      <c r="K200" s="9" t="s">
        <v>929</v>
      </c>
      <c r="L200" s="211" t="s">
        <v>3878</v>
      </c>
      <c r="M200" s="35"/>
    </row>
    <row r="201" spans="2:13">
      <c r="B201" s="6" t="s">
        <v>635</v>
      </c>
      <c r="C201" s="7" t="s">
        <v>1356</v>
      </c>
      <c r="D201" s="8" t="s">
        <v>3868</v>
      </c>
      <c r="E201" s="9" t="s">
        <v>661</v>
      </c>
      <c r="F201" s="207" t="s">
        <v>3869</v>
      </c>
      <c r="G201" s="45"/>
      <c r="H201" s="26" t="s">
        <v>635</v>
      </c>
      <c r="I201" s="7" t="s">
        <v>3879</v>
      </c>
      <c r="J201" s="8" t="s">
        <v>1169</v>
      </c>
      <c r="K201" s="9" t="s">
        <v>661</v>
      </c>
      <c r="L201" s="211" t="s">
        <v>3880</v>
      </c>
      <c r="M201" s="35"/>
    </row>
    <row r="202" spans="2:13">
      <c r="B202" s="6" t="s">
        <v>636</v>
      </c>
      <c r="C202" s="7" t="s">
        <v>2631</v>
      </c>
      <c r="D202" s="8" t="s">
        <v>3870</v>
      </c>
      <c r="E202" s="9" t="s">
        <v>3808</v>
      </c>
      <c r="F202" s="207" t="s">
        <v>3871</v>
      </c>
      <c r="G202" s="45"/>
      <c r="H202" s="26" t="s">
        <v>636</v>
      </c>
      <c r="I202" s="7" t="s">
        <v>816</v>
      </c>
      <c r="J202" s="8" t="s">
        <v>3881</v>
      </c>
      <c r="K202" s="9" t="s">
        <v>629</v>
      </c>
      <c r="L202" s="211" t="s">
        <v>3882</v>
      </c>
      <c r="M202" s="35"/>
    </row>
    <row r="203" spans="2:13">
      <c r="B203" s="6" t="s">
        <v>637</v>
      </c>
      <c r="C203" s="7" t="s">
        <v>627</v>
      </c>
      <c r="D203" s="8" t="s">
        <v>3872</v>
      </c>
      <c r="E203" s="9" t="s">
        <v>661</v>
      </c>
      <c r="F203" s="207" t="s">
        <v>436</v>
      </c>
      <c r="G203" s="45"/>
      <c r="H203" s="26" t="s">
        <v>637</v>
      </c>
      <c r="I203" s="7" t="s">
        <v>706</v>
      </c>
      <c r="J203" s="8" t="s">
        <v>3883</v>
      </c>
      <c r="K203" s="9" t="s">
        <v>661</v>
      </c>
      <c r="L203" s="211" t="s">
        <v>2719</v>
      </c>
      <c r="M203" s="35"/>
    </row>
    <row r="204" spans="2:13">
      <c r="B204" s="6" t="s">
        <v>638</v>
      </c>
      <c r="C204" s="7" t="s">
        <v>1309</v>
      </c>
      <c r="D204" s="8" t="s">
        <v>2283</v>
      </c>
      <c r="E204" s="9" t="s">
        <v>751</v>
      </c>
      <c r="F204" s="207" t="s">
        <v>2097</v>
      </c>
      <c r="G204" s="45"/>
      <c r="H204" s="26"/>
      <c r="I204" s="7"/>
      <c r="J204" s="8"/>
      <c r="K204" s="9"/>
      <c r="L204" s="211"/>
      <c r="M204" s="35"/>
    </row>
    <row r="205" spans="2:13" ht="12.75" thickBot="1">
      <c r="B205" s="6" t="s">
        <v>639</v>
      </c>
      <c r="C205" s="7" t="s">
        <v>1102</v>
      </c>
      <c r="D205" s="8" t="s">
        <v>3873</v>
      </c>
      <c r="E205" s="9" t="s">
        <v>661</v>
      </c>
      <c r="F205" s="207" t="s">
        <v>3655</v>
      </c>
      <c r="G205" s="45"/>
      <c r="H205" s="26"/>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1056" t="s">
        <v>770</v>
      </c>
      <c r="C217" s="1056"/>
      <c r="D217" s="35"/>
      <c r="E217" s="160" t="s">
        <v>3667</v>
      </c>
      <c r="F217" s="1065" t="s">
        <v>1640</v>
      </c>
      <c r="G217" s="1065"/>
      <c r="H217" s="1065"/>
      <c r="I217" s="1065"/>
      <c r="J217" s="35"/>
      <c r="K217" s="1056" t="s">
        <v>3667</v>
      </c>
      <c r="L217" s="1056"/>
      <c r="M217" s="45"/>
    </row>
    <row r="218" spans="1:13" s="3" customFormat="1" ht="13.5" thickTop="1" thickBot="1">
      <c r="A218" s="35"/>
      <c r="B218" s="1057" t="s">
        <v>716</v>
      </c>
      <c r="C218" s="1058"/>
      <c r="D218" s="43"/>
      <c r="E218" s="44"/>
      <c r="F218" s="44"/>
      <c r="G218" s="35"/>
      <c r="H218" s="1061" t="s">
        <v>717</v>
      </c>
      <c r="I218" s="1062"/>
      <c r="J218" s="35"/>
      <c r="K218" s="35"/>
      <c r="L218" s="35"/>
      <c r="M218" s="45"/>
    </row>
    <row r="219" spans="1:13" s="3" customFormat="1" ht="16.5" thickTop="1" thickBot="1">
      <c r="A219" s="45"/>
      <c r="B219" s="1059"/>
      <c r="C219" s="1060"/>
      <c r="D219" s="14"/>
      <c r="E219" s="12" t="s">
        <v>645</v>
      </c>
      <c r="F219" s="13">
        <f>COUNTA(D221:D240)</f>
        <v>5</v>
      </c>
      <c r="G219" s="45"/>
      <c r="H219" s="1063"/>
      <c r="I219" s="1064"/>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1256</v>
      </c>
      <c r="D221" s="78" t="s">
        <v>3884</v>
      </c>
      <c r="E221" s="79" t="s">
        <v>3808</v>
      </c>
      <c r="F221" s="204" t="s">
        <v>3673</v>
      </c>
      <c r="G221" s="45"/>
      <c r="H221" s="94" t="s">
        <v>630</v>
      </c>
      <c r="I221" s="77" t="s">
        <v>1762</v>
      </c>
      <c r="J221" s="78" t="s">
        <v>3890</v>
      </c>
      <c r="K221" s="79" t="s">
        <v>3808</v>
      </c>
      <c r="L221" s="208" t="s">
        <v>3891</v>
      </c>
      <c r="M221" s="45"/>
    </row>
    <row r="222" spans="1:13" s="3" customFormat="1">
      <c r="A222" s="45"/>
      <c r="B222" s="81" t="s">
        <v>631</v>
      </c>
      <c r="C222" s="82" t="s">
        <v>1356</v>
      </c>
      <c r="D222" s="83" t="s">
        <v>3048</v>
      </c>
      <c r="E222" s="84" t="s">
        <v>669</v>
      </c>
      <c r="F222" s="205" t="s">
        <v>3885</v>
      </c>
      <c r="G222" s="45"/>
      <c r="H222" s="96" t="s">
        <v>631</v>
      </c>
      <c r="I222" s="82"/>
      <c r="J222" s="83"/>
      <c r="K222" s="84"/>
      <c r="L222" s="209"/>
      <c r="M222" s="45"/>
    </row>
    <row r="223" spans="1:13" s="3" customFormat="1">
      <c r="A223" s="45"/>
      <c r="B223" s="86" t="s">
        <v>632</v>
      </c>
      <c r="C223" s="87" t="s">
        <v>3886</v>
      </c>
      <c r="D223" s="88" t="s">
        <v>3887</v>
      </c>
      <c r="E223" s="89" t="s">
        <v>3808</v>
      </c>
      <c r="F223" s="206" t="s">
        <v>3888</v>
      </c>
      <c r="G223" s="45"/>
      <c r="H223" s="98" t="s">
        <v>632</v>
      </c>
      <c r="I223" s="87"/>
      <c r="J223" s="88"/>
      <c r="K223" s="89"/>
      <c r="L223" s="210"/>
      <c r="M223" s="45"/>
    </row>
    <row r="224" spans="1:13" s="3" customFormat="1">
      <c r="A224" s="45"/>
      <c r="B224" s="6" t="s">
        <v>633</v>
      </c>
      <c r="C224" s="7" t="s">
        <v>1258</v>
      </c>
      <c r="D224" s="8" t="s">
        <v>2438</v>
      </c>
      <c r="E224" s="9" t="s">
        <v>669</v>
      </c>
      <c r="F224" s="207" t="s">
        <v>3298</v>
      </c>
      <c r="G224" s="45"/>
      <c r="H224" s="26"/>
      <c r="I224" s="7"/>
      <c r="J224" s="8"/>
      <c r="K224" s="9"/>
      <c r="L224" s="211"/>
      <c r="M224" s="45"/>
    </row>
    <row r="225" spans="1:13" s="3" customFormat="1" ht="12.75" thickBot="1">
      <c r="A225" s="45"/>
      <c r="B225" s="6" t="s">
        <v>634</v>
      </c>
      <c r="C225" s="7" t="s">
        <v>753</v>
      </c>
      <c r="D225" s="8" t="s">
        <v>3617</v>
      </c>
      <c r="E225" s="9" t="s">
        <v>669</v>
      </c>
      <c r="F225" s="207" t="s">
        <v>3889</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3667</v>
      </c>
      <c r="F242" s="1065" t="s">
        <v>1641</v>
      </c>
      <c r="G242" s="1065"/>
      <c r="H242" s="1065"/>
      <c r="I242" s="1065"/>
      <c r="J242" s="35"/>
      <c r="K242" s="160" t="s">
        <v>722</v>
      </c>
      <c r="L242" s="160"/>
      <c r="M242" s="45"/>
    </row>
    <row r="243" spans="1:13" s="3" customFormat="1" ht="13.5" thickTop="1" thickBot="1">
      <c r="A243" s="35"/>
      <c r="B243" s="1083" t="s">
        <v>718</v>
      </c>
      <c r="C243" s="1084"/>
      <c r="D243" s="43"/>
      <c r="E243" s="44"/>
      <c r="F243" s="44"/>
      <c r="G243" s="35"/>
      <c r="H243" s="1087" t="s">
        <v>719</v>
      </c>
      <c r="I243" s="1088"/>
      <c r="J243" s="35"/>
      <c r="K243" s="35"/>
      <c r="L243" s="35"/>
      <c r="M243" s="45"/>
    </row>
    <row r="244" spans="1:13" s="3" customFormat="1" ht="16.5" thickTop="1" thickBot="1">
      <c r="A244" s="45"/>
      <c r="B244" s="1085"/>
      <c r="C244" s="1086"/>
      <c r="D244" s="14"/>
      <c r="E244" s="12" t="s">
        <v>645</v>
      </c>
      <c r="F244" s="13">
        <f>COUNTA(D246:D266)</f>
        <v>7</v>
      </c>
      <c r="G244" s="45"/>
      <c r="H244" s="1089"/>
      <c r="I244" s="1090"/>
      <c r="J244" s="32"/>
      <c r="K244" s="33" t="s">
        <v>645</v>
      </c>
      <c r="L244" s="34">
        <f>COUNTA(J246:J266)</f>
        <v>11</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976</v>
      </c>
      <c r="D246" s="78" t="s">
        <v>2642</v>
      </c>
      <c r="E246" s="79" t="s">
        <v>751</v>
      </c>
      <c r="F246" s="204" t="s">
        <v>3892</v>
      </c>
      <c r="G246" s="45"/>
      <c r="H246" s="94" t="s">
        <v>630</v>
      </c>
      <c r="I246" s="77" t="s">
        <v>740</v>
      </c>
      <c r="J246" s="78" t="s">
        <v>3090</v>
      </c>
      <c r="K246" s="79" t="s">
        <v>669</v>
      </c>
      <c r="L246" s="208" t="s">
        <v>3314</v>
      </c>
      <c r="M246" s="45"/>
    </row>
    <row r="247" spans="1:13" s="3" customFormat="1">
      <c r="A247" s="45"/>
      <c r="B247" s="81" t="s">
        <v>631</v>
      </c>
      <c r="C247" s="82" t="s">
        <v>759</v>
      </c>
      <c r="D247" s="83" t="s">
        <v>2044</v>
      </c>
      <c r="E247" s="84" t="s">
        <v>751</v>
      </c>
      <c r="F247" s="205" t="s">
        <v>3893</v>
      </c>
      <c r="G247" s="45"/>
      <c r="H247" s="96" t="s">
        <v>631</v>
      </c>
      <c r="I247" s="82" t="s">
        <v>989</v>
      </c>
      <c r="J247" s="83" t="s">
        <v>866</v>
      </c>
      <c r="K247" s="84" t="s">
        <v>1592</v>
      </c>
      <c r="L247" s="209" t="s">
        <v>3905</v>
      </c>
      <c r="M247" s="45"/>
    </row>
    <row r="248" spans="1:13" s="3" customFormat="1">
      <c r="A248" s="45"/>
      <c r="B248" s="86" t="s">
        <v>632</v>
      </c>
      <c r="C248" s="87" t="s">
        <v>627</v>
      </c>
      <c r="D248" s="88" t="s">
        <v>2642</v>
      </c>
      <c r="E248" s="89" t="s">
        <v>751</v>
      </c>
      <c r="F248" s="206" t="s">
        <v>2725</v>
      </c>
      <c r="G248" s="45"/>
      <c r="H248" s="98" t="s">
        <v>632</v>
      </c>
      <c r="I248" s="87" t="s">
        <v>740</v>
      </c>
      <c r="J248" s="88" t="s">
        <v>3906</v>
      </c>
      <c r="K248" s="89" t="s">
        <v>3907</v>
      </c>
      <c r="L248" s="210" t="s">
        <v>3908</v>
      </c>
      <c r="M248" s="45"/>
    </row>
    <row r="249" spans="1:13" s="3" customFormat="1">
      <c r="A249" s="45"/>
      <c r="B249" s="6" t="s">
        <v>633</v>
      </c>
      <c r="C249" s="7" t="s">
        <v>1096</v>
      </c>
      <c r="D249" s="8" t="s">
        <v>2646</v>
      </c>
      <c r="E249" s="9" t="s">
        <v>751</v>
      </c>
      <c r="F249" s="207" t="s">
        <v>3894</v>
      </c>
      <c r="G249" s="45"/>
      <c r="H249" s="26" t="s">
        <v>633</v>
      </c>
      <c r="I249" s="7" t="s">
        <v>791</v>
      </c>
      <c r="J249" s="8" t="s">
        <v>792</v>
      </c>
      <c r="K249" s="9" t="s">
        <v>629</v>
      </c>
      <c r="L249" s="211" t="s">
        <v>3909</v>
      </c>
      <c r="M249" s="45"/>
    </row>
    <row r="250" spans="1:13" s="3" customFormat="1">
      <c r="A250" s="45"/>
      <c r="B250" s="6" t="s">
        <v>634</v>
      </c>
      <c r="C250" s="7" t="s">
        <v>100</v>
      </c>
      <c r="D250" s="8" t="s">
        <v>3895</v>
      </c>
      <c r="E250" s="9" t="s">
        <v>3808</v>
      </c>
      <c r="F250" s="207" t="s">
        <v>3896</v>
      </c>
      <c r="G250" s="45"/>
      <c r="H250" s="26" t="s">
        <v>634</v>
      </c>
      <c r="I250" s="7" t="s">
        <v>1114</v>
      </c>
      <c r="J250" s="8" t="s">
        <v>3910</v>
      </c>
      <c r="K250" s="9" t="s">
        <v>661</v>
      </c>
      <c r="L250" s="211" t="s">
        <v>3911</v>
      </c>
      <c r="M250" s="45"/>
    </row>
    <row r="251" spans="1:13" s="3" customFormat="1">
      <c r="A251" s="45"/>
      <c r="B251" s="6" t="s">
        <v>635</v>
      </c>
      <c r="C251" s="7" t="s">
        <v>653</v>
      </c>
      <c r="D251" s="8" t="s">
        <v>654</v>
      </c>
      <c r="E251" s="9" t="s">
        <v>629</v>
      </c>
      <c r="F251" s="207" t="s">
        <v>3292</v>
      </c>
      <c r="G251" s="45"/>
      <c r="H251" s="26" t="s">
        <v>635</v>
      </c>
      <c r="I251" s="7" t="s">
        <v>1725</v>
      </c>
      <c r="J251" s="8" t="s">
        <v>3634</v>
      </c>
      <c r="K251" s="9" t="s">
        <v>661</v>
      </c>
      <c r="L251" s="211" t="s">
        <v>2162</v>
      </c>
      <c r="M251" s="45"/>
    </row>
    <row r="252" spans="1:13" s="3" customFormat="1">
      <c r="A252" s="45"/>
      <c r="B252" s="6" t="s">
        <v>636</v>
      </c>
      <c r="C252" s="7" t="s">
        <v>967</v>
      </c>
      <c r="D252" s="8" t="s">
        <v>1718</v>
      </c>
      <c r="E252" s="9" t="s">
        <v>629</v>
      </c>
      <c r="F252" s="207" t="s">
        <v>3897</v>
      </c>
      <c r="G252" s="45"/>
      <c r="H252" s="26" t="s">
        <v>636</v>
      </c>
      <c r="I252" s="7" t="s">
        <v>783</v>
      </c>
      <c r="J252" s="8" t="s">
        <v>3912</v>
      </c>
      <c r="K252" s="9" t="s">
        <v>728</v>
      </c>
      <c r="L252" s="211" t="s">
        <v>3550</v>
      </c>
      <c r="M252" s="45"/>
    </row>
    <row r="253" spans="1:13" s="3" customFormat="1" ht="12.75">
      <c r="A253" s="45"/>
      <c r="B253" s="6"/>
      <c r="C253" s="7"/>
      <c r="D253" s="20"/>
      <c r="E253" s="9"/>
      <c r="F253" s="179"/>
      <c r="G253" s="45"/>
      <c r="H253" s="26" t="s">
        <v>637</v>
      </c>
      <c r="I253" s="7" t="s">
        <v>810</v>
      </c>
      <c r="J253" s="8" t="s">
        <v>1219</v>
      </c>
      <c r="K253" s="9" t="s">
        <v>929</v>
      </c>
      <c r="L253" s="211" t="s">
        <v>3913</v>
      </c>
      <c r="M253" s="45"/>
    </row>
    <row r="254" spans="1:13" s="3" customFormat="1" ht="12.75">
      <c r="A254" s="45"/>
      <c r="B254" s="6"/>
      <c r="C254" s="7"/>
      <c r="D254" s="20"/>
      <c r="E254" s="9"/>
      <c r="F254" s="179"/>
      <c r="G254" s="45"/>
      <c r="H254" s="26" t="s">
        <v>638</v>
      </c>
      <c r="I254" s="7" t="s">
        <v>1058</v>
      </c>
      <c r="J254" s="8" t="s">
        <v>2391</v>
      </c>
      <c r="K254" s="9" t="s">
        <v>669</v>
      </c>
      <c r="L254" s="211" t="s">
        <v>3914</v>
      </c>
      <c r="M254" s="45"/>
    </row>
    <row r="255" spans="1:13" s="3" customFormat="1" ht="12.75">
      <c r="A255" s="45"/>
      <c r="B255" s="6"/>
      <c r="C255" s="7"/>
      <c r="D255" s="20"/>
      <c r="E255" s="9"/>
      <c r="F255" s="179"/>
      <c r="G255" s="45"/>
      <c r="H255" s="26" t="s">
        <v>639</v>
      </c>
      <c r="I255" s="7" t="s">
        <v>1187</v>
      </c>
      <c r="J255" s="8" t="s">
        <v>3915</v>
      </c>
      <c r="K255" s="9" t="s">
        <v>3953</v>
      </c>
      <c r="L255" s="211" t="s">
        <v>3916</v>
      </c>
      <c r="M255" s="45"/>
    </row>
    <row r="256" spans="1:13" s="3" customFormat="1" ht="13.5" thickBot="1">
      <c r="A256" s="45"/>
      <c r="B256" s="6"/>
      <c r="C256" s="7"/>
      <c r="D256" s="20"/>
      <c r="E256" s="9"/>
      <c r="F256" s="179"/>
      <c r="G256" s="45"/>
      <c r="H256" s="26" t="s">
        <v>640</v>
      </c>
      <c r="I256" s="7" t="s">
        <v>729</v>
      </c>
      <c r="J256" s="8" t="s">
        <v>3595</v>
      </c>
      <c r="K256" s="9" t="s">
        <v>751</v>
      </c>
      <c r="L256" s="211" t="s">
        <v>3917</v>
      </c>
      <c r="M256" s="45"/>
    </row>
    <row r="257" spans="1:13" s="3" customFormat="1" ht="12.75" hidden="1">
      <c r="A257" s="45"/>
      <c r="B257" s="6"/>
      <c r="C257" s="7"/>
      <c r="D257" s="20"/>
      <c r="E257" s="9"/>
      <c r="F257" s="179"/>
      <c r="G257" s="45"/>
      <c r="H257" s="26" t="s">
        <v>641</v>
      </c>
      <c r="I257" s="7"/>
      <c r="J257" s="8"/>
      <c r="K257" s="9"/>
      <c r="L257" s="211"/>
      <c r="M257" s="45"/>
    </row>
    <row r="258" spans="1:13" s="3" customFormat="1" ht="12.75" hidden="1">
      <c r="A258" s="45"/>
      <c r="B258" s="6"/>
      <c r="C258" s="7"/>
      <c r="D258" s="20"/>
      <c r="E258" s="9"/>
      <c r="F258" s="179"/>
      <c r="G258" s="45"/>
      <c r="H258" s="26" t="s">
        <v>642</v>
      </c>
      <c r="I258" s="7"/>
      <c r="J258" s="8"/>
      <c r="K258" s="9"/>
      <c r="L258" s="211"/>
      <c r="M258" s="45"/>
    </row>
    <row r="259" spans="1:13" s="3" customFormat="1" ht="12.75" hidden="1">
      <c r="A259" s="45"/>
      <c r="B259" s="6"/>
      <c r="C259" s="7"/>
      <c r="D259" s="20"/>
      <c r="E259" s="9"/>
      <c r="F259" s="179"/>
      <c r="G259" s="45"/>
      <c r="H259" s="26" t="s">
        <v>643</v>
      </c>
      <c r="I259" s="7"/>
      <c r="J259" s="8"/>
      <c r="K259" s="9"/>
      <c r="L259" s="211"/>
      <c r="M259" s="45"/>
    </row>
    <row r="260" spans="1:13" s="3" customFormat="1" ht="12.75" hidden="1">
      <c r="A260" s="45"/>
      <c r="B260" s="6"/>
      <c r="C260" s="7"/>
      <c r="D260" s="20"/>
      <c r="E260" s="9"/>
      <c r="F260" s="179"/>
      <c r="G260" s="45"/>
      <c r="H260" s="26" t="s">
        <v>646</v>
      </c>
      <c r="I260" s="7"/>
      <c r="J260" s="8"/>
      <c r="K260" s="9"/>
      <c r="L260" s="211"/>
      <c r="M260" s="45"/>
    </row>
    <row r="261" spans="1:13" s="3" customFormat="1" ht="12.75" hidden="1">
      <c r="A261" s="45"/>
      <c r="B261" s="6"/>
      <c r="C261" s="7"/>
      <c r="D261" s="21"/>
      <c r="E261" s="9"/>
      <c r="F261" s="179"/>
      <c r="G261" s="45"/>
      <c r="H261" s="26" t="s">
        <v>647</v>
      </c>
      <c r="I261" s="7"/>
      <c r="J261" s="8"/>
      <c r="K261" s="9"/>
      <c r="L261" s="190"/>
      <c r="M261" s="45"/>
    </row>
    <row r="262" spans="1:13" s="3" customFormat="1" ht="12.75" hidden="1">
      <c r="A262" s="45"/>
      <c r="B262" s="6"/>
      <c r="C262" s="7"/>
      <c r="D262" s="21"/>
      <c r="E262" s="9"/>
      <c r="F262" s="179"/>
      <c r="G262" s="45"/>
      <c r="H262" s="26" t="s">
        <v>648</v>
      </c>
      <c r="I262" s="7"/>
      <c r="J262" s="250"/>
      <c r="K262" s="9"/>
      <c r="L262" s="190"/>
      <c r="M262" s="45"/>
    </row>
    <row r="263" spans="1:13" s="3" customFormat="1" ht="13.5" hidden="1" thickBot="1">
      <c r="A263" s="45"/>
      <c r="B263" s="6"/>
      <c r="C263" s="7"/>
      <c r="D263" s="21"/>
      <c r="E263" s="9"/>
      <c r="F263" s="179"/>
      <c r="G263" s="45"/>
      <c r="H263" s="26" t="s">
        <v>649</v>
      </c>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1"/>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3667</v>
      </c>
      <c r="F268" s="1065" t="s">
        <v>721</v>
      </c>
      <c r="G268" s="1065"/>
      <c r="H268" s="1065"/>
      <c r="I268" s="1065"/>
      <c r="K268" s="160" t="s">
        <v>722</v>
      </c>
      <c r="L268" s="160"/>
      <c r="M268" s="45"/>
    </row>
    <row r="269" spans="1:13" s="3" customFormat="1" ht="13.5" thickTop="1" thickBot="1">
      <c r="A269" s="35"/>
      <c r="B269" s="1083" t="s">
        <v>718</v>
      </c>
      <c r="C269" s="1084"/>
      <c r="D269" s="43"/>
      <c r="E269" s="44"/>
      <c r="F269" s="44"/>
      <c r="G269" s="35"/>
      <c r="H269" s="1087" t="s">
        <v>719</v>
      </c>
      <c r="I269" s="1088"/>
      <c r="J269" s="35"/>
      <c r="K269" s="35"/>
      <c r="L269" s="35"/>
      <c r="M269" s="45"/>
    </row>
    <row r="270" spans="1:13" s="3" customFormat="1" ht="16.5" thickTop="1" thickBot="1">
      <c r="A270" s="45"/>
      <c r="B270" s="1085"/>
      <c r="C270" s="1086"/>
      <c r="D270" s="14"/>
      <c r="E270" s="12" t="s">
        <v>645</v>
      </c>
      <c r="F270" s="13">
        <f>COUNTA(D272:D291)</f>
        <v>6</v>
      </c>
      <c r="G270" s="45"/>
      <c r="H270" s="1089"/>
      <c r="I270" s="1090"/>
      <c r="J270" s="32"/>
      <c r="K270" s="33" t="s">
        <v>645</v>
      </c>
      <c r="L270" s="34">
        <f>COUNTA(J272:J291)</f>
        <v>14</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2283</v>
      </c>
      <c r="E272" s="79" t="s">
        <v>669</v>
      </c>
      <c r="F272" s="204" t="s">
        <v>3660</v>
      </c>
      <c r="G272" s="45"/>
      <c r="H272" s="94" t="s">
        <v>630</v>
      </c>
      <c r="I272" s="77" t="s">
        <v>1115</v>
      </c>
      <c r="J272" s="78" t="s">
        <v>1113</v>
      </c>
      <c r="K272" s="79" t="s">
        <v>2951</v>
      </c>
      <c r="L272" s="208" t="s">
        <v>3918</v>
      </c>
      <c r="M272" s="45"/>
    </row>
    <row r="273" spans="1:13" s="3" customFormat="1">
      <c r="A273" s="45"/>
      <c r="B273" s="81" t="s">
        <v>631</v>
      </c>
      <c r="C273" s="82" t="s">
        <v>1041</v>
      </c>
      <c r="D273" s="83" t="s">
        <v>1738</v>
      </c>
      <c r="E273" s="84" t="s">
        <v>669</v>
      </c>
      <c r="F273" s="205" t="s">
        <v>3898</v>
      </c>
      <c r="G273" s="45"/>
      <c r="H273" s="96" t="s">
        <v>631</v>
      </c>
      <c r="I273" s="82" t="s">
        <v>1066</v>
      </c>
      <c r="J273" s="83" t="s">
        <v>811</v>
      </c>
      <c r="K273" s="84" t="s">
        <v>677</v>
      </c>
      <c r="L273" s="209" t="s">
        <v>3919</v>
      </c>
      <c r="M273" s="45"/>
    </row>
    <row r="274" spans="1:13" s="3" customFormat="1">
      <c r="A274" s="45"/>
      <c r="B274" s="86" t="s">
        <v>632</v>
      </c>
      <c r="C274" s="87" t="s">
        <v>2895</v>
      </c>
      <c r="D274" s="88" t="s">
        <v>3617</v>
      </c>
      <c r="E274" s="89" t="s">
        <v>669</v>
      </c>
      <c r="F274" s="206" t="s">
        <v>3899</v>
      </c>
      <c r="G274" s="45"/>
      <c r="H274" s="98" t="s">
        <v>632</v>
      </c>
      <c r="I274" s="87" t="s">
        <v>791</v>
      </c>
      <c r="J274" s="88" t="s">
        <v>2551</v>
      </c>
      <c r="K274" s="89" t="s">
        <v>751</v>
      </c>
      <c r="L274" s="210" t="s">
        <v>2137</v>
      </c>
      <c r="M274" s="45"/>
    </row>
    <row r="275" spans="1:13" s="3" customFormat="1">
      <c r="A275" s="45"/>
      <c r="B275" s="6" t="s">
        <v>633</v>
      </c>
      <c r="C275" s="7" t="s">
        <v>653</v>
      </c>
      <c r="D275" s="8" t="s">
        <v>3482</v>
      </c>
      <c r="E275" s="9" t="s">
        <v>37</v>
      </c>
      <c r="F275" s="207" t="s">
        <v>3900</v>
      </c>
      <c r="G275" s="45"/>
      <c r="H275" s="26" t="s">
        <v>633</v>
      </c>
      <c r="I275" s="7" t="s">
        <v>980</v>
      </c>
      <c r="J275" s="8" t="s">
        <v>1279</v>
      </c>
      <c r="K275" s="9" t="s">
        <v>751</v>
      </c>
      <c r="L275" s="211" t="s">
        <v>3718</v>
      </c>
      <c r="M275" s="45"/>
    </row>
    <row r="276" spans="1:13" s="3" customFormat="1">
      <c r="A276" s="45"/>
      <c r="B276" s="6" t="s">
        <v>634</v>
      </c>
      <c r="C276" s="7" t="s">
        <v>921</v>
      </c>
      <c r="D276" s="8" t="s">
        <v>1607</v>
      </c>
      <c r="E276" s="9" t="s">
        <v>37</v>
      </c>
      <c r="F276" s="207" t="s">
        <v>3901</v>
      </c>
      <c r="G276" s="45"/>
      <c r="H276" s="26" t="s">
        <v>634</v>
      </c>
      <c r="I276" s="7" t="s">
        <v>864</v>
      </c>
      <c r="J276" s="8" t="s">
        <v>31</v>
      </c>
      <c r="K276" s="9" t="s">
        <v>669</v>
      </c>
      <c r="L276" s="211" t="s">
        <v>3920</v>
      </c>
      <c r="M276" s="45"/>
    </row>
    <row r="277" spans="1:13" s="3" customFormat="1">
      <c r="A277" s="45"/>
      <c r="B277" s="6" t="s">
        <v>635</v>
      </c>
      <c r="C277" s="7" t="s">
        <v>1613</v>
      </c>
      <c r="D277" s="8" t="s">
        <v>3902</v>
      </c>
      <c r="E277" s="9" t="s">
        <v>37</v>
      </c>
      <c r="F277" s="207" t="s">
        <v>3903</v>
      </c>
      <c r="G277" s="45"/>
      <c r="H277" s="26" t="s">
        <v>635</v>
      </c>
      <c r="I277" s="7" t="s">
        <v>1122</v>
      </c>
      <c r="J277" s="8" t="s">
        <v>3921</v>
      </c>
      <c r="K277" s="9" t="s">
        <v>728</v>
      </c>
      <c r="L277" s="211" t="s">
        <v>3922</v>
      </c>
      <c r="M277" s="45"/>
    </row>
    <row r="278" spans="1:13" s="3" customFormat="1">
      <c r="A278" s="45"/>
      <c r="B278" s="6" t="s">
        <v>636</v>
      </c>
      <c r="C278" s="7"/>
      <c r="D278" s="8"/>
      <c r="E278" s="9"/>
      <c r="F278" s="207"/>
      <c r="G278" s="45"/>
      <c r="H278" s="26" t="s">
        <v>636</v>
      </c>
      <c r="I278" s="7" t="s">
        <v>705</v>
      </c>
      <c r="J278" s="8" t="s">
        <v>1428</v>
      </c>
      <c r="K278" s="9" t="s">
        <v>881</v>
      </c>
      <c r="L278" s="211" t="s">
        <v>3324</v>
      </c>
      <c r="M278" s="45"/>
    </row>
    <row r="279" spans="1:13" s="3" customFormat="1">
      <c r="A279" s="45"/>
      <c r="B279" s="6" t="s">
        <v>637</v>
      </c>
      <c r="C279" s="7"/>
      <c r="D279" s="8"/>
      <c r="E279" s="9"/>
      <c r="F279" s="207"/>
      <c r="G279" s="45"/>
      <c r="H279" s="26" t="s">
        <v>637</v>
      </c>
      <c r="I279" s="7" t="s">
        <v>835</v>
      </c>
      <c r="J279" s="8" t="s">
        <v>1800</v>
      </c>
      <c r="K279" s="9" t="s">
        <v>942</v>
      </c>
      <c r="L279" s="211" t="s">
        <v>3923</v>
      </c>
      <c r="M279" s="45"/>
    </row>
    <row r="280" spans="1:13" s="3" customFormat="1">
      <c r="A280" s="45"/>
      <c r="B280" s="6" t="s">
        <v>638</v>
      </c>
      <c r="C280" s="7"/>
      <c r="D280" s="8"/>
      <c r="E280" s="9"/>
      <c r="F280" s="207"/>
      <c r="G280" s="45"/>
      <c r="H280" s="26" t="s">
        <v>638</v>
      </c>
      <c r="I280" s="7" t="s">
        <v>740</v>
      </c>
      <c r="J280" s="8" t="s">
        <v>737</v>
      </c>
      <c r="K280" s="9" t="s">
        <v>661</v>
      </c>
      <c r="L280" s="211" t="s">
        <v>3736</v>
      </c>
      <c r="M280" s="45"/>
    </row>
    <row r="281" spans="1:13" s="3" customFormat="1" ht="12.75">
      <c r="A281" s="45"/>
      <c r="B281" s="6" t="s">
        <v>639</v>
      </c>
      <c r="C281" s="7"/>
      <c r="D281" s="20"/>
      <c r="E281" s="9"/>
      <c r="F281" s="207"/>
      <c r="G281" s="45"/>
      <c r="H281" s="26" t="s">
        <v>639</v>
      </c>
      <c r="I281" s="7" t="s">
        <v>847</v>
      </c>
      <c r="J281" s="8" t="s">
        <v>1150</v>
      </c>
      <c r="K281" s="9" t="s">
        <v>669</v>
      </c>
      <c r="L281" s="211" t="s">
        <v>3924</v>
      </c>
      <c r="M281" s="45"/>
    </row>
    <row r="282" spans="1:13" s="3" customFormat="1" ht="12.75">
      <c r="A282" s="45"/>
      <c r="B282" s="6" t="s">
        <v>640</v>
      </c>
      <c r="C282" s="7"/>
      <c r="D282" s="20"/>
      <c r="E282" s="9"/>
      <c r="F282" s="207"/>
      <c r="G282" s="45"/>
      <c r="H282" s="26" t="s">
        <v>640</v>
      </c>
      <c r="I282" s="7" t="s">
        <v>1170</v>
      </c>
      <c r="J282" s="8" t="s">
        <v>3722</v>
      </c>
      <c r="K282" s="9" t="s">
        <v>669</v>
      </c>
      <c r="L282" s="211" t="s">
        <v>3925</v>
      </c>
      <c r="M282" s="45"/>
    </row>
    <row r="283" spans="1:13" s="3" customFormat="1" ht="12.75">
      <c r="A283" s="45"/>
      <c r="B283" s="6" t="s">
        <v>641</v>
      </c>
      <c r="C283" s="7"/>
      <c r="D283" s="20"/>
      <c r="E283" s="9"/>
      <c r="F283" s="207"/>
      <c r="G283" s="45"/>
      <c r="H283" s="26" t="s">
        <v>641</v>
      </c>
      <c r="I283" s="7" t="s">
        <v>742</v>
      </c>
      <c r="J283" s="8" t="s">
        <v>743</v>
      </c>
      <c r="K283" s="9" t="s">
        <v>751</v>
      </c>
      <c r="L283" s="211" t="s">
        <v>3926</v>
      </c>
      <c r="M283" s="45"/>
    </row>
    <row r="284" spans="1:13" s="3" customFormat="1" ht="12.75">
      <c r="A284" s="45"/>
      <c r="B284" s="6" t="s">
        <v>642</v>
      </c>
      <c r="C284" s="7"/>
      <c r="D284" s="20"/>
      <c r="E284" s="9"/>
      <c r="F284" s="207"/>
      <c r="G284" s="45"/>
      <c r="H284" s="26" t="s">
        <v>642</v>
      </c>
      <c r="I284" s="7" t="s">
        <v>709</v>
      </c>
      <c r="J284" s="8" t="s">
        <v>3634</v>
      </c>
      <c r="K284" s="9" t="s">
        <v>661</v>
      </c>
      <c r="L284" s="211" t="s">
        <v>583</v>
      </c>
      <c r="M284" s="45"/>
    </row>
    <row r="285" spans="1:13" s="3" customFormat="1" ht="13.5" thickBot="1">
      <c r="A285" s="45"/>
      <c r="B285" s="6" t="s">
        <v>643</v>
      </c>
      <c r="C285" s="7"/>
      <c r="D285" s="20"/>
      <c r="E285" s="9"/>
      <c r="F285" s="207"/>
      <c r="G285" s="45"/>
      <c r="H285" s="26" t="s">
        <v>643</v>
      </c>
      <c r="I285" s="7" t="s">
        <v>887</v>
      </c>
      <c r="J285" s="8" t="s">
        <v>3862</v>
      </c>
      <c r="K285" s="9" t="s">
        <v>661</v>
      </c>
      <c r="L285" s="211" t="s">
        <v>3927</v>
      </c>
      <c r="M285" s="45"/>
    </row>
    <row r="286" spans="1:13" s="3" customFormat="1" ht="12.75" hidden="1">
      <c r="A286" s="45"/>
      <c r="B286" s="6" t="s">
        <v>646</v>
      </c>
      <c r="C286" s="7"/>
      <c r="D286" s="21"/>
      <c r="E286" s="9"/>
      <c r="F286" s="207"/>
      <c r="G286" s="45"/>
      <c r="H286" s="26" t="s">
        <v>646</v>
      </c>
      <c r="I286" s="7"/>
      <c r="J286" s="250"/>
      <c r="K286" s="9"/>
      <c r="L286" s="211"/>
      <c r="M286" s="45"/>
    </row>
    <row r="287" spans="1:13" s="3" customFormat="1" ht="13.5" hidden="1" thickBot="1">
      <c r="A287" s="45"/>
      <c r="B287" s="6" t="s">
        <v>647</v>
      </c>
      <c r="C287" s="7"/>
      <c r="D287" s="21"/>
      <c r="E287" s="9"/>
      <c r="F287" s="207"/>
      <c r="G287" s="45"/>
      <c r="H287" s="26" t="s">
        <v>647</v>
      </c>
      <c r="I287" s="7"/>
      <c r="J287" s="250"/>
      <c r="K287" s="9"/>
      <c r="L287" s="211"/>
      <c r="M287" s="45"/>
    </row>
    <row r="288" spans="1:13" s="3" customFormat="1" ht="13.5" hidden="1" thickBot="1">
      <c r="A288" s="45"/>
      <c r="B288" s="6"/>
      <c r="C288" s="7"/>
      <c r="D288" s="21"/>
      <c r="E288" s="9"/>
      <c r="F288" s="179"/>
      <c r="G288" s="45"/>
      <c r="H288" s="26"/>
      <c r="I288" s="7"/>
      <c r="J288" s="7"/>
      <c r="K288" s="9"/>
      <c r="L288" s="190"/>
      <c r="M288" s="45"/>
    </row>
    <row r="289" spans="1:13" s="3" customFormat="1" ht="13.5" hidden="1" thickBot="1">
      <c r="A289" s="45"/>
      <c r="B289" s="6"/>
      <c r="C289" s="7"/>
      <c r="D289" s="21"/>
      <c r="E289" s="9"/>
      <c r="F289" s="179"/>
      <c r="G289" s="45"/>
      <c r="H289" s="26"/>
      <c r="I289" s="7"/>
      <c r="J289" s="7"/>
      <c r="K289" s="9"/>
      <c r="L289" s="190"/>
      <c r="M289" s="45"/>
    </row>
    <row r="290" spans="1:13" s="3" customFormat="1" ht="13.5" hidden="1" thickBot="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3772</v>
      </c>
      <c r="C293" s="359"/>
      <c r="E293" s="160" t="s">
        <v>3667</v>
      </c>
      <c r="F293" s="1065" t="s">
        <v>913</v>
      </c>
      <c r="G293" s="1065"/>
      <c r="H293" s="1065"/>
      <c r="I293" s="1065"/>
      <c r="J293" s="160"/>
      <c r="K293" s="160" t="s">
        <v>722</v>
      </c>
      <c r="L293" s="459"/>
      <c r="M293" s="45"/>
    </row>
    <row r="294" spans="1:13" s="3" customFormat="1" ht="13.5" customHeight="1" thickTop="1" thickBot="1">
      <c r="A294" s="35"/>
      <c r="B294" s="1083" t="s">
        <v>718</v>
      </c>
      <c r="C294" s="1084"/>
      <c r="D294" s="43"/>
      <c r="E294" s="44"/>
      <c r="F294" s="44"/>
      <c r="G294" s="35"/>
      <c r="H294" s="1087" t="s">
        <v>719</v>
      </c>
      <c r="I294" s="1088"/>
      <c r="J294" s="35"/>
      <c r="K294" s="35"/>
      <c r="L294" s="35"/>
      <c r="M294" s="45"/>
    </row>
    <row r="295" spans="1:13" s="3" customFormat="1" ht="16.5" thickTop="1" thickBot="1">
      <c r="A295" s="45"/>
      <c r="B295" s="1085"/>
      <c r="C295" s="1086"/>
      <c r="D295" s="14"/>
      <c r="E295" s="12" t="s">
        <v>645</v>
      </c>
      <c r="F295" s="13">
        <f>COUNTA(D297:D316)</f>
        <v>3</v>
      </c>
      <c r="G295" s="45"/>
      <c r="H295" s="1089"/>
      <c r="I295" s="1090"/>
      <c r="J295" s="32"/>
      <c r="K295" s="33" t="s">
        <v>645</v>
      </c>
      <c r="L295" s="34">
        <f>COUNTA(J297:J316)</f>
        <v>10</v>
      </c>
      <c r="M295" s="45"/>
    </row>
    <row r="296" spans="1:13" s="3" customFormat="1">
      <c r="A296" s="45"/>
      <c r="B296" s="15" t="s">
        <v>626</v>
      </c>
      <c r="C296" s="16" t="s">
        <v>622</v>
      </c>
      <c r="D296" s="4" t="s">
        <v>623</v>
      </c>
      <c r="E296" s="4" t="s">
        <v>1581</v>
      </c>
      <c r="F296" s="5" t="s">
        <v>644</v>
      </c>
      <c r="G296" s="45"/>
      <c r="H296" s="24" t="s">
        <v>626</v>
      </c>
      <c r="I296" s="23" t="s">
        <v>622</v>
      </c>
      <c r="J296" s="4" t="s">
        <v>623</v>
      </c>
      <c r="K296" s="4" t="s">
        <v>1581</v>
      </c>
      <c r="L296" s="25" t="s">
        <v>644</v>
      </c>
      <c r="M296" s="45"/>
    </row>
    <row r="297" spans="1:13" s="3" customFormat="1">
      <c r="A297" s="45"/>
      <c r="B297" s="76" t="s">
        <v>630</v>
      </c>
      <c r="C297" s="77" t="s">
        <v>1613</v>
      </c>
      <c r="D297" s="78" t="s">
        <v>1614</v>
      </c>
      <c r="E297" s="79" t="s">
        <v>37</v>
      </c>
      <c r="F297" s="204" t="s">
        <v>2913</v>
      </c>
      <c r="G297" s="45"/>
      <c r="H297" s="94" t="s">
        <v>630</v>
      </c>
      <c r="I297" s="77" t="s">
        <v>788</v>
      </c>
      <c r="J297" s="78" t="s">
        <v>795</v>
      </c>
      <c r="K297" s="79" t="s">
        <v>3990</v>
      </c>
      <c r="L297" s="208" t="s">
        <v>3928</v>
      </c>
      <c r="M297" s="45"/>
    </row>
    <row r="298" spans="1:13" s="3" customFormat="1">
      <c r="A298" s="45"/>
      <c r="B298" s="81" t="s">
        <v>631</v>
      </c>
      <c r="C298" s="82" t="s">
        <v>2961</v>
      </c>
      <c r="D298" s="83" t="s">
        <v>922</v>
      </c>
      <c r="E298" s="84" t="s">
        <v>629</v>
      </c>
      <c r="F298" s="205" t="s">
        <v>3904</v>
      </c>
      <c r="G298" s="45"/>
      <c r="H298" s="96" t="s">
        <v>631</v>
      </c>
      <c r="I298" s="82" t="s">
        <v>699</v>
      </c>
      <c r="J298" s="83" t="s">
        <v>698</v>
      </c>
      <c r="K298" s="84" t="s">
        <v>669</v>
      </c>
      <c r="L298" s="209" t="s">
        <v>3929</v>
      </c>
      <c r="M298" s="45"/>
    </row>
    <row r="299" spans="1:13" s="3" customFormat="1">
      <c r="A299" s="45"/>
      <c r="B299" s="86" t="s">
        <v>632</v>
      </c>
      <c r="C299" s="87" t="s">
        <v>1795</v>
      </c>
      <c r="D299" s="88" t="s">
        <v>3684</v>
      </c>
      <c r="E299" s="89" t="s">
        <v>37</v>
      </c>
      <c r="F299" s="206"/>
      <c r="G299" s="45"/>
      <c r="H299" s="98" t="s">
        <v>632</v>
      </c>
      <c r="I299" s="87" t="s">
        <v>864</v>
      </c>
      <c r="J299" s="88" t="s">
        <v>1068</v>
      </c>
      <c r="K299" s="89" t="s">
        <v>751</v>
      </c>
      <c r="L299" s="210" t="s">
        <v>3930</v>
      </c>
      <c r="M299" s="45"/>
    </row>
    <row r="300" spans="1:13" s="3" customFormat="1">
      <c r="A300" s="45"/>
      <c r="B300" s="6"/>
      <c r="C300" s="7"/>
      <c r="D300" s="8"/>
      <c r="E300" s="9"/>
      <c r="F300" s="207"/>
      <c r="G300" s="45"/>
      <c r="H300" s="26" t="s">
        <v>633</v>
      </c>
      <c r="I300" s="7" t="s">
        <v>427</v>
      </c>
      <c r="J300" s="8" t="s">
        <v>3957</v>
      </c>
      <c r="K300" s="9" t="s">
        <v>3952</v>
      </c>
      <c r="L300" s="211" t="s">
        <v>3931</v>
      </c>
      <c r="M300" s="45"/>
    </row>
    <row r="301" spans="1:13" s="3" customFormat="1">
      <c r="A301" s="45"/>
      <c r="B301" s="6"/>
      <c r="C301" s="7"/>
      <c r="D301" s="8"/>
      <c r="E301" s="9"/>
      <c r="F301" s="207"/>
      <c r="G301" s="45"/>
      <c r="H301" s="26" t="s">
        <v>634</v>
      </c>
      <c r="I301" s="7" t="s">
        <v>1589</v>
      </c>
      <c r="J301" s="8" t="s">
        <v>1575</v>
      </c>
      <c r="K301" s="9" t="s">
        <v>661</v>
      </c>
      <c r="L301" s="211" t="s">
        <v>3932</v>
      </c>
      <c r="M301" s="45"/>
    </row>
    <row r="302" spans="1:13" s="3" customFormat="1">
      <c r="A302" s="45"/>
      <c r="B302" s="6"/>
      <c r="C302" s="7"/>
      <c r="D302" s="8"/>
      <c r="E302" s="9"/>
      <c r="F302" s="207"/>
      <c r="G302" s="45"/>
      <c r="H302" s="26" t="s">
        <v>635</v>
      </c>
      <c r="I302" s="7" t="s">
        <v>667</v>
      </c>
      <c r="J302" s="8" t="s">
        <v>3349</v>
      </c>
      <c r="K302" s="9" t="s">
        <v>3360</v>
      </c>
      <c r="L302" s="211" t="s">
        <v>1866</v>
      </c>
      <c r="M302" s="45"/>
    </row>
    <row r="303" spans="1:13" s="3" customFormat="1">
      <c r="A303" s="45"/>
      <c r="B303" s="6"/>
      <c r="C303" s="7"/>
      <c r="D303" s="8"/>
      <c r="E303" s="9"/>
      <c r="F303" s="207"/>
      <c r="G303" s="45"/>
      <c r="H303" s="26" t="s">
        <v>636</v>
      </c>
      <c r="I303" s="7" t="s">
        <v>729</v>
      </c>
      <c r="J303" s="8" t="s">
        <v>893</v>
      </c>
      <c r="K303" s="9" t="s">
        <v>669</v>
      </c>
      <c r="L303" s="211" t="s">
        <v>3933</v>
      </c>
      <c r="M303" s="45"/>
    </row>
    <row r="304" spans="1:13" s="3" customFormat="1">
      <c r="A304" s="45"/>
      <c r="B304" s="6"/>
      <c r="C304" s="7"/>
      <c r="D304" s="8"/>
      <c r="E304" s="9"/>
      <c r="F304" s="207"/>
      <c r="G304" s="45"/>
      <c r="H304" s="26" t="s">
        <v>637</v>
      </c>
      <c r="I304" s="7" t="s">
        <v>2157</v>
      </c>
      <c r="J304" s="8" t="s">
        <v>2158</v>
      </c>
      <c r="K304" s="9" t="s">
        <v>2600</v>
      </c>
      <c r="L304" s="211" t="s">
        <v>3539</v>
      </c>
      <c r="M304" s="359"/>
    </row>
    <row r="305" spans="1:13" s="3" customFormat="1">
      <c r="A305" s="45"/>
      <c r="B305" s="6"/>
      <c r="C305" s="7"/>
      <c r="D305" s="8"/>
      <c r="E305" s="9"/>
      <c r="F305" s="207"/>
      <c r="G305" s="45"/>
      <c r="H305" s="26" t="s">
        <v>638</v>
      </c>
      <c r="I305" s="7" t="s">
        <v>667</v>
      </c>
      <c r="J305" s="8" t="s">
        <v>839</v>
      </c>
      <c r="K305" s="9" t="s">
        <v>3953</v>
      </c>
      <c r="L305" s="211" t="s">
        <v>3934</v>
      </c>
      <c r="M305" s="359"/>
    </row>
    <row r="306" spans="1:13" s="3" customFormat="1" ht="13.5" thickBot="1">
      <c r="A306" s="45"/>
      <c r="B306" s="6"/>
      <c r="C306" s="7"/>
      <c r="D306" s="20"/>
      <c r="E306" s="9"/>
      <c r="F306" s="207"/>
      <c r="G306" s="45"/>
      <c r="H306" s="26" t="s">
        <v>639</v>
      </c>
      <c r="I306" s="7" t="s">
        <v>871</v>
      </c>
      <c r="J306" s="8" t="s">
        <v>3881</v>
      </c>
      <c r="K306" s="9" t="s">
        <v>3808</v>
      </c>
      <c r="L306" s="211" t="s">
        <v>3935</v>
      </c>
      <c r="M306" s="359"/>
    </row>
    <row r="307" spans="1:13" s="3" customFormat="1" ht="12.75" hidden="1">
      <c r="A307" s="45"/>
      <c r="B307" s="6" t="s">
        <v>640</v>
      </c>
      <c r="C307" s="7"/>
      <c r="D307" s="20"/>
      <c r="E307" s="9"/>
      <c r="F307" s="207"/>
      <c r="G307" s="45"/>
      <c r="H307" s="26" t="s">
        <v>640</v>
      </c>
      <c r="I307" s="7"/>
      <c r="J307" s="8"/>
      <c r="K307" s="9"/>
      <c r="L307" s="211"/>
      <c r="M307" s="359"/>
    </row>
    <row r="308" spans="1:13" s="3" customFormat="1" ht="12.75" hidden="1">
      <c r="A308" s="45"/>
      <c r="B308" s="6" t="s">
        <v>641</v>
      </c>
      <c r="C308" s="7"/>
      <c r="D308" s="20"/>
      <c r="E308" s="9"/>
      <c r="F308" s="207"/>
      <c r="G308" s="45"/>
      <c r="H308" s="26" t="s">
        <v>641</v>
      </c>
      <c r="I308" s="7"/>
      <c r="J308" s="8"/>
      <c r="K308" s="9"/>
      <c r="L308" s="211"/>
      <c r="M308" s="359"/>
    </row>
    <row r="309" spans="1:13" s="3" customFormat="1" ht="12.75" hidden="1">
      <c r="A309" s="45"/>
      <c r="B309" s="6" t="s">
        <v>642</v>
      </c>
      <c r="C309" s="7"/>
      <c r="D309" s="20"/>
      <c r="E309" s="9"/>
      <c r="F309" s="207"/>
      <c r="G309" s="45"/>
      <c r="H309" s="26" t="s">
        <v>642</v>
      </c>
      <c r="I309" s="7"/>
      <c r="J309" s="8"/>
      <c r="K309" s="9"/>
      <c r="L309" s="211"/>
      <c r="M309" s="359"/>
    </row>
    <row r="310" spans="1:13" s="3" customFormat="1" ht="12.75" hidden="1">
      <c r="A310" s="45"/>
      <c r="B310" s="6" t="s">
        <v>643</v>
      </c>
      <c r="C310" s="7"/>
      <c r="D310" s="20"/>
      <c r="E310" s="9"/>
      <c r="F310" s="207"/>
      <c r="G310" s="45"/>
      <c r="H310" s="26" t="s">
        <v>643</v>
      </c>
      <c r="I310" s="7"/>
      <c r="J310" s="8"/>
      <c r="K310" s="9"/>
      <c r="L310" s="190"/>
      <c r="M310" s="359"/>
    </row>
    <row r="311" spans="1:13" s="3" customFormat="1" ht="12.75" hidden="1">
      <c r="A311" s="45"/>
      <c r="B311" s="6" t="s">
        <v>646</v>
      </c>
      <c r="C311" s="7"/>
      <c r="D311" s="21"/>
      <c r="E311" s="9"/>
      <c r="F311" s="207"/>
      <c r="G311" s="45"/>
      <c r="H311" s="26" t="s">
        <v>646</v>
      </c>
      <c r="I311" s="7"/>
      <c r="J311" s="250"/>
      <c r="K311" s="9"/>
      <c r="L311" s="190"/>
      <c r="M311" s="359"/>
    </row>
    <row r="312" spans="1:13" s="3" customFormat="1" ht="12.75" hidden="1">
      <c r="A312" s="45"/>
      <c r="B312" s="477" t="s">
        <v>647</v>
      </c>
      <c r="C312" s="7"/>
      <c r="D312" s="21"/>
      <c r="E312" s="9"/>
      <c r="F312" s="478"/>
      <c r="G312" s="45"/>
      <c r="H312" s="26" t="s">
        <v>647</v>
      </c>
      <c r="I312" s="7"/>
      <c r="J312" s="7"/>
      <c r="K312" s="9"/>
      <c r="L312" s="190"/>
      <c r="M312" s="359"/>
    </row>
    <row r="313" spans="1:13" s="3" customFormat="1" ht="12.75" hidden="1">
      <c r="A313" s="45"/>
      <c r="B313" s="477" t="s">
        <v>648</v>
      </c>
      <c r="C313" s="7"/>
      <c r="D313" s="21"/>
      <c r="E313" s="9"/>
      <c r="F313" s="479"/>
      <c r="G313" s="45"/>
      <c r="H313" s="26" t="s">
        <v>648</v>
      </c>
      <c r="I313" s="7"/>
      <c r="J313" s="7"/>
      <c r="K313" s="9"/>
      <c r="L313" s="190"/>
      <c r="M313" s="359"/>
    </row>
    <row r="314" spans="1:13" s="3" customFormat="1" ht="12.75" hidden="1">
      <c r="A314" s="45"/>
      <c r="B314" s="477" t="s">
        <v>649</v>
      </c>
      <c r="C314" s="7"/>
      <c r="D314" s="21"/>
      <c r="E314" s="9"/>
      <c r="F314" s="479"/>
      <c r="G314" s="45"/>
      <c r="H314" s="26" t="s">
        <v>649</v>
      </c>
      <c r="I314" s="7"/>
      <c r="J314" s="7"/>
      <c r="K314" s="9"/>
      <c r="L314" s="190"/>
      <c r="M314" s="359"/>
    </row>
    <row r="315" spans="1:13" s="3" customFormat="1" ht="12.75" hidden="1">
      <c r="A315" s="45"/>
      <c r="B315" s="477" t="s">
        <v>650</v>
      </c>
      <c r="C315" s="7"/>
      <c r="D315" s="21"/>
      <c r="E315" s="9"/>
      <c r="F315" s="479"/>
      <c r="G315" s="45"/>
      <c r="H315" s="26" t="s">
        <v>650</v>
      </c>
      <c r="I315" s="7"/>
      <c r="J315" s="7"/>
      <c r="K315" s="9"/>
      <c r="L315" s="190"/>
      <c r="M315" s="359"/>
    </row>
    <row r="316" spans="1:13" s="3" customFormat="1" ht="13.5" hidden="1" thickBot="1">
      <c r="A316" s="45"/>
      <c r="B316" s="480" t="s">
        <v>651</v>
      </c>
      <c r="C316" s="481"/>
      <c r="D316" s="482"/>
      <c r="E316" s="483"/>
      <c r="F316" s="484"/>
      <c r="G316" s="45"/>
      <c r="H316" s="28" t="s">
        <v>651</v>
      </c>
      <c r="I316" s="29"/>
      <c r="J316" s="29"/>
      <c r="K316" s="30"/>
      <c r="L316" s="191"/>
      <c r="M316" s="359"/>
    </row>
    <row r="317" spans="1:13" s="3" customFormat="1" ht="13.5" thickTop="1">
      <c r="A317" s="45"/>
      <c r="B317" s="489"/>
      <c r="C317" s="490"/>
      <c r="D317" s="491"/>
      <c r="E317" s="492"/>
      <c r="F317" s="493"/>
      <c r="G317" s="359"/>
      <c r="H317" s="485"/>
      <c r="I317" s="486"/>
      <c r="J317" s="486"/>
      <c r="K317" s="487"/>
      <c r="L317" s="488"/>
      <c r="M317" s="359"/>
    </row>
    <row r="318" spans="1:13" s="3" customFormat="1" ht="21" thickBot="1">
      <c r="B318" s="162" t="s">
        <v>912</v>
      </c>
      <c r="C318" s="160"/>
      <c r="D318" s="160" t="s">
        <v>722</v>
      </c>
      <c r="E318" s="1065" t="s">
        <v>914</v>
      </c>
      <c r="F318" s="1065"/>
      <c r="G318" s="45"/>
      <c r="H318" s="162" t="s">
        <v>2781</v>
      </c>
      <c r="I318" s="160"/>
      <c r="J318" s="160" t="s">
        <v>722</v>
      </c>
      <c r="K318" s="1065" t="s">
        <v>2776</v>
      </c>
      <c r="L318" s="1065"/>
      <c r="M318" s="359"/>
    </row>
    <row r="319" spans="1:13" s="3" customFormat="1" ht="13.5" customHeight="1" thickTop="1" thickBot="1">
      <c r="B319" s="1087" t="s">
        <v>720</v>
      </c>
      <c r="C319" s="1088"/>
      <c r="D319" s="35"/>
      <c r="E319" s="35"/>
      <c r="F319" s="35"/>
      <c r="G319" s="45"/>
      <c r="H319" s="1087" t="s">
        <v>720</v>
      </c>
      <c r="I319" s="1088"/>
      <c r="J319" s="35"/>
      <c r="K319" s="35"/>
      <c r="L319" s="35"/>
      <c r="M319" s="359"/>
    </row>
    <row r="320" spans="1:13" s="3" customFormat="1" ht="16.5" thickTop="1" thickBot="1">
      <c r="B320" s="1089"/>
      <c r="C320" s="1090"/>
      <c r="D320" s="32"/>
      <c r="E320" s="33" t="s">
        <v>645</v>
      </c>
      <c r="F320" s="34">
        <f>COUNTA(D322:D341)</f>
        <v>5</v>
      </c>
      <c r="G320" s="45"/>
      <c r="H320" s="1089"/>
      <c r="I320" s="1090"/>
      <c r="J320" s="32"/>
      <c r="K320" s="33" t="s">
        <v>645</v>
      </c>
      <c r="L320" s="34">
        <f>COUNTA(J322:J328)</f>
        <v>2</v>
      </c>
      <c r="M320" s="359"/>
    </row>
    <row r="321" spans="2:13" s="3" customFormat="1">
      <c r="B321" s="24" t="s">
        <v>626</v>
      </c>
      <c r="C321" s="23" t="s">
        <v>622</v>
      </c>
      <c r="D321" s="4" t="s">
        <v>623</v>
      </c>
      <c r="E321" s="4" t="s">
        <v>1581</v>
      </c>
      <c r="F321" s="25" t="s">
        <v>644</v>
      </c>
      <c r="G321" s="45"/>
      <c r="H321" s="24" t="s">
        <v>626</v>
      </c>
      <c r="I321" s="23" t="s">
        <v>622</v>
      </c>
      <c r="J321" s="4" t="s">
        <v>623</v>
      </c>
      <c r="K321" s="4" t="s">
        <v>1581</v>
      </c>
      <c r="L321" s="25" t="s">
        <v>644</v>
      </c>
      <c r="M321" s="359"/>
    </row>
    <row r="322" spans="2:13" s="3" customFormat="1">
      <c r="B322" s="94" t="s">
        <v>630</v>
      </c>
      <c r="C322" s="77" t="s">
        <v>887</v>
      </c>
      <c r="D322" s="78" t="s">
        <v>2990</v>
      </c>
      <c r="E322" s="79" t="s">
        <v>881</v>
      </c>
      <c r="F322" s="208" t="s">
        <v>3936</v>
      </c>
      <c r="G322" s="45"/>
      <c r="H322" s="94" t="s">
        <v>630</v>
      </c>
      <c r="I322" s="77" t="s">
        <v>1082</v>
      </c>
      <c r="J322" s="78" t="s">
        <v>792</v>
      </c>
      <c r="K322" s="79" t="s">
        <v>629</v>
      </c>
      <c r="L322" s="208" t="s">
        <v>3942</v>
      </c>
      <c r="M322" s="359"/>
    </row>
    <row r="323" spans="2:13" s="3" customFormat="1">
      <c r="B323" s="96" t="s">
        <v>631</v>
      </c>
      <c r="C323" s="82" t="s">
        <v>864</v>
      </c>
      <c r="D323" s="83" t="s">
        <v>3937</v>
      </c>
      <c r="E323" s="84" t="s">
        <v>1592</v>
      </c>
      <c r="F323" s="209" t="s">
        <v>3938</v>
      </c>
      <c r="G323" s="45"/>
      <c r="H323" s="96" t="s">
        <v>631</v>
      </c>
      <c r="I323" s="82" t="s">
        <v>742</v>
      </c>
      <c r="J323" s="83" t="s">
        <v>1083</v>
      </c>
      <c r="K323" s="84" t="s">
        <v>946</v>
      </c>
      <c r="L323" s="209" t="s">
        <v>3943</v>
      </c>
      <c r="M323" s="359"/>
    </row>
    <row r="324" spans="2:13" s="3" customFormat="1">
      <c r="B324" s="98" t="s">
        <v>632</v>
      </c>
      <c r="C324" s="87" t="s">
        <v>1145</v>
      </c>
      <c r="D324" s="88" t="s">
        <v>610</v>
      </c>
      <c r="E324" s="89" t="s">
        <v>37</v>
      </c>
      <c r="F324" s="210" t="s">
        <v>3939</v>
      </c>
      <c r="H324" s="98" t="s">
        <v>632</v>
      </c>
      <c r="I324" s="87"/>
      <c r="J324" s="88"/>
      <c r="K324" s="89"/>
      <c r="L324" s="210"/>
      <c r="M324" s="359"/>
    </row>
    <row r="325" spans="2:13" s="3" customFormat="1">
      <c r="B325" s="26" t="s">
        <v>633</v>
      </c>
      <c r="C325" s="7" t="s">
        <v>1082</v>
      </c>
      <c r="D325" s="8" t="s">
        <v>1851</v>
      </c>
      <c r="E325" s="9" t="s">
        <v>883</v>
      </c>
      <c r="F325" s="211" t="s">
        <v>3940</v>
      </c>
      <c r="H325" s="26"/>
      <c r="I325" s="7"/>
      <c r="J325" s="8"/>
      <c r="K325" s="9"/>
      <c r="L325" s="211"/>
    </row>
    <row r="326" spans="2:13" s="3" customFormat="1" ht="12.75" thickBot="1">
      <c r="B326" s="26" t="s">
        <v>634</v>
      </c>
      <c r="C326" s="7" t="s">
        <v>1077</v>
      </c>
      <c r="D326" s="8" t="s">
        <v>1078</v>
      </c>
      <c r="E326" s="9" t="s">
        <v>37</v>
      </c>
      <c r="F326" s="211" t="s">
        <v>3941</v>
      </c>
      <c r="H326" s="460"/>
      <c r="I326" s="461"/>
      <c r="J326" s="462"/>
      <c r="K326" s="463"/>
      <c r="L326" s="464"/>
    </row>
    <row r="327" spans="2:13" s="3" customFormat="1" hidden="1">
      <c r="B327" s="26" t="s">
        <v>635</v>
      </c>
      <c r="C327" s="7"/>
      <c r="D327" s="8"/>
      <c r="E327" s="9"/>
      <c r="F327" s="211"/>
      <c r="H327" s="465" t="s">
        <v>635</v>
      </c>
      <c r="I327" s="466"/>
      <c r="J327" s="467"/>
      <c r="K327" s="468"/>
      <c r="L327" s="469"/>
    </row>
    <row r="328" spans="2:13" s="3" customFormat="1" ht="12.75" hidden="1" thickBot="1">
      <c r="B328" s="26" t="s">
        <v>636</v>
      </c>
      <c r="C328" s="7"/>
      <c r="D328" s="8"/>
      <c r="E328" s="9"/>
      <c r="F328" s="211"/>
      <c r="H328" s="26" t="s">
        <v>636</v>
      </c>
      <c r="I328" s="7"/>
      <c r="J328" s="8"/>
      <c r="K328" s="9"/>
      <c r="L328" s="190"/>
    </row>
    <row r="329" spans="2:13" s="3" customFormat="1" ht="12.75" hidden="1" thickTop="1">
      <c r="B329" s="26" t="s">
        <v>637</v>
      </c>
      <c r="C329" s="7"/>
      <c r="D329" s="8"/>
      <c r="E329" s="9"/>
      <c r="F329" s="211"/>
      <c r="H329" s="47"/>
      <c r="I329" s="47"/>
      <c r="J329" s="47"/>
      <c r="K329" s="47"/>
      <c r="L329" s="47"/>
    </row>
    <row r="330" spans="2:13" s="3" customFormat="1" hidden="1">
      <c r="B330" s="26" t="s">
        <v>638</v>
      </c>
      <c r="C330" s="7"/>
      <c r="D330" s="8"/>
      <c r="E330" s="9"/>
      <c r="F330" s="211"/>
      <c r="G330" s="45"/>
    </row>
    <row r="331" spans="2:13" s="3" customFormat="1" ht="13.5" hidden="1" customHeight="1">
      <c r="B331" s="26" t="s">
        <v>639</v>
      </c>
      <c r="C331" s="7"/>
      <c r="D331" s="8"/>
      <c r="E331" s="9"/>
      <c r="F331" s="211"/>
    </row>
    <row r="332" spans="2:13" s="3" customFormat="1" hidden="1">
      <c r="B332" s="26" t="s">
        <v>640</v>
      </c>
      <c r="C332" s="7"/>
      <c r="D332" s="8"/>
      <c r="E332" s="9"/>
      <c r="F332" s="211"/>
    </row>
    <row r="333" spans="2:13" s="3" customFormat="1" hidden="1">
      <c r="B333" s="26" t="s">
        <v>641</v>
      </c>
      <c r="C333" s="7"/>
      <c r="D333" s="8"/>
      <c r="E333" s="9"/>
      <c r="F333" s="211"/>
    </row>
    <row r="334" spans="2:13" s="3" customFormat="1" hidden="1">
      <c r="B334" s="26" t="s">
        <v>642</v>
      </c>
      <c r="C334" s="7"/>
      <c r="D334" s="8"/>
      <c r="E334" s="9"/>
      <c r="F334" s="211"/>
    </row>
    <row r="335" spans="2:13" s="3" customFormat="1" hidden="1">
      <c r="B335" s="26" t="s">
        <v>643</v>
      </c>
      <c r="C335" s="7"/>
      <c r="D335" s="8"/>
      <c r="E335" s="9"/>
      <c r="F335" s="190"/>
    </row>
    <row r="336" spans="2:13" s="3" customFormat="1" hidden="1">
      <c r="B336" s="26" t="s">
        <v>646</v>
      </c>
      <c r="C336" s="7"/>
      <c r="D336" s="250"/>
      <c r="E336" s="9"/>
      <c r="F336" s="190"/>
    </row>
    <row r="337" spans="2:12" s="3" customFormat="1" ht="12.75" hidden="1">
      <c r="B337" s="470" t="s">
        <v>647</v>
      </c>
      <c r="C337" s="7"/>
      <c r="D337" s="21"/>
      <c r="E337" s="9"/>
      <c r="F337" s="471"/>
    </row>
    <row r="338" spans="2:12" s="3" customFormat="1" ht="12.75" hidden="1">
      <c r="B338" s="470" t="s">
        <v>648</v>
      </c>
      <c r="C338" s="7"/>
      <c r="D338" s="21"/>
      <c r="E338" s="9"/>
      <c r="F338" s="471"/>
    </row>
    <row r="339" spans="2:12" s="3" customFormat="1" ht="12.75" hidden="1">
      <c r="B339" s="470" t="s">
        <v>649</v>
      </c>
      <c r="C339" s="7"/>
      <c r="D339" s="21"/>
      <c r="E339" s="9"/>
      <c r="F339" s="471"/>
    </row>
    <row r="340" spans="2:12" s="3" customFormat="1" ht="12.75" hidden="1">
      <c r="B340" s="470" t="s">
        <v>650</v>
      </c>
      <c r="C340" s="7"/>
      <c r="D340" s="21"/>
      <c r="E340" s="9"/>
      <c r="F340" s="471"/>
    </row>
    <row r="341" spans="2:12" s="3" customFormat="1" ht="13.5" hidden="1" thickBot="1">
      <c r="B341" s="472" t="s">
        <v>651</v>
      </c>
      <c r="C341" s="473"/>
      <c r="D341" s="474"/>
      <c r="E341" s="475"/>
      <c r="F341" s="476"/>
    </row>
    <row r="342" spans="2:12" s="3" customFormat="1" ht="12.75" thickTop="1">
      <c r="B342" s="499"/>
      <c r="C342" s="499"/>
      <c r="D342" s="499"/>
      <c r="E342" s="499"/>
      <c r="F342" s="499"/>
      <c r="G342" s="359"/>
      <c r="H342" s="500"/>
      <c r="I342" s="500"/>
      <c r="J342" s="500"/>
      <c r="K342" s="500"/>
      <c r="L342" s="500"/>
    </row>
    <row r="343" spans="2:12" s="3" customFormat="1" ht="21" thickBot="1">
      <c r="B343" s="160" t="s">
        <v>2547</v>
      </c>
      <c r="C343" s="160"/>
      <c r="D343" s="160" t="s">
        <v>3667</v>
      </c>
      <c r="E343" s="1065" t="s">
        <v>2548</v>
      </c>
      <c r="F343" s="1065"/>
    </row>
    <row r="344" spans="2:12" s="3" customFormat="1" ht="13.5" thickTop="1" thickBot="1">
      <c r="B344" s="1098" t="s">
        <v>2548</v>
      </c>
      <c r="C344" s="1099"/>
      <c r="D344" s="35"/>
      <c r="E344" s="35"/>
      <c r="F344" s="35"/>
    </row>
    <row r="345" spans="2:12" s="3" customFormat="1" ht="16.5" thickTop="1" thickBot="1">
      <c r="B345" s="1100"/>
      <c r="C345" s="1101"/>
      <c r="D345" s="513"/>
      <c r="E345" s="502" t="s">
        <v>645</v>
      </c>
      <c r="F345" s="503">
        <f>COUNTA(D347:D353)</f>
        <v>7</v>
      </c>
    </row>
    <row r="346" spans="2:12" s="3" customFormat="1">
      <c r="B346" s="506" t="s">
        <v>626</v>
      </c>
      <c r="C346" s="23" t="s">
        <v>622</v>
      </c>
      <c r="D346" s="4" t="s">
        <v>623</v>
      </c>
      <c r="E346" s="4" t="s">
        <v>1581</v>
      </c>
      <c r="F346" s="60" t="s">
        <v>644</v>
      </c>
    </row>
    <row r="347" spans="2:12" s="3" customFormat="1">
      <c r="B347" s="507" t="s">
        <v>630</v>
      </c>
      <c r="C347" s="77" t="s">
        <v>667</v>
      </c>
      <c r="D347" s="78" t="s">
        <v>2835</v>
      </c>
      <c r="E347" s="79" t="s">
        <v>751</v>
      </c>
      <c r="F347" s="212" t="s">
        <v>3896</v>
      </c>
    </row>
    <row r="348" spans="2:12" s="3" customFormat="1">
      <c r="B348" s="508" t="s">
        <v>631</v>
      </c>
      <c r="C348" s="82" t="s">
        <v>1309</v>
      </c>
      <c r="D348" s="83" t="s">
        <v>3872</v>
      </c>
      <c r="E348" s="84" t="s">
        <v>661</v>
      </c>
      <c r="F348" s="213" t="s">
        <v>3944</v>
      </c>
    </row>
    <row r="349" spans="2:12" s="3" customFormat="1">
      <c r="B349" s="509" t="s">
        <v>632</v>
      </c>
      <c r="C349" s="87" t="s">
        <v>667</v>
      </c>
      <c r="D349" s="88" t="s">
        <v>1150</v>
      </c>
      <c r="E349" s="89" t="s">
        <v>661</v>
      </c>
      <c r="F349" s="214" t="s">
        <v>3677</v>
      </c>
    </row>
    <row r="350" spans="2:12" s="3" customFormat="1">
      <c r="B350" s="510" t="s">
        <v>633</v>
      </c>
      <c r="C350" s="495" t="s">
        <v>847</v>
      </c>
      <c r="D350" s="496" t="s">
        <v>797</v>
      </c>
      <c r="E350" s="497" t="s">
        <v>629</v>
      </c>
      <c r="F350" s="504" t="s">
        <v>3945</v>
      </c>
    </row>
    <row r="351" spans="2:12" s="3" customFormat="1">
      <c r="B351" s="510" t="s">
        <v>634</v>
      </c>
      <c r="C351" s="495" t="s">
        <v>994</v>
      </c>
      <c r="D351" s="496" t="s">
        <v>3946</v>
      </c>
      <c r="E351" s="497" t="s">
        <v>661</v>
      </c>
      <c r="F351" s="504" t="s">
        <v>3947</v>
      </c>
    </row>
    <row r="352" spans="2:12" s="3" customFormat="1">
      <c r="B352" s="510" t="s">
        <v>635</v>
      </c>
      <c r="C352" s="495" t="s">
        <v>706</v>
      </c>
      <c r="D352" s="496" t="s">
        <v>809</v>
      </c>
      <c r="E352" s="497" t="s">
        <v>629</v>
      </c>
      <c r="F352" s="504" t="s">
        <v>3948</v>
      </c>
    </row>
    <row r="353" spans="2:6" s="3" customFormat="1" ht="12.75" thickBot="1">
      <c r="B353" s="511" t="s">
        <v>636</v>
      </c>
      <c r="C353" s="512" t="s">
        <v>1077</v>
      </c>
      <c r="D353" s="496" t="s">
        <v>1580</v>
      </c>
      <c r="E353" s="497" t="s">
        <v>751</v>
      </c>
      <c r="F353" s="505" t="s">
        <v>3949</v>
      </c>
    </row>
    <row r="354" spans="2:6" s="3" customFormat="1" hidden="1">
      <c r="B354" s="494" t="s">
        <v>637</v>
      </c>
      <c r="C354" s="495"/>
      <c r="D354" s="496"/>
      <c r="E354" s="497"/>
      <c r="F354" s="498"/>
    </row>
    <row r="355" spans="2:6" s="3" customFormat="1" hidden="1">
      <c r="B355" s="193" t="s">
        <v>638</v>
      </c>
      <c r="C355" s="50"/>
      <c r="D355" s="54"/>
      <c r="E355" s="52"/>
      <c r="F355" s="192"/>
    </row>
    <row r="356" spans="2:6" s="3" customFormat="1" ht="12.75" thickTop="1">
      <c r="B356" s="501"/>
      <c r="C356" s="501"/>
      <c r="D356" s="501"/>
      <c r="E356" s="501"/>
      <c r="F356" s="501"/>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K318:L318"/>
    <mergeCell ref="E343:F343"/>
    <mergeCell ref="H319:I320"/>
    <mergeCell ref="B344:C345"/>
    <mergeCell ref="B269:C270"/>
    <mergeCell ref="H269:I270"/>
    <mergeCell ref="E318:F318"/>
    <mergeCell ref="B319:C320"/>
    <mergeCell ref="H294:I295"/>
    <mergeCell ref="B294:C295"/>
    <mergeCell ref="F293:I293"/>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topLeftCell="A229" workbookViewId="0">
      <selection activeCell="I322" sqref="I322"/>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68" t="s">
        <v>4333</v>
      </c>
      <c r="B1" s="1068"/>
      <c r="C1" s="1068"/>
      <c r="D1" s="1068"/>
      <c r="E1" s="1068"/>
      <c r="F1" s="1068"/>
      <c r="G1" s="1068"/>
      <c r="H1" s="1068"/>
      <c r="I1" s="1068"/>
      <c r="J1" s="1068"/>
      <c r="K1" s="1068"/>
      <c r="L1" s="1068"/>
      <c r="M1" s="566"/>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41755</v>
      </c>
      <c r="F4" s="1077"/>
      <c r="G4" s="1077"/>
      <c r="H4" s="38"/>
      <c r="I4" s="1097" t="s">
        <v>3599</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SUM(E12,K12,E40,K40,E68,K68,E113,K113,E184,K184,E228,K228,E256,K256,E281,K281,E306,K306,E332,K332,E357,K357,E382,K382,E407)</f>
        <v>440</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COUNTA(C14:C36)</f>
        <v>20</v>
      </c>
      <c r="F12" s="45"/>
      <c r="G12" s="1089"/>
      <c r="H12" s="1090"/>
      <c r="I12" s="32"/>
      <c r="J12" s="33" t="s">
        <v>645</v>
      </c>
      <c r="K12" s="34">
        <f>COUNTA(I14:I36)</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653</v>
      </c>
      <c r="C14" s="78" t="s">
        <v>1471</v>
      </c>
      <c r="D14" s="79" t="s">
        <v>629</v>
      </c>
      <c r="E14" s="204" t="s">
        <v>2808</v>
      </c>
      <c r="F14" s="45"/>
      <c r="G14" s="94" t="s">
        <v>630</v>
      </c>
      <c r="H14" s="77" t="s">
        <v>708</v>
      </c>
      <c r="I14" s="78" t="s">
        <v>801</v>
      </c>
      <c r="J14" s="79" t="s">
        <v>661</v>
      </c>
      <c r="K14" s="208" t="s">
        <v>4025</v>
      </c>
      <c r="L14" s="45"/>
    </row>
    <row r="15" spans="1:28" s="3" customFormat="1">
      <c r="A15" s="81" t="s">
        <v>631</v>
      </c>
      <c r="B15" s="82" t="s">
        <v>627</v>
      </c>
      <c r="C15" s="83" t="s">
        <v>4037</v>
      </c>
      <c r="D15" s="84" t="s">
        <v>751</v>
      </c>
      <c r="E15" s="205" t="s">
        <v>332</v>
      </c>
      <c r="F15" s="45"/>
      <c r="G15" s="96" t="s">
        <v>631</v>
      </c>
      <c r="H15" s="82" t="s">
        <v>3625</v>
      </c>
      <c r="I15" s="83" t="s">
        <v>1113</v>
      </c>
      <c r="J15" s="84" t="s">
        <v>629</v>
      </c>
      <c r="K15" s="209" t="s">
        <v>336</v>
      </c>
      <c r="L15" s="45"/>
    </row>
    <row r="16" spans="1:28" s="3" customFormat="1">
      <c r="A16" s="86" t="s">
        <v>632</v>
      </c>
      <c r="B16" s="87" t="s">
        <v>653</v>
      </c>
      <c r="C16" s="88" t="s">
        <v>963</v>
      </c>
      <c r="D16" s="89" t="s">
        <v>677</v>
      </c>
      <c r="E16" s="206" t="s">
        <v>3203</v>
      </c>
      <c r="F16" s="45"/>
      <c r="G16" s="98" t="s">
        <v>632</v>
      </c>
      <c r="H16" s="87" t="s">
        <v>982</v>
      </c>
      <c r="I16" s="88" t="s">
        <v>4026</v>
      </c>
      <c r="J16" s="89" t="s">
        <v>751</v>
      </c>
      <c r="K16" s="210" t="s">
        <v>4027</v>
      </c>
      <c r="L16" s="45"/>
    </row>
    <row r="17" spans="1:12" s="3" customFormat="1">
      <c r="A17" s="6" t="s">
        <v>633</v>
      </c>
      <c r="B17" s="7" t="s">
        <v>1167</v>
      </c>
      <c r="C17" s="8" t="s">
        <v>4038</v>
      </c>
      <c r="D17" s="9" t="s">
        <v>629</v>
      </c>
      <c r="E17" s="207" t="s">
        <v>335</v>
      </c>
      <c r="F17" s="45"/>
      <c r="G17" s="26" t="s">
        <v>633</v>
      </c>
      <c r="H17" s="7" t="s">
        <v>1114</v>
      </c>
      <c r="I17" s="250" t="s">
        <v>4028</v>
      </c>
      <c r="J17" s="9" t="s">
        <v>800</v>
      </c>
      <c r="K17" s="211" t="s">
        <v>338</v>
      </c>
      <c r="L17" s="45"/>
    </row>
    <row r="18" spans="1:12" s="3" customFormat="1">
      <c r="A18" s="6" t="s">
        <v>634</v>
      </c>
      <c r="B18" s="512" t="s">
        <v>1096</v>
      </c>
      <c r="C18" s="546" t="s">
        <v>975</v>
      </c>
      <c r="D18" s="547" t="s">
        <v>629</v>
      </c>
      <c r="E18" s="548" t="s">
        <v>14</v>
      </c>
      <c r="F18" s="45"/>
      <c r="G18" s="26" t="s">
        <v>634</v>
      </c>
      <c r="H18" s="7" t="s">
        <v>1066</v>
      </c>
      <c r="I18" s="250" t="s">
        <v>4029</v>
      </c>
      <c r="J18" s="9" t="s">
        <v>751</v>
      </c>
      <c r="K18" s="211" t="s">
        <v>12</v>
      </c>
      <c r="L18" s="45"/>
    </row>
    <row r="19" spans="1:12" s="3" customFormat="1">
      <c r="A19" s="6" t="s">
        <v>635</v>
      </c>
      <c r="B19" s="7" t="s">
        <v>678</v>
      </c>
      <c r="C19" s="8" t="s">
        <v>391</v>
      </c>
      <c r="D19" s="9" t="s">
        <v>657</v>
      </c>
      <c r="E19" s="207" t="s">
        <v>341</v>
      </c>
      <c r="F19" s="45"/>
      <c r="G19" s="26" t="s">
        <v>635</v>
      </c>
      <c r="H19" s="7" t="s">
        <v>783</v>
      </c>
      <c r="I19" s="250" t="s">
        <v>4030</v>
      </c>
      <c r="J19" s="9" t="s">
        <v>2458</v>
      </c>
      <c r="K19" s="211" t="s">
        <v>14</v>
      </c>
      <c r="L19" s="45"/>
    </row>
    <row r="20" spans="1:12" s="3" customFormat="1">
      <c r="A20" s="6" t="s">
        <v>636</v>
      </c>
      <c r="B20" s="7" t="s">
        <v>4039</v>
      </c>
      <c r="C20" s="8" t="s">
        <v>4040</v>
      </c>
      <c r="D20" s="9" t="s">
        <v>881</v>
      </c>
      <c r="E20" s="207" t="s">
        <v>4041</v>
      </c>
      <c r="F20" s="45"/>
      <c r="G20" s="26" t="s">
        <v>636</v>
      </c>
      <c r="H20" s="7" t="s">
        <v>1145</v>
      </c>
      <c r="I20" s="250" t="s">
        <v>3455</v>
      </c>
      <c r="J20" s="547" t="s">
        <v>677</v>
      </c>
      <c r="K20" s="211" t="s">
        <v>341</v>
      </c>
      <c r="L20" s="45"/>
    </row>
    <row r="21" spans="1:12" s="3" customFormat="1">
      <c r="A21" s="6" t="s">
        <v>637</v>
      </c>
      <c r="B21" s="7" t="s">
        <v>921</v>
      </c>
      <c r="C21" s="8" t="s">
        <v>4042</v>
      </c>
      <c r="D21" s="9" t="s">
        <v>629</v>
      </c>
      <c r="E21" s="207" t="s">
        <v>1711</v>
      </c>
      <c r="F21" s="45"/>
      <c r="G21" s="26" t="s">
        <v>637</v>
      </c>
      <c r="H21" s="7" t="s">
        <v>1420</v>
      </c>
      <c r="I21" s="250" t="s">
        <v>811</v>
      </c>
      <c r="J21" s="9" t="s">
        <v>629</v>
      </c>
      <c r="K21" s="211" t="s">
        <v>1711</v>
      </c>
      <c r="L21" s="45"/>
    </row>
    <row r="22" spans="1:12" s="3" customFormat="1">
      <c r="A22" s="6" t="s">
        <v>638</v>
      </c>
      <c r="B22" s="7" t="s">
        <v>2631</v>
      </c>
      <c r="C22" s="8" t="s">
        <v>4043</v>
      </c>
      <c r="D22" s="9" t="s">
        <v>629</v>
      </c>
      <c r="E22" s="207" t="s">
        <v>3209</v>
      </c>
      <c r="F22" s="45"/>
      <c r="G22" s="26" t="s">
        <v>638</v>
      </c>
      <c r="H22" s="7" t="s">
        <v>1114</v>
      </c>
      <c r="I22" s="250" t="s">
        <v>988</v>
      </c>
      <c r="J22" s="9" t="s">
        <v>629</v>
      </c>
      <c r="K22" s="211" t="s">
        <v>3209</v>
      </c>
      <c r="L22" s="45"/>
    </row>
    <row r="23" spans="1:12" s="3" customFormat="1">
      <c r="A23" s="6" t="s">
        <v>639</v>
      </c>
      <c r="B23" s="7" t="s">
        <v>1167</v>
      </c>
      <c r="C23" s="8" t="s">
        <v>3790</v>
      </c>
      <c r="D23" s="9" t="s">
        <v>661</v>
      </c>
      <c r="E23" s="207" t="s">
        <v>3024</v>
      </c>
      <c r="F23" s="45"/>
      <c r="G23" s="26" t="s">
        <v>639</v>
      </c>
      <c r="H23" s="512" t="s">
        <v>1426</v>
      </c>
      <c r="I23" s="549" t="s">
        <v>4031</v>
      </c>
      <c r="J23" s="9" t="s">
        <v>629</v>
      </c>
      <c r="K23" s="550" t="s">
        <v>3024</v>
      </c>
      <c r="L23" s="45"/>
    </row>
    <row r="24" spans="1:12" s="3" customFormat="1">
      <c r="A24" s="6" t="s">
        <v>640</v>
      </c>
      <c r="B24" s="7" t="s">
        <v>1745</v>
      </c>
      <c r="C24" s="8" t="s">
        <v>4044</v>
      </c>
      <c r="D24" s="9" t="s">
        <v>629</v>
      </c>
      <c r="E24" s="207" t="s">
        <v>343</v>
      </c>
      <c r="F24" s="45"/>
      <c r="G24" s="26" t="s">
        <v>640</v>
      </c>
      <c r="H24" s="512" t="s">
        <v>1145</v>
      </c>
      <c r="I24" s="549" t="s">
        <v>789</v>
      </c>
      <c r="J24" s="547" t="s">
        <v>661</v>
      </c>
      <c r="K24" s="550" t="s">
        <v>4032</v>
      </c>
      <c r="L24" s="45"/>
    </row>
    <row r="25" spans="1:12" s="3" customFormat="1">
      <c r="A25" s="6" t="s">
        <v>641</v>
      </c>
      <c r="B25" s="7" t="s">
        <v>2311</v>
      </c>
      <c r="C25" s="8" t="s">
        <v>4045</v>
      </c>
      <c r="D25" s="9" t="s">
        <v>629</v>
      </c>
      <c r="E25" s="207" t="s">
        <v>3017</v>
      </c>
      <c r="F25" s="45"/>
      <c r="G25" s="26" t="s">
        <v>641</v>
      </c>
      <c r="H25" s="512" t="s">
        <v>4033</v>
      </c>
      <c r="I25" s="549" t="s">
        <v>4021</v>
      </c>
      <c r="J25" s="547" t="s">
        <v>751</v>
      </c>
      <c r="K25" s="550" t="s">
        <v>3560</v>
      </c>
      <c r="L25" s="45"/>
    </row>
    <row r="26" spans="1:12" s="3" customFormat="1">
      <c r="A26" s="6" t="s">
        <v>642</v>
      </c>
      <c r="B26" s="7" t="s">
        <v>1102</v>
      </c>
      <c r="C26" s="8" t="s">
        <v>1337</v>
      </c>
      <c r="D26" s="9" t="s">
        <v>629</v>
      </c>
      <c r="E26" s="207" t="s">
        <v>3590</v>
      </c>
      <c r="F26" s="45"/>
      <c r="G26" s="26" t="s">
        <v>642</v>
      </c>
      <c r="H26" s="512" t="s">
        <v>961</v>
      </c>
      <c r="I26" s="549" t="s">
        <v>1326</v>
      </c>
      <c r="J26" s="9" t="s">
        <v>629</v>
      </c>
      <c r="K26" s="550" t="s">
        <v>343</v>
      </c>
      <c r="L26" s="45"/>
    </row>
    <row r="27" spans="1:12" s="3" customFormat="1">
      <c r="A27" s="6" t="s">
        <v>643</v>
      </c>
      <c r="B27" s="7" t="s">
        <v>1745</v>
      </c>
      <c r="C27" s="8" t="s">
        <v>4046</v>
      </c>
      <c r="D27" s="9" t="s">
        <v>751</v>
      </c>
      <c r="E27" s="207" t="s">
        <v>3429</v>
      </c>
      <c r="F27" s="45"/>
      <c r="G27" s="26" t="s">
        <v>643</v>
      </c>
      <c r="H27" s="512" t="s">
        <v>1121</v>
      </c>
      <c r="I27" s="549" t="s">
        <v>4034</v>
      </c>
      <c r="J27" s="9" t="s">
        <v>629</v>
      </c>
      <c r="K27" s="550" t="s">
        <v>3590</v>
      </c>
      <c r="L27" s="45"/>
    </row>
    <row r="28" spans="1:12" s="3" customFormat="1">
      <c r="A28" s="6" t="s">
        <v>646</v>
      </c>
      <c r="B28" s="7" t="s">
        <v>1033</v>
      </c>
      <c r="C28" s="8" t="s">
        <v>3593</v>
      </c>
      <c r="D28" s="9" t="s">
        <v>929</v>
      </c>
      <c r="E28" s="207" t="s">
        <v>3019</v>
      </c>
      <c r="F28" s="45"/>
      <c r="G28" s="26" t="s">
        <v>646</v>
      </c>
      <c r="H28" s="512" t="s">
        <v>708</v>
      </c>
      <c r="I28" s="549" t="s">
        <v>3609</v>
      </c>
      <c r="J28" s="547" t="s">
        <v>751</v>
      </c>
      <c r="K28" s="550" t="s">
        <v>3026</v>
      </c>
      <c r="L28" s="45"/>
    </row>
    <row r="29" spans="1:12" s="3" customFormat="1">
      <c r="A29" s="6"/>
      <c r="B29" s="431" t="s">
        <v>828</v>
      </c>
      <c r="C29" s="436" t="s">
        <v>4047</v>
      </c>
      <c r="D29" s="433" t="s">
        <v>735</v>
      </c>
      <c r="E29" s="435"/>
      <c r="F29" s="45"/>
      <c r="G29" s="26" t="s">
        <v>647</v>
      </c>
      <c r="H29" s="512" t="s">
        <v>1758</v>
      </c>
      <c r="I29" s="549" t="s">
        <v>2399</v>
      </c>
      <c r="J29" s="547" t="s">
        <v>629</v>
      </c>
      <c r="K29" s="550" t="s">
        <v>4035</v>
      </c>
      <c r="L29" s="45"/>
    </row>
    <row r="30" spans="1:12" s="3" customFormat="1">
      <c r="A30" s="6"/>
      <c r="B30" s="431" t="s">
        <v>828</v>
      </c>
      <c r="C30" s="436" t="s">
        <v>4048</v>
      </c>
      <c r="D30" s="433" t="s">
        <v>629</v>
      </c>
      <c r="E30" s="435"/>
      <c r="F30" s="45"/>
      <c r="G30" s="26" t="s">
        <v>648</v>
      </c>
      <c r="H30" s="512" t="s">
        <v>816</v>
      </c>
      <c r="I30" s="549" t="s">
        <v>3595</v>
      </c>
      <c r="J30" s="547" t="s">
        <v>751</v>
      </c>
      <c r="K30" s="550" t="s">
        <v>2302</v>
      </c>
      <c r="L30" s="45"/>
    </row>
    <row r="31" spans="1:12" s="3" customFormat="1">
      <c r="A31" s="6"/>
      <c r="B31" s="431" t="s">
        <v>2311</v>
      </c>
      <c r="C31" s="436" t="s">
        <v>4049</v>
      </c>
      <c r="D31" s="433" t="s">
        <v>735</v>
      </c>
      <c r="E31" s="435"/>
      <c r="F31" s="45"/>
      <c r="G31" s="26" t="s">
        <v>649</v>
      </c>
      <c r="H31" s="512" t="s">
        <v>796</v>
      </c>
      <c r="I31" s="549" t="s">
        <v>4036</v>
      </c>
      <c r="J31" s="547" t="s">
        <v>677</v>
      </c>
      <c r="K31" s="550" t="s">
        <v>3563</v>
      </c>
      <c r="L31" s="45"/>
    </row>
    <row r="32" spans="1:12" s="3" customFormat="1">
      <c r="A32" s="6"/>
      <c r="B32" s="431" t="s">
        <v>2311</v>
      </c>
      <c r="C32" s="436" t="s">
        <v>4042</v>
      </c>
      <c r="D32" s="433" t="s">
        <v>629</v>
      </c>
      <c r="E32" s="435"/>
      <c r="F32" s="45"/>
      <c r="G32" s="26" t="s">
        <v>650</v>
      </c>
      <c r="H32" s="7" t="s">
        <v>2051</v>
      </c>
      <c r="I32" s="250" t="s">
        <v>3597</v>
      </c>
      <c r="J32" s="9" t="s">
        <v>629</v>
      </c>
      <c r="K32" s="211" t="s">
        <v>2291</v>
      </c>
      <c r="L32" s="45"/>
    </row>
    <row r="33" spans="1:12" s="3" customFormat="1">
      <c r="A33" s="6"/>
      <c r="B33" s="431" t="s">
        <v>4050</v>
      </c>
      <c r="C33" s="436" t="s">
        <v>4044</v>
      </c>
      <c r="D33" s="433" t="s">
        <v>629</v>
      </c>
      <c r="E33" s="435"/>
      <c r="F33" s="45"/>
      <c r="G33" s="26" t="s">
        <v>651</v>
      </c>
      <c r="H33" s="7" t="s">
        <v>708</v>
      </c>
      <c r="I33" s="250" t="s">
        <v>3597</v>
      </c>
      <c r="J33" s="9" t="s">
        <v>629</v>
      </c>
      <c r="K33" s="211" t="s">
        <v>375</v>
      </c>
      <c r="L33" s="45"/>
    </row>
    <row r="34" spans="1:12" s="3" customFormat="1" ht="12.75">
      <c r="A34" s="6"/>
      <c r="B34" s="7"/>
      <c r="C34" s="302"/>
      <c r="D34" s="9"/>
      <c r="E34" s="207"/>
      <c r="F34" s="45"/>
      <c r="G34" s="26"/>
      <c r="H34" s="431" t="s">
        <v>3951</v>
      </c>
      <c r="I34" s="432" t="s">
        <v>670</v>
      </c>
      <c r="J34" s="433" t="s">
        <v>661</v>
      </c>
      <c r="K34" s="211"/>
      <c r="L34" s="45"/>
    </row>
    <row r="35" spans="1:12" s="3" customFormat="1" ht="12.75">
      <c r="A35" s="6"/>
      <c r="B35" s="7"/>
      <c r="C35" s="302"/>
      <c r="D35" s="9"/>
      <c r="E35" s="207"/>
      <c r="F35" s="45"/>
      <c r="G35" s="26"/>
      <c r="H35" s="431" t="s">
        <v>3762</v>
      </c>
      <c r="I35" s="432" t="s">
        <v>820</v>
      </c>
      <c r="J35" s="433" t="s">
        <v>629</v>
      </c>
      <c r="K35" s="211"/>
      <c r="L35" s="45"/>
    </row>
    <row r="36" spans="1:12" s="3" customFormat="1" ht="13.5" thickBot="1">
      <c r="A36" s="19"/>
      <c r="B36" s="10"/>
      <c r="C36" s="381"/>
      <c r="D36" s="11"/>
      <c r="E36" s="270"/>
      <c r="F36" s="45"/>
      <c r="G36" s="26"/>
      <c r="H36" s="552" t="s">
        <v>783</v>
      </c>
      <c r="I36" s="553" t="s">
        <v>811</v>
      </c>
      <c r="J36" s="554" t="s">
        <v>629</v>
      </c>
      <c r="K36" s="271"/>
      <c r="L36" s="45"/>
    </row>
    <row r="37" spans="1:12" s="3" customFormat="1" ht="12.75" thickTop="1">
      <c r="A37" s="46"/>
      <c r="B37" s="46"/>
      <c r="C37" s="46"/>
      <c r="D37" s="46"/>
      <c r="E37" s="46"/>
      <c r="F37" s="45"/>
      <c r="G37" s="47"/>
      <c r="H37" s="47"/>
      <c r="I37" s="47"/>
      <c r="J37" s="47"/>
      <c r="K37" s="47"/>
      <c r="L37" s="45"/>
    </row>
    <row r="38" spans="1:12" s="3" customFormat="1" ht="21" thickBot="1">
      <c r="A38" s="1104" t="s">
        <v>4001</v>
      </c>
      <c r="B38" s="1104"/>
      <c r="C38" s="556"/>
      <c r="D38" s="557" t="s">
        <v>625</v>
      </c>
      <c r="E38" s="1102" t="s">
        <v>4003</v>
      </c>
      <c r="F38" s="1102"/>
      <c r="G38" s="1102"/>
      <c r="H38" s="1102"/>
      <c r="I38" s="556"/>
      <c r="J38" s="1103" t="s">
        <v>625</v>
      </c>
      <c r="K38" s="1103"/>
      <c r="L38" s="45"/>
    </row>
    <row r="39" spans="1:12" s="3" customFormat="1" ht="13.5" thickTop="1" thickBot="1">
      <c r="A39" s="1083" t="s">
        <v>621</v>
      </c>
      <c r="B39" s="1084"/>
      <c r="C39" s="43"/>
      <c r="D39" s="44"/>
      <c r="E39" s="44"/>
      <c r="F39" s="35"/>
      <c r="G39" s="1087" t="s">
        <v>652</v>
      </c>
      <c r="H39" s="1088"/>
      <c r="I39" s="35"/>
      <c r="J39" s="35"/>
      <c r="K39" s="35"/>
      <c r="L39" s="45"/>
    </row>
    <row r="40" spans="1:12" s="3" customFormat="1" ht="16.5" thickTop="1" thickBot="1">
      <c r="A40" s="1085"/>
      <c r="B40" s="1086"/>
      <c r="C40" s="14"/>
      <c r="D40" s="12" t="s">
        <v>645</v>
      </c>
      <c r="E40" s="13">
        <f>COUNTA(C42:C64)</f>
        <v>19</v>
      </c>
      <c r="F40" s="45"/>
      <c r="G40" s="1089"/>
      <c r="H40" s="1090"/>
      <c r="I40" s="32"/>
      <c r="J40" s="33" t="s">
        <v>645</v>
      </c>
      <c r="K40" s="34">
        <f>COUNTA(I42:I64)</f>
        <v>20</v>
      </c>
      <c r="L40" s="45"/>
    </row>
    <row r="41" spans="1:12" s="3" customFormat="1">
      <c r="A41" s="15" t="s">
        <v>626</v>
      </c>
      <c r="B41" s="16" t="s">
        <v>622</v>
      </c>
      <c r="C41" s="4" t="s">
        <v>623</v>
      </c>
      <c r="D41" s="4" t="s">
        <v>624</v>
      </c>
      <c r="E41" s="5" t="s">
        <v>644</v>
      </c>
      <c r="F41" s="45"/>
      <c r="G41" s="24" t="s">
        <v>626</v>
      </c>
      <c r="H41" s="23" t="s">
        <v>622</v>
      </c>
      <c r="I41" s="4" t="s">
        <v>623</v>
      </c>
      <c r="J41" s="4" t="s">
        <v>624</v>
      </c>
      <c r="K41" s="25" t="s">
        <v>644</v>
      </c>
      <c r="L41" s="45"/>
    </row>
    <row r="42" spans="1:12" s="3" customFormat="1">
      <c r="A42" s="76" t="s">
        <v>630</v>
      </c>
      <c r="B42" s="77" t="s">
        <v>627</v>
      </c>
      <c r="C42" s="78" t="s">
        <v>679</v>
      </c>
      <c r="D42" s="79" t="s">
        <v>669</v>
      </c>
      <c r="E42" s="204" t="s">
        <v>364</v>
      </c>
      <c r="F42" s="45"/>
      <c r="G42" s="94" t="s">
        <v>630</v>
      </c>
      <c r="H42" s="77" t="s">
        <v>4004</v>
      </c>
      <c r="I42" s="78" t="s">
        <v>4005</v>
      </c>
      <c r="J42" s="79" t="s">
        <v>2458</v>
      </c>
      <c r="K42" s="208" t="s">
        <v>384</v>
      </c>
      <c r="L42" s="45"/>
    </row>
    <row r="43" spans="1:12" s="3" customFormat="1">
      <c r="A43" s="81" t="s">
        <v>631</v>
      </c>
      <c r="B43" s="82" t="s">
        <v>1306</v>
      </c>
      <c r="C43" s="83" t="s">
        <v>3456</v>
      </c>
      <c r="D43" s="84" t="s">
        <v>751</v>
      </c>
      <c r="E43" s="205" t="s">
        <v>2043</v>
      </c>
      <c r="F43" s="45"/>
      <c r="G43" s="96" t="s">
        <v>631</v>
      </c>
      <c r="H43" s="82" t="s">
        <v>708</v>
      </c>
      <c r="I43" s="83" t="s">
        <v>216</v>
      </c>
      <c r="J43" s="84" t="s">
        <v>2458</v>
      </c>
      <c r="K43" s="209" t="s">
        <v>63</v>
      </c>
      <c r="L43" s="45"/>
    </row>
    <row r="44" spans="1:12" s="3" customFormat="1">
      <c r="A44" s="86" t="s">
        <v>632</v>
      </c>
      <c r="B44" s="87" t="s">
        <v>967</v>
      </c>
      <c r="C44" s="88" t="s">
        <v>3456</v>
      </c>
      <c r="D44" s="89" t="s">
        <v>751</v>
      </c>
      <c r="E44" s="206" t="s">
        <v>38</v>
      </c>
      <c r="F44" s="45"/>
      <c r="G44" s="98" t="s">
        <v>632</v>
      </c>
      <c r="H44" s="87" t="s">
        <v>4006</v>
      </c>
      <c r="I44" s="88" t="s">
        <v>4007</v>
      </c>
      <c r="J44" s="89" t="s">
        <v>666</v>
      </c>
      <c r="K44" s="210" t="s">
        <v>386</v>
      </c>
      <c r="L44" s="45"/>
    </row>
    <row r="45" spans="1:12" s="3" customFormat="1">
      <c r="A45" s="6" t="s">
        <v>633</v>
      </c>
      <c r="B45" s="512" t="s">
        <v>1306</v>
      </c>
      <c r="C45" s="546" t="s">
        <v>3443</v>
      </c>
      <c r="D45" s="547" t="s">
        <v>751</v>
      </c>
      <c r="E45" s="548" t="s">
        <v>380</v>
      </c>
      <c r="F45" s="45"/>
      <c r="G45" s="26" t="s">
        <v>633</v>
      </c>
      <c r="H45" s="7" t="s">
        <v>706</v>
      </c>
      <c r="I45" s="250" t="s">
        <v>4008</v>
      </c>
      <c r="J45" s="9" t="s">
        <v>881</v>
      </c>
      <c r="K45" s="211" t="s">
        <v>2380</v>
      </c>
      <c r="L45" s="45"/>
    </row>
    <row r="46" spans="1:12" s="3" customFormat="1">
      <c r="A46" s="6" t="s">
        <v>634</v>
      </c>
      <c r="B46" s="512" t="s">
        <v>1096</v>
      </c>
      <c r="C46" s="546" t="s">
        <v>3993</v>
      </c>
      <c r="D46" s="547" t="s">
        <v>2458</v>
      </c>
      <c r="E46" s="548" t="s">
        <v>365</v>
      </c>
      <c r="F46" s="45"/>
      <c r="G46" s="26" t="s">
        <v>634</v>
      </c>
      <c r="H46" s="7" t="s">
        <v>1121</v>
      </c>
      <c r="I46" s="250" t="s">
        <v>4009</v>
      </c>
      <c r="J46" s="9" t="s">
        <v>669</v>
      </c>
      <c r="K46" s="211" t="s">
        <v>371</v>
      </c>
      <c r="L46" s="45"/>
    </row>
    <row r="47" spans="1:12" s="3" customFormat="1">
      <c r="A47" s="6" t="s">
        <v>635</v>
      </c>
      <c r="B47" s="512" t="s">
        <v>1203</v>
      </c>
      <c r="C47" s="546" t="s">
        <v>3994</v>
      </c>
      <c r="D47" s="547" t="s">
        <v>661</v>
      </c>
      <c r="E47" s="548" t="s">
        <v>3824</v>
      </c>
      <c r="F47" s="45"/>
      <c r="G47" s="26" t="s">
        <v>635</v>
      </c>
      <c r="H47" s="7" t="s">
        <v>2622</v>
      </c>
      <c r="I47" s="250" t="s">
        <v>4010</v>
      </c>
      <c r="J47" s="9" t="s">
        <v>751</v>
      </c>
      <c r="K47" s="211" t="s">
        <v>2382</v>
      </c>
      <c r="L47" s="45"/>
    </row>
    <row r="48" spans="1:12" s="3" customFormat="1">
      <c r="A48" s="6" t="s">
        <v>636</v>
      </c>
      <c r="B48" s="512" t="s">
        <v>1208</v>
      </c>
      <c r="C48" s="546" t="s">
        <v>746</v>
      </c>
      <c r="D48" s="547" t="s">
        <v>669</v>
      </c>
      <c r="E48" s="548" t="s">
        <v>94</v>
      </c>
      <c r="F48" s="45"/>
      <c r="G48" s="26" t="s">
        <v>636</v>
      </c>
      <c r="H48" s="7" t="s">
        <v>1121</v>
      </c>
      <c r="I48" s="250" t="s">
        <v>4011</v>
      </c>
      <c r="J48" s="9" t="s">
        <v>751</v>
      </c>
      <c r="K48" s="211" t="s">
        <v>2383</v>
      </c>
      <c r="L48" s="45"/>
    </row>
    <row r="49" spans="1:12" s="3" customFormat="1">
      <c r="A49" s="6" t="s">
        <v>637</v>
      </c>
      <c r="B49" s="512" t="s">
        <v>2311</v>
      </c>
      <c r="C49" s="546" t="s">
        <v>3995</v>
      </c>
      <c r="D49" s="547" t="s">
        <v>751</v>
      </c>
      <c r="E49" s="548" t="s">
        <v>2344</v>
      </c>
      <c r="F49" s="45"/>
      <c r="G49" s="26" t="s">
        <v>637</v>
      </c>
      <c r="H49" s="7" t="s">
        <v>4012</v>
      </c>
      <c r="I49" s="250" t="s">
        <v>1506</v>
      </c>
      <c r="J49" s="9" t="s">
        <v>751</v>
      </c>
      <c r="K49" s="211" t="s">
        <v>4013</v>
      </c>
      <c r="L49" s="45"/>
    </row>
    <row r="50" spans="1:12" s="3" customFormat="1">
      <c r="A50" s="6" t="s">
        <v>638</v>
      </c>
      <c r="B50" s="512" t="s">
        <v>1306</v>
      </c>
      <c r="C50" s="546" t="s">
        <v>3996</v>
      </c>
      <c r="D50" s="547" t="s">
        <v>2458</v>
      </c>
      <c r="E50" s="548" t="s">
        <v>2344</v>
      </c>
      <c r="F50" s="45"/>
      <c r="G50" s="26" t="s">
        <v>638</v>
      </c>
      <c r="H50" s="512" t="s">
        <v>706</v>
      </c>
      <c r="I50" s="549" t="s">
        <v>4014</v>
      </c>
      <c r="J50" s="547" t="s">
        <v>881</v>
      </c>
      <c r="K50" s="550" t="s">
        <v>48</v>
      </c>
      <c r="L50" s="45"/>
    </row>
    <row r="51" spans="1:12" s="3" customFormat="1">
      <c r="A51" s="6" t="s">
        <v>639</v>
      </c>
      <c r="B51" s="512" t="s">
        <v>3486</v>
      </c>
      <c r="C51" s="546" t="s">
        <v>3997</v>
      </c>
      <c r="D51" s="547" t="s">
        <v>751</v>
      </c>
      <c r="E51" s="548" t="s">
        <v>351</v>
      </c>
      <c r="F51" s="45"/>
      <c r="G51" s="26" t="s">
        <v>639</v>
      </c>
      <c r="H51" s="512" t="s">
        <v>708</v>
      </c>
      <c r="I51" s="549" t="s">
        <v>812</v>
      </c>
      <c r="J51" s="547" t="s">
        <v>629</v>
      </c>
      <c r="K51" s="550" t="s">
        <v>360</v>
      </c>
      <c r="L51" s="45"/>
    </row>
    <row r="52" spans="1:12" s="3" customFormat="1">
      <c r="A52" s="6" t="s">
        <v>640</v>
      </c>
      <c r="B52" s="512" t="s">
        <v>348</v>
      </c>
      <c r="C52" s="546" t="s">
        <v>3777</v>
      </c>
      <c r="D52" s="547" t="s">
        <v>669</v>
      </c>
      <c r="E52" s="548" t="s">
        <v>367</v>
      </c>
      <c r="F52" s="45"/>
      <c r="G52" s="26" t="s">
        <v>640</v>
      </c>
      <c r="H52" s="512" t="s">
        <v>1386</v>
      </c>
      <c r="I52" s="549" t="s">
        <v>1225</v>
      </c>
      <c r="J52" s="547" t="s">
        <v>657</v>
      </c>
      <c r="K52" s="550" t="s">
        <v>4015</v>
      </c>
      <c r="L52" s="45"/>
    </row>
    <row r="53" spans="1:12" s="3" customFormat="1">
      <c r="A53" s="6" t="s">
        <v>641</v>
      </c>
      <c r="B53" s="512" t="s">
        <v>696</v>
      </c>
      <c r="C53" s="546" t="s">
        <v>3998</v>
      </c>
      <c r="D53" s="547" t="s">
        <v>2458</v>
      </c>
      <c r="E53" s="548" t="s">
        <v>368</v>
      </c>
      <c r="F53" s="45"/>
      <c r="G53" s="26" t="s">
        <v>641</v>
      </c>
      <c r="H53" s="512" t="s">
        <v>729</v>
      </c>
      <c r="I53" s="549" t="s">
        <v>2397</v>
      </c>
      <c r="J53" s="547" t="s">
        <v>629</v>
      </c>
      <c r="K53" s="550" t="s">
        <v>2351</v>
      </c>
      <c r="L53" s="45"/>
    </row>
    <row r="54" spans="1:12" s="3" customFormat="1">
      <c r="A54" s="6" t="s">
        <v>642</v>
      </c>
      <c r="B54" s="512" t="s">
        <v>1153</v>
      </c>
      <c r="C54" s="546" t="s">
        <v>3999</v>
      </c>
      <c r="D54" s="547" t="s">
        <v>881</v>
      </c>
      <c r="E54" s="548" t="s">
        <v>2347</v>
      </c>
      <c r="F54" s="45"/>
      <c r="G54" s="26" t="s">
        <v>642</v>
      </c>
      <c r="H54" s="512" t="s">
        <v>740</v>
      </c>
      <c r="I54" s="549" t="s">
        <v>4016</v>
      </c>
      <c r="J54" s="547" t="s">
        <v>751</v>
      </c>
      <c r="K54" s="550" t="s">
        <v>50</v>
      </c>
      <c r="L54" s="45"/>
    </row>
    <row r="55" spans="1:12" s="3" customFormat="1">
      <c r="A55" s="6" t="s">
        <v>643</v>
      </c>
      <c r="B55" s="512" t="s">
        <v>828</v>
      </c>
      <c r="C55" s="546" t="s">
        <v>975</v>
      </c>
      <c r="D55" s="547" t="s">
        <v>661</v>
      </c>
      <c r="E55" s="548" t="s">
        <v>2380</v>
      </c>
      <c r="F55" s="45"/>
      <c r="G55" s="26" t="s">
        <v>643</v>
      </c>
      <c r="H55" s="512" t="s">
        <v>1114</v>
      </c>
      <c r="I55" s="549" t="s">
        <v>4017</v>
      </c>
      <c r="J55" s="547" t="s">
        <v>751</v>
      </c>
      <c r="K55" s="550" t="s">
        <v>51</v>
      </c>
      <c r="L55" s="45"/>
    </row>
    <row r="56" spans="1:12" s="3" customFormat="1">
      <c r="A56" s="6" t="s">
        <v>646</v>
      </c>
      <c r="B56" s="512" t="s">
        <v>804</v>
      </c>
      <c r="C56" s="546" t="s">
        <v>3605</v>
      </c>
      <c r="D56" s="547" t="s">
        <v>751</v>
      </c>
      <c r="E56" s="548" t="s">
        <v>46</v>
      </c>
      <c r="F56" s="45"/>
      <c r="G56" s="26" t="s">
        <v>646</v>
      </c>
      <c r="H56" s="512" t="s">
        <v>706</v>
      </c>
      <c r="I56" s="549" t="s">
        <v>4018</v>
      </c>
      <c r="J56" s="547" t="s">
        <v>751</v>
      </c>
      <c r="K56" s="550" t="s">
        <v>4019</v>
      </c>
      <c r="L56" s="45"/>
    </row>
    <row r="57" spans="1:12" s="3" customFormat="1">
      <c r="A57" s="6" t="s">
        <v>647</v>
      </c>
      <c r="B57" s="512" t="s">
        <v>1102</v>
      </c>
      <c r="C57" s="546" t="s">
        <v>2367</v>
      </c>
      <c r="D57" s="547" t="s">
        <v>629</v>
      </c>
      <c r="E57" s="548" t="s">
        <v>2382</v>
      </c>
      <c r="F57" s="45"/>
      <c r="G57" s="26" t="s">
        <v>647</v>
      </c>
      <c r="H57" s="512" t="s">
        <v>740</v>
      </c>
      <c r="I57" s="549" t="s">
        <v>4020</v>
      </c>
      <c r="J57" s="547" t="s">
        <v>800</v>
      </c>
      <c r="K57" s="550" t="s">
        <v>2353</v>
      </c>
      <c r="L57" s="45"/>
    </row>
    <row r="58" spans="1:12" s="3" customFormat="1">
      <c r="A58" s="6" t="s">
        <v>648</v>
      </c>
      <c r="B58" s="512" t="s">
        <v>1341</v>
      </c>
      <c r="C58" s="546" t="s">
        <v>1219</v>
      </c>
      <c r="D58" s="547" t="s">
        <v>929</v>
      </c>
      <c r="E58" s="548" t="s">
        <v>2383</v>
      </c>
      <c r="F58" s="45"/>
      <c r="G58" s="26" t="s">
        <v>648</v>
      </c>
      <c r="H58" s="512" t="s">
        <v>664</v>
      </c>
      <c r="I58" s="549" t="s">
        <v>4021</v>
      </c>
      <c r="J58" s="547" t="s">
        <v>751</v>
      </c>
      <c r="K58" s="551" t="s">
        <v>361</v>
      </c>
      <c r="L58" s="45"/>
    </row>
    <row r="59" spans="1:12" s="3" customFormat="1">
      <c r="A59" s="6" t="s">
        <v>649</v>
      </c>
      <c r="B59" s="512" t="s">
        <v>1511</v>
      </c>
      <c r="C59" s="546" t="s">
        <v>4000</v>
      </c>
      <c r="D59" s="547" t="s">
        <v>751</v>
      </c>
      <c r="E59" s="548" t="s">
        <v>358</v>
      </c>
      <c r="F59" s="45"/>
      <c r="G59" s="26" t="s">
        <v>649</v>
      </c>
      <c r="H59" s="512" t="s">
        <v>740</v>
      </c>
      <c r="I59" s="549" t="s">
        <v>1169</v>
      </c>
      <c r="J59" s="547" t="s">
        <v>661</v>
      </c>
      <c r="K59" s="550" t="s">
        <v>54</v>
      </c>
      <c r="L59" s="45"/>
    </row>
    <row r="60" spans="1:12" s="3" customFormat="1">
      <c r="A60" s="6" t="s">
        <v>650</v>
      </c>
      <c r="B60" s="512" t="s">
        <v>1313</v>
      </c>
      <c r="C60" s="546" t="s">
        <v>1471</v>
      </c>
      <c r="D60" s="547" t="s">
        <v>629</v>
      </c>
      <c r="E60" s="548" t="s">
        <v>2351</v>
      </c>
      <c r="F60" s="45"/>
      <c r="G60" s="26" t="s">
        <v>650</v>
      </c>
      <c r="H60" s="7" t="s">
        <v>796</v>
      </c>
      <c r="I60" s="250" t="s">
        <v>839</v>
      </c>
      <c r="J60" s="9" t="s">
        <v>629</v>
      </c>
      <c r="K60" s="211" t="s">
        <v>2632</v>
      </c>
      <c r="L60" s="45"/>
    </row>
    <row r="61" spans="1:12" s="3" customFormat="1" ht="12.75" thickBot="1">
      <c r="A61" s="6"/>
      <c r="B61" s="7"/>
      <c r="C61" s="8"/>
      <c r="D61" s="9"/>
      <c r="E61" s="207"/>
      <c r="F61" s="45"/>
      <c r="G61" s="26" t="s">
        <v>651</v>
      </c>
      <c r="H61" s="7" t="s">
        <v>671</v>
      </c>
      <c r="I61" s="250" t="s">
        <v>2494</v>
      </c>
      <c r="J61" s="9" t="s">
        <v>629</v>
      </c>
      <c r="K61" s="211" t="s">
        <v>1719</v>
      </c>
      <c r="L61" s="45"/>
    </row>
    <row r="62" spans="1:12" s="3" customFormat="1" ht="12.75" hidden="1">
      <c r="A62" s="6"/>
      <c r="B62" s="7"/>
      <c r="C62" s="302"/>
      <c r="D62" s="9"/>
      <c r="E62" s="207"/>
      <c r="F62" s="45"/>
      <c r="G62" s="26"/>
      <c r="H62" s="7"/>
      <c r="I62" s="250"/>
      <c r="J62" s="9"/>
      <c r="K62" s="211"/>
      <c r="L62" s="45"/>
    </row>
    <row r="63" spans="1:12" s="3" customFormat="1" ht="12.75" hidden="1">
      <c r="A63" s="6"/>
      <c r="B63" s="7"/>
      <c r="C63" s="302"/>
      <c r="D63" s="9"/>
      <c r="E63" s="207"/>
      <c r="F63" s="45"/>
      <c r="G63" s="26"/>
      <c r="H63" s="7"/>
      <c r="I63" s="250"/>
      <c r="J63" s="9"/>
      <c r="K63" s="211"/>
      <c r="L63" s="45"/>
    </row>
    <row r="64" spans="1:12" s="3" customFormat="1" ht="13.5" hidden="1" thickBot="1">
      <c r="A64" s="19"/>
      <c r="B64" s="10"/>
      <c r="C64" s="381"/>
      <c r="D64" s="11"/>
      <c r="E64" s="270"/>
      <c r="F64" s="45"/>
      <c r="G64" s="555"/>
      <c r="H64" s="29"/>
      <c r="I64" s="29"/>
      <c r="J64" s="30"/>
      <c r="K64" s="271"/>
      <c r="L64" s="45"/>
    </row>
    <row r="65" spans="1:12" s="3" customFormat="1" ht="12.75" thickTop="1">
      <c r="A65" s="46"/>
      <c r="B65" s="46"/>
      <c r="C65" s="46"/>
      <c r="D65" s="46"/>
      <c r="E65" s="46"/>
      <c r="F65" s="45"/>
      <c r="G65" s="47"/>
      <c r="H65" s="47"/>
      <c r="I65" s="47"/>
      <c r="J65" s="47"/>
      <c r="K65" s="47"/>
      <c r="L65" s="45"/>
    </row>
    <row r="66" spans="1:12" ht="21" thickBot="1">
      <c r="A66" s="1078" t="s">
        <v>766</v>
      </c>
      <c r="B66" s="1078"/>
      <c r="C66" s="158"/>
      <c r="D66" s="160" t="s">
        <v>625</v>
      </c>
      <c r="E66" s="1065" t="s">
        <v>4002</v>
      </c>
      <c r="F66" s="1065"/>
      <c r="G66" s="1065"/>
      <c r="H66" s="1065"/>
      <c r="I66" s="35"/>
      <c r="J66" s="1056" t="s">
        <v>625</v>
      </c>
      <c r="K66" s="1056"/>
      <c r="L66" s="35"/>
    </row>
    <row r="67" spans="1:12" ht="13.5" thickTop="1" thickBot="1">
      <c r="A67" s="1083" t="s">
        <v>621</v>
      </c>
      <c r="B67" s="1084"/>
      <c r="C67" s="43"/>
      <c r="D67" s="44"/>
      <c r="E67" s="44"/>
      <c r="F67" s="35"/>
      <c r="G67" s="1087" t="s">
        <v>652</v>
      </c>
      <c r="H67" s="1088"/>
      <c r="I67" s="35"/>
      <c r="J67" s="35"/>
      <c r="K67" s="35"/>
      <c r="L67" s="35"/>
    </row>
    <row r="68" spans="1:12" s="3" customFormat="1" ht="16.5" thickTop="1" thickBot="1">
      <c r="A68" s="1085"/>
      <c r="B68" s="1086"/>
      <c r="C68" s="14"/>
      <c r="D68" s="12" t="s">
        <v>645</v>
      </c>
      <c r="E68" s="13">
        <f>COUNTA(C70:C109)</f>
        <v>37</v>
      </c>
      <c r="F68" s="45"/>
      <c r="G68" s="1089"/>
      <c r="H68" s="1090"/>
      <c r="I68" s="32"/>
      <c r="J68" s="33" t="s">
        <v>645</v>
      </c>
      <c r="K68" s="34">
        <f>COUNTA(I70:I109)</f>
        <v>38</v>
      </c>
      <c r="L68" s="45"/>
    </row>
    <row r="69" spans="1:12" s="3" customFormat="1">
      <c r="A69" s="15" t="s">
        <v>626</v>
      </c>
      <c r="B69" s="16" t="s">
        <v>622</v>
      </c>
      <c r="C69" s="4" t="s">
        <v>623</v>
      </c>
      <c r="D69" s="4" t="s">
        <v>624</v>
      </c>
      <c r="E69" s="5" t="s">
        <v>644</v>
      </c>
      <c r="F69" s="45"/>
      <c r="G69" s="24" t="s">
        <v>626</v>
      </c>
      <c r="H69" s="23" t="s">
        <v>622</v>
      </c>
      <c r="I69" s="4" t="s">
        <v>623</v>
      </c>
      <c r="J69" s="4" t="s">
        <v>624</v>
      </c>
      <c r="K69" s="25" t="s">
        <v>644</v>
      </c>
      <c r="L69" s="45"/>
    </row>
    <row r="70" spans="1:12" s="3" customFormat="1">
      <c r="A70" s="76" t="s">
        <v>630</v>
      </c>
      <c r="B70" s="77" t="s">
        <v>1153</v>
      </c>
      <c r="C70" s="78" t="s">
        <v>975</v>
      </c>
      <c r="D70" s="79" t="s">
        <v>661</v>
      </c>
      <c r="E70" s="204" t="s">
        <v>377</v>
      </c>
      <c r="F70" s="45"/>
      <c r="G70" s="94" t="s">
        <v>630</v>
      </c>
      <c r="H70" s="77" t="s">
        <v>1121</v>
      </c>
      <c r="I70" s="78" t="s">
        <v>4051</v>
      </c>
      <c r="J70" s="79" t="s">
        <v>2458</v>
      </c>
      <c r="K70" s="208" t="s">
        <v>377</v>
      </c>
      <c r="L70" s="45"/>
    </row>
    <row r="71" spans="1:12" s="3" customFormat="1">
      <c r="A71" s="81" t="s">
        <v>631</v>
      </c>
      <c r="B71" s="82" t="s">
        <v>973</v>
      </c>
      <c r="C71" s="83" t="s">
        <v>3430</v>
      </c>
      <c r="D71" s="84" t="s">
        <v>2458</v>
      </c>
      <c r="E71" s="205" t="s">
        <v>59</v>
      </c>
      <c r="F71" s="45"/>
      <c r="G71" s="96" t="s">
        <v>631</v>
      </c>
      <c r="H71" s="82" t="s">
        <v>1122</v>
      </c>
      <c r="I71" s="83" t="s">
        <v>4052</v>
      </c>
      <c r="J71" s="84" t="s">
        <v>4053</v>
      </c>
      <c r="K71" s="209" t="s">
        <v>2633</v>
      </c>
      <c r="L71" s="45"/>
    </row>
    <row r="72" spans="1:12" s="3" customFormat="1">
      <c r="A72" s="86" t="s">
        <v>632</v>
      </c>
      <c r="B72" s="87" t="s">
        <v>1511</v>
      </c>
      <c r="C72" s="88" t="s">
        <v>2059</v>
      </c>
      <c r="D72" s="89" t="s">
        <v>661</v>
      </c>
      <c r="E72" s="206" t="s">
        <v>2633</v>
      </c>
      <c r="F72" s="45"/>
      <c r="G72" s="98" t="s">
        <v>632</v>
      </c>
      <c r="H72" s="87" t="s">
        <v>2038</v>
      </c>
      <c r="I72" s="88" t="s">
        <v>4054</v>
      </c>
      <c r="J72" s="89" t="s">
        <v>881</v>
      </c>
      <c r="K72" s="210" t="s">
        <v>379</v>
      </c>
      <c r="L72" s="45"/>
    </row>
    <row r="73" spans="1:12" s="3" customFormat="1">
      <c r="A73" s="6" t="s">
        <v>633</v>
      </c>
      <c r="B73" s="7" t="s">
        <v>1096</v>
      </c>
      <c r="C73" s="250" t="s">
        <v>3780</v>
      </c>
      <c r="D73" s="9" t="s">
        <v>2458</v>
      </c>
      <c r="E73" s="207" t="s">
        <v>379</v>
      </c>
      <c r="F73" s="45"/>
      <c r="G73" s="26" t="s">
        <v>633</v>
      </c>
      <c r="H73" s="7" t="s">
        <v>706</v>
      </c>
      <c r="I73" s="250" t="s">
        <v>3450</v>
      </c>
      <c r="J73" s="9" t="s">
        <v>751</v>
      </c>
      <c r="K73" s="211" t="s">
        <v>4055</v>
      </c>
      <c r="L73" s="45"/>
    </row>
    <row r="74" spans="1:12" s="3" customFormat="1">
      <c r="A74" s="6" t="s">
        <v>634</v>
      </c>
      <c r="B74" s="7" t="s">
        <v>694</v>
      </c>
      <c r="C74" s="250" t="s">
        <v>3779</v>
      </c>
      <c r="D74" s="9" t="s">
        <v>2458</v>
      </c>
      <c r="E74" s="207" t="s">
        <v>4074</v>
      </c>
      <c r="F74" s="45"/>
      <c r="G74" s="26" t="s">
        <v>634</v>
      </c>
      <c r="H74" s="7" t="s">
        <v>864</v>
      </c>
      <c r="I74" s="250" t="s">
        <v>3609</v>
      </c>
      <c r="J74" s="9" t="s">
        <v>751</v>
      </c>
      <c r="K74" s="211" t="s">
        <v>4056</v>
      </c>
      <c r="L74" s="45"/>
    </row>
    <row r="75" spans="1:12" s="3" customFormat="1">
      <c r="A75" s="6" t="s">
        <v>635</v>
      </c>
      <c r="B75" s="7" t="s">
        <v>3431</v>
      </c>
      <c r="C75" s="250" t="s">
        <v>3432</v>
      </c>
      <c r="D75" s="9" t="s">
        <v>2458</v>
      </c>
      <c r="E75" s="207" t="s">
        <v>364</v>
      </c>
      <c r="F75" s="45"/>
      <c r="G75" s="26" t="s">
        <v>635</v>
      </c>
      <c r="H75" s="7" t="s">
        <v>1758</v>
      </c>
      <c r="I75" s="250" t="s">
        <v>670</v>
      </c>
      <c r="J75" s="9" t="s">
        <v>669</v>
      </c>
      <c r="K75" s="211" t="s">
        <v>38</v>
      </c>
      <c r="L75" s="45"/>
    </row>
    <row r="76" spans="1:12" s="3" customFormat="1">
      <c r="A76" s="6" t="s">
        <v>636</v>
      </c>
      <c r="B76" s="7" t="s">
        <v>753</v>
      </c>
      <c r="C76" s="250" t="s">
        <v>695</v>
      </c>
      <c r="D76" s="9" t="s">
        <v>661</v>
      </c>
      <c r="E76" s="207" t="s">
        <v>4075</v>
      </c>
      <c r="F76" s="45"/>
      <c r="G76" s="26" t="s">
        <v>636</v>
      </c>
      <c r="H76" s="7" t="s">
        <v>667</v>
      </c>
      <c r="I76" s="250" t="s">
        <v>4020</v>
      </c>
      <c r="J76" s="9" t="s">
        <v>800</v>
      </c>
      <c r="K76" s="211" t="s">
        <v>87</v>
      </c>
      <c r="L76" s="45"/>
    </row>
    <row r="77" spans="1:12" s="3" customFormat="1">
      <c r="A77" s="6" t="s">
        <v>637</v>
      </c>
      <c r="B77" s="7" t="s">
        <v>696</v>
      </c>
      <c r="C77" s="250" t="s">
        <v>3994</v>
      </c>
      <c r="D77" s="9" t="s">
        <v>661</v>
      </c>
      <c r="E77" s="207" t="s">
        <v>365</v>
      </c>
      <c r="F77" s="45"/>
      <c r="G77" s="26" t="s">
        <v>637</v>
      </c>
      <c r="H77" s="7" t="s">
        <v>982</v>
      </c>
      <c r="I77" s="250" t="s">
        <v>3092</v>
      </c>
      <c r="J77" s="9" t="s">
        <v>661</v>
      </c>
      <c r="K77" s="211" t="s">
        <v>380</v>
      </c>
      <c r="L77" s="45"/>
    </row>
    <row r="78" spans="1:12" s="3" customFormat="1">
      <c r="A78" s="6" t="s">
        <v>638</v>
      </c>
      <c r="B78" s="7" t="s">
        <v>2629</v>
      </c>
      <c r="C78" s="250" t="s">
        <v>4076</v>
      </c>
      <c r="D78" s="9" t="s">
        <v>881</v>
      </c>
      <c r="E78" s="207" t="s">
        <v>39</v>
      </c>
      <c r="F78" s="45"/>
      <c r="G78" s="26" t="s">
        <v>638</v>
      </c>
      <c r="H78" s="7" t="s">
        <v>2622</v>
      </c>
      <c r="I78" s="250" t="s">
        <v>4057</v>
      </c>
      <c r="J78" s="9" t="s">
        <v>4298</v>
      </c>
      <c r="K78" s="211" t="s">
        <v>365</v>
      </c>
      <c r="L78" s="45"/>
    </row>
    <row r="79" spans="1:12" s="3" customFormat="1">
      <c r="A79" s="6" t="s">
        <v>639</v>
      </c>
      <c r="B79" s="7" t="s">
        <v>1099</v>
      </c>
      <c r="C79" s="250" t="s">
        <v>4077</v>
      </c>
      <c r="D79" s="9" t="s">
        <v>661</v>
      </c>
      <c r="E79" s="207" t="s">
        <v>382</v>
      </c>
      <c r="F79" s="45"/>
      <c r="G79" s="26" t="s">
        <v>639</v>
      </c>
      <c r="H79" s="7" t="s">
        <v>1121</v>
      </c>
      <c r="I79" s="250" t="s">
        <v>2886</v>
      </c>
      <c r="J79" s="9" t="s">
        <v>2458</v>
      </c>
      <c r="K79" s="211" t="s">
        <v>39</v>
      </c>
      <c r="L79" s="45"/>
    </row>
    <row r="80" spans="1:12" s="3" customFormat="1">
      <c r="A80" s="6" t="s">
        <v>640</v>
      </c>
      <c r="B80" s="7" t="s">
        <v>1096</v>
      </c>
      <c r="C80" s="250" t="s">
        <v>3790</v>
      </c>
      <c r="D80" s="9" t="s">
        <v>661</v>
      </c>
      <c r="E80" s="207" t="s">
        <v>384</v>
      </c>
      <c r="F80" s="45"/>
      <c r="G80" s="26" t="s">
        <v>640</v>
      </c>
      <c r="H80" s="7" t="s">
        <v>667</v>
      </c>
      <c r="I80" s="250" t="s">
        <v>4058</v>
      </c>
      <c r="J80" s="9" t="s">
        <v>881</v>
      </c>
      <c r="K80" s="211" t="s">
        <v>4059</v>
      </c>
      <c r="L80" s="45"/>
    </row>
    <row r="81" spans="1:12" s="3" customFormat="1">
      <c r="A81" s="6" t="s">
        <v>641</v>
      </c>
      <c r="B81" s="7" t="s">
        <v>3440</v>
      </c>
      <c r="C81" s="250" t="s">
        <v>1249</v>
      </c>
      <c r="D81" s="9" t="s">
        <v>2458</v>
      </c>
      <c r="E81" s="207" t="s">
        <v>94</v>
      </c>
      <c r="F81" s="45"/>
      <c r="G81" s="26" t="s">
        <v>641</v>
      </c>
      <c r="H81" s="7" t="s">
        <v>192</v>
      </c>
      <c r="I81" s="250" t="s">
        <v>3608</v>
      </c>
      <c r="J81" s="9" t="s">
        <v>929</v>
      </c>
      <c r="K81" s="211" t="s">
        <v>384</v>
      </c>
      <c r="L81" s="45"/>
    </row>
    <row r="82" spans="1:12" s="3" customFormat="1">
      <c r="A82" s="6" t="s">
        <v>642</v>
      </c>
      <c r="B82" s="7" t="s">
        <v>753</v>
      </c>
      <c r="C82" s="250" t="s">
        <v>3433</v>
      </c>
      <c r="D82" s="9" t="s">
        <v>2458</v>
      </c>
      <c r="E82" s="207" t="s">
        <v>95</v>
      </c>
      <c r="F82" s="45"/>
      <c r="G82" s="26" t="s">
        <v>642</v>
      </c>
      <c r="H82" s="7" t="s">
        <v>796</v>
      </c>
      <c r="I82" s="250" t="s">
        <v>1435</v>
      </c>
      <c r="J82" s="9" t="s">
        <v>751</v>
      </c>
      <c r="K82" s="211" t="s">
        <v>3825</v>
      </c>
      <c r="L82" s="45"/>
    </row>
    <row r="83" spans="1:12" s="3" customFormat="1">
      <c r="A83" s="6" t="s">
        <v>643</v>
      </c>
      <c r="B83" s="7" t="s">
        <v>3468</v>
      </c>
      <c r="C83" s="250" t="s">
        <v>4078</v>
      </c>
      <c r="D83" s="9" t="s">
        <v>881</v>
      </c>
      <c r="E83" s="207" t="s">
        <v>386</v>
      </c>
      <c r="F83" s="45"/>
      <c r="G83" s="26" t="s">
        <v>643</v>
      </c>
      <c r="H83" s="7" t="s">
        <v>791</v>
      </c>
      <c r="I83" s="250" t="s">
        <v>792</v>
      </c>
      <c r="J83" s="9" t="s">
        <v>629</v>
      </c>
      <c r="K83" s="211" t="s">
        <v>94</v>
      </c>
      <c r="L83" s="45"/>
    </row>
    <row r="84" spans="1:12" s="3" customFormat="1">
      <c r="A84" s="6" t="s">
        <v>646</v>
      </c>
      <c r="B84" s="7" t="s">
        <v>687</v>
      </c>
      <c r="C84" s="250" t="s">
        <v>4079</v>
      </c>
      <c r="D84" s="9" t="s">
        <v>2458</v>
      </c>
      <c r="E84" s="207" t="s">
        <v>4080</v>
      </c>
      <c r="F84" s="45"/>
      <c r="G84" s="26" t="s">
        <v>646</v>
      </c>
      <c r="H84" s="7" t="s">
        <v>1420</v>
      </c>
      <c r="I84" s="250" t="s">
        <v>850</v>
      </c>
      <c r="J84" s="9" t="s">
        <v>661</v>
      </c>
      <c r="K84" s="211" t="s">
        <v>2344</v>
      </c>
      <c r="L84" s="45"/>
    </row>
    <row r="85" spans="1:12" s="3" customFormat="1">
      <c r="A85" s="6" t="s">
        <v>647</v>
      </c>
      <c r="B85" s="7" t="s">
        <v>753</v>
      </c>
      <c r="C85" s="250" t="s">
        <v>4081</v>
      </c>
      <c r="D85" s="9" t="s">
        <v>881</v>
      </c>
      <c r="E85" s="207" t="s">
        <v>3041</v>
      </c>
      <c r="F85" s="45"/>
      <c r="G85" s="26" t="s">
        <v>647</v>
      </c>
      <c r="H85" s="7" t="s">
        <v>1344</v>
      </c>
      <c r="I85" s="250" t="s">
        <v>793</v>
      </c>
      <c r="J85" s="9" t="s">
        <v>669</v>
      </c>
      <c r="K85" s="211" t="s">
        <v>386</v>
      </c>
      <c r="L85" s="45"/>
    </row>
    <row r="86" spans="1:12" s="3" customFormat="1">
      <c r="A86" s="6" t="s">
        <v>648</v>
      </c>
      <c r="B86" s="7" t="s">
        <v>2311</v>
      </c>
      <c r="C86" s="250" t="s">
        <v>4082</v>
      </c>
      <c r="D86" s="9" t="s">
        <v>751</v>
      </c>
      <c r="E86" s="207" t="s">
        <v>351</v>
      </c>
      <c r="F86" s="45"/>
      <c r="G86" s="26" t="s">
        <v>648</v>
      </c>
      <c r="H86" s="7" t="s">
        <v>982</v>
      </c>
      <c r="I86" s="250" t="s">
        <v>801</v>
      </c>
      <c r="J86" s="9" t="s">
        <v>661</v>
      </c>
      <c r="K86" s="211" t="s">
        <v>4060</v>
      </c>
      <c r="L86" s="45"/>
    </row>
    <row r="87" spans="1:12" s="3" customFormat="1">
      <c r="A87" s="6" t="s">
        <v>649</v>
      </c>
      <c r="B87" s="7" t="s">
        <v>3447</v>
      </c>
      <c r="C87" s="250" t="s">
        <v>3789</v>
      </c>
      <c r="D87" s="9" t="s">
        <v>751</v>
      </c>
      <c r="E87" s="207" t="s">
        <v>3056</v>
      </c>
      <c r="F87" s="45"/>
      <c r="G87" s="26" t="s">
        <v>649</v>
      </c>
      <c r="H87" s="7" t="s">
        <v>791</v>
      </c>
      <c r="I87" s="250" t="s">
        <v>850</v>
      </c>
      <c r="J87" s="9" t="s">
        <v>661</v>
      </c>
      <c r="K87" s="211" t="s">
        <v>351</v>
      </c>
      <c r="L87" s="45"/>
    </row>
    <row r="88" spans="1:12" s="3" customFormat="1">
      <c r="A88" s="6" t="s">
        <v>650</v>
      </c>
      <c r="B88" s="7" t="s">
        <v>3783</v>
      </c>
      <c r="C88" s="250" t="s">
        <v>3784</v>
      </c>
      <c r="D88" s="9" t="s">
        <v>751</v>
      </c>
      <c r="E88" s="207" t="s">
        <v>2346</v>
      </c>
      <c r="F88" s="45"/>
      <c r="G88" s="26" t="s">
        <v>650</v>
      </c>
      <c r="H88" s="7" t="s">
        <v>1426</v>
      </c>
      <c r="I88" s="250" t="s">
        <v>2492</v>
      </c>
      <c r="J88" s="9" t="s">
        <v>751</v>
      </c>
      <c r="K88" s="211" t="s">
        <v>353</v>
      </c>
      <c r="L88" s="45"/>
    </row>
    <row r="89" spans="1:12" s="3" customFormat="1">
      <c r="A89" s="6" t="s">
        <v>651</v>
      </c>
      <c r="B89" s="7" t="s">
        <v>4083</v>
      </c>
      <c r="C89" s="250" t="s">
        <v>4084</v>
      </c>
      <c r="D89" s="9" t="s">
        <v>881</v>
      </c>
      <c r="E89" s="207" t="s">
        <v>353</v>
      </c>
      <c r="F89" s="45"/>
      <c r="G89" s="26" t="s">
        <v>651</v>
      </c>
      <c r="H89" s="7" t="s">
        <v>1725</v>
      </c>
      <c r="I89" s="250" t="s">
        <v>3451</v>
      </c>
      <c r="J89" s="9" t="s">
        <v>2458</v>
      </c>
      <c r="K89" s="211" t="s">
        <v>2376</v>
      </c>
      <c r="L89" s="45"/>
    </row>
    <row r="90" spans="1:12" s="3" customFormat="1">
      <c r="A90" s="6" t="s">
        <v>899</v>
      </c>
      <c r="B90" s="7" t="s">
        <v>973</v>
      </c>
      <c r="C90" s="250" t="s">
        <v>4085</v>
      </c>
      <c r="D90" s="9" t="s">
        <v>751</v>
      </c>
      <c r="E90" s="207" t="s">
        <v>98</v>
      </c>
      <c r="F90" s="45"/>
      <c r="G90" s="26" t="s">
        <v>899</v>
      </c>
      <c r="H90" s="7" t="s">
        <v>667</v>
      </c>
      <c r="I90" s="250" t="s">
        <v>2399</v>
      </c>
      <c r="J90" s="9" t="s">
        <v>629</v>
      </c>
      <c r="K90" s="211" t="s">
        <v>4061</v>
      </c>
      <c r="L90" s="45"/>
    </row>
    <row r="91" spans="1:12" s="3" customFormat="1">
      <c r="A91" s="6" t="s">
        <v>900</v>
      </c>
      <c r="B91" s="7" t="s">
        <v>828</v>
      </c>
      <c r="C91" s="250" t="s">
        <v>963</v>
      </c>
      <c r="D91" s="9" t="s">
        <v>629</v>
      </c>
      <c r="E91" s="207" t="s">
        <v>2376</v>
      </c>
      <c r="F91" s="45"/>
      <c r="G91" s="26" t="s">
        <v>900</v>
      </c>
      <c r="H91" s="7" t="s">
        <v>708</v>
      </c>
      <c r="I91" s="250" t="s">
        <v>4028</v>
      </c>
      <c r="J91" s="9" t="s">
        <v>751</v>
      </c>
      <c r="K91" s="211" t="s">
        <v>42</v>
      </c>
      <c r="L91" s="45"/>
    </row>
    <row r="92" spans="1:12" s="3" customFormat="1">
      <c r="A92" s="6" t="s">
        <v>901</v>
      </c>
      <c r="B92" s="7" t="s">
        <v>921</v>
      </c>
      <c r="C92" s="250" t="s">
        <v>4086</v>
      </c>
      <c r="D92" s="9" t="s">
        <v>669</v>
      </c>
      <c r="E92" s="207" t="s">
        <v>42</v>
      </c>
      <c r="F92" s="45"/>
      <c r="G92" s="26" t="s">
        <v>901</v>
      </c>
      <c r="H92" s="7" t="s">
        <v>708</v>
      </c>
      <c r="I92" s="250" t="s">
        <v>475</v>
      </c>
      <c r="J92" s="9" t="s">
        <v>4298</v>
      </c>
      <c r="K92" s="211" t="s">
        <v>368</v>
      </c>
      <c r="L92" s="45"/>
    </row>
    <row r="93" spans="1:12" s="3" customFormat="1">
      <c r="A93" s="6" t="s">
        <v>902</v>
      </c>
      <c r="B93" s="7" t="s">
        <v>753</v>
      </c>
      <c r="C93" s="250" t="s">
        <v>2608</v>
      </c>
      <c r="D93" s="9" t="s">
        <v>751</v>
      </c>
      <c r="E93" s="207" t="s">
        <v>354</v>
      </c>
      <c r="F93" s="45"/>
      <c r="G93" s="26" t="s">
        <v>902</v>
      </c>
      <c r="H93" s="7" t="s">
        <v>4062</v>
      </c>
      <c r="I93" s="250" t="s">
        <v>4063</v>
      </c>
      <c r="J93" s="9" t="s">
        <v>677</v>
      </c>
      <c r="K93" s="211" t="s">
        <v>3472</v>
      </c>
      <c r="L93" s="45"/>
    </row>
    <row r="94" spans="1:12" s="3" customFormat="1">
      <c r="A94" s="6" t="s">
        <v>903</v>
      </c>
      <c r="B94" s="7" t="s">
        <v>348</v>
      </c>
      <c r="C94" s="250" t="s">
        <v>3791</v>
      </c>
      <c r="D94" s="9" t="s">
        <v>669</v>
      </c>
      <c r="E94" s="207" t="s">
        <v>4087</v>
      </c>
      <c r="F94" s="45"/>
      <c r="G94" s="26" t="s">
        <v>903</v>
      </c>
      <c r="H94" s="7" t="s">
        <v>796</v>
      </c>
      <c r="I94" s="250" t="s">
        <v>3501</v>
      </c>
      <c r="J94" s="9" t="s">
        <v>661</v>
      </c>
      <c r="K94" s="211" t="s">
        <v>4064</v>
      </c>
      <c r="L94" s="45"/>
    </row>
    <row r="95" spans="1:12" s="3" customFormat="1">
      <c r="A95" s="6" t="s">
        <v>1124</v>
      </c>
      <c r="B95" s="7" t="s">
        <v>1317</v>
      </c>
      <c r="C95" s="250" t="s">
        <v>4088</v>
      </c>
      <c r="D95" s="9" t="s">
        <v>881</v>
      </c>
      <c r="E95" s="207" t="s">
        <v>368</v>
      </c>
      <c r="F95" s="45"/>
      <c r="G95" s="26" t="s">
        <v>1124</v>
      </c>
      <c r="H95" s="7" t="s">
        <v>783</v>
      </c>
      <c r="I95" s="250" t="s">
        <v>2837</v>
      </c>
      <c r="J95" s="9" t="s">
        <v>661</v>
      </c>
      <c r="K95" s="211" t="s">
        <v>44</v>
      </c>
      <c r="L95" s="45"/>
    </row>
    <row r="96" spans="1:12" s="3" customFormat="1">
      <c r="A96" s="6" t="s">
        <v>1125</v>
      </c>
      <c r="B96" s="7" t="s">
        <v>925</v>
      </c>
      <c r="C96" s="250" t="s">
        <v>4089</v>
      </c>
      <c r="D96" s="9" t="s">
        <v>4298</v>
      </c>
      <c r="E96" s="207" t="s">
        <v>44</v>
      </c>
      <c r="F96" s="45"/>
      <c r="G96" s="26" t="s">
        <v>1125</v>
      </c>
      <c r="H96" s="7" t="s">
        <v>2622</v>
      </c>
      <c r="I96" s="250" t="s">
        <v>795</v>
      </c>
      <c r="J96" s="9" t="s">
        <v>669</v>
      </c>
      <c r="K96" s="211" t="s">
        <v>2380</v>
      </c>
      <c r="L96" s="45"/>
    </row>
    <row r="97" spans="1:12" s="3" customFormat="1">
      <c r="A97" s="6" t="s">
        <v>1126</v>
      </c>
      <c r="B97" s="7" t="s">
        <v>2631</v>
      </c>
      <c r="C97" s="250" t="s">
        <v>4299</v>
      </c>
      <c r="D97" s="9" t="s">
        <v>677</v>
      </c>
      <c r="E97" s="207" t="s">
        <v>46</v>
      </c>
      <c r="F97" s="45"/>
      <c r="G97" s="26" t="s">
        <v>1126</v>
      </c>
      <c r="H97" s="7" t="s">
        <v>1115</v>
      </c>
      <c r="I97" s="250" t="s">
        <v>1225</v>
      </c>
      <c r="J97" s="9" t="s">
        <v>657</v>
      </c>
      <c r="K97" s="211" t="s">
        <v>46</v>
      </c>
      <c r="L97" s="45"/>
    </row>
    <row r="98" spans="1:12" s="3" customFormat="1">
      <c r="A98" s="6" t="s">
        <v>1127</v>
      </c>
      <c r="B98" s="7" t="s">
        <v>696</v>
      </c>
      <c r="C98" s="250" t="s">
        <v>4090</v>
      </c>
      <c r="D98" s="9" t="s">
        <v>751</v>
      </c>
      <c r="E98" s="207" t="s">
        <v>371</v>
      </c>
      <c r="F98" s="45"/>
      <c r="G98" s="26" t="s">
        <v>1127</v>
      </c>
      <c r="H98" s="7" t="s">
        <v>842</v>
      </c>
      <c r="I98" s="250" t="s">
        <v>809</v>
      </c>
      <c r="J98" s="9" t="s">
        <v>677</v>
      </c>
      <c r="K98" s="211" t="s">
        <v>371</v>
      </c>
      <c r="L98" s="45"/>
    </row>
    <row r="99" spans="1:12" s="3" customFormat="1">
      <c r="A99" s="6" t="s">
        <v>1128</v>
      </c>
      <c r="B99" s="7" t="s">
        <v>2629</v>
      </c>
      <c r="C99" s="250" t="s">
        <v>355</v>
      </c>
      <c r="D99" s="9" t="s">
        <v>629</v>
      </c>
      <c r="E99" s="207" t="s">
        <v>48</v>
      </c>
      <c r="F99" s="45"/>
      <c r="G99" s="26" t="s">
        <v>1128</v>
      </c>
      <c r="H99" s="7" t="s">
        <v>3346</v>
      </c>
      <c r="I99" s="250" t="s">
        <v>4065</v>
      </c>
      <c r="J99" s="9" t="s">
        <v>2458</v>
      </c>
      <c r="K99" s="211" t="s">
        <v>2323</v>
      </c>
      <c r="L99" s="45"/>
    </row>
    <row r="100" spans="1:12" s="3" customFormat="1">
      <c r="A100" s="6" t="s">
        <v>1129</v>
      </c>
      <c r="B100" s="7" t="s">
        <v>831</v>
      </c>
      <c r="C100" s="250" t="s">
        <v>1217</v>
      </c>
      <c r="D100" s="9" t="s">
        <v>661</v>
      </c>
      <c r="E100" s="207" t="s">
        <v>360</v>
      </c>
      <c r="F100" s="45"/>
      <c r="G100" s="26" t="s">
        <v>1129</v>
      </c>
      <c r="H100" s="7" t="s">
        <v>708</v>
      </c>
      <c r="I100" s="250" t="s">
        <v>4066</v>
      </c>
      <c r="J100" s="9" t="s">
        <v>629</v>
      </c>
      <c r="K100" s="211" t="s">
        <v>2382</v>
      </c>
      <c r="L100" s="45"/>
    </row>
    <row r="101" spans="1:12" s="3" customFormat="1">
      <c r="A101" s="6" t="s">
        <v>1130</v>
      </c>
      <c r="B101" s="7" t="s">
        <v>2631</v>
      </c>
      <c r="C101" s="250" t="s">
        <v>3441</v>
      </c>
      <c r="D101" s="9" t="s">
        <v>629</v>
      </c>
      <c r="E101" s="207" t="s">
        <v>2351</v>
      </c>
      <c r="F101" s="45"/>
      <c r="G101" s="26" t="s">
        <v>1130</v>
      </c>
      <c r="H101" s="7" t="s">
        <v>708</v>
      </c>
      <c r="I101" s="250" t="s">
        <v>4067</v>
      </c>
      <c r="J101" s="9" t="s">
        <v>751</v>
      </c>
      <c r="K101" s="211" t="s">
        <v>358</v>
      </c>
      <c r="L101" s="45"/>
    </row>
    <row r="102" spans="1:12" s="3" customFormat="1">
      <c r="A102" s="6" t="s">
        <v>1131</v>
      </c>
      <c r="B102" s="7" t="s">
        <v>921</v>
      </c>
      <c r="C102" s="8" t="s">
        <v>4091</v>
      </c>
      <c r="D102" s="9" t="s">
        <v>751</v>
      </c>
      <c r="E102" s="207" t="s">
        <v>2351</v>
      </c>
      <c r="F102" s="45"/>
      <c r="G102" s="26" t="s">
        <v>1131</v>
      </c>
      <c r="H102" s="7" t="s">
        <v>796</v>
      </c>
      <c r="I102" s="250" t="s">
        <v>4068</v>
      </c>
      <c r="J102" s="9" t="s">
        <v>728</v>
      </c>
      <c r="K102" s="211" t="s">
        <v>4069</v>
      </c>
      <c r="L102" s="45"/>
    </row>
    <row r="103" spans="1:12" s="3" customFormat="1">
      <c r="A103" s="6" t="s">
        <v>1132</v>
      </c>
      <c r="B103" s="7" t="s">
        <v>973</v>
      </c>
      <c r="C103" s="8" t="s">
        <v>4092</v>
      </c>
      <c r="D103" s="9" t="s">
        <v>751</v>
      </c>
      <c r="E103" s="207" t="s">
        <v>361</v>
      </c>
      <c r="F103" s="45"/>
      <c r="G103" s="26" t="s">
        <v>1132</v>
      </c>
      <c r="H103" s="7" t="s">
        <v>192</v>
      </c>
      <c r="I103" s="250" t="s">
        <v>1301</v>
      </c>
      <c r="J103" s="9" t="s">
        <v>629</v>
      </c>
      <c r="K103" s="211" t="s">
        <v>372</v>
      </c>
      <c r="L103" s="45"/>
    </row>
    <row r="104" spans="1:12" s="3" customFormat="1">
      <c r="A104" s="6" t="s">
        <v>1133</v>
      </c>
      <c r="B104" s="7" t="s">
        <v>4093</v>
      </c>
      <c r="C104" s="8" t="s">
        <v>4300</v>
      </c>
      <c r="D104" s="9" t="s">
        <v>629</v>
      </c>
      <c r="E104" s="207" t="s">
        <v>398</v>
      </c>
      <c r="F104" s="45"/>
      <c r="G104" s="26" t="s">
        <v>1133</v>
      </c>
      <c r="H104" s="7" t="s">
        <v>699</v>
      </c>
      <c r="I104" s="250" t="s">
        <v>3453</v>
      </c>
      <c r="J104" s="9" t="s">
        <v>629</v>
      </c>
      <c r="K104" s="211" t="s">
        <v>48</v>
      </c>
      <c r="L104" s="45"/>
    </row>
    <row r="105" spans="1:12" s="3" customFormat="1">
      <c r="A105" s="6" t="s">
        <v>1134</v>
      </c>
      <c r="B105" s="7" t="s">
        <v>3014</v>
      </c>
      <c r="C105" s="8" t="s">
        <v>3015</v>
      </c>
      <c r="D105" s="9" t="s">
        <v>629</v>
      </c>
      <c r="E105" s="207" t="s">
        <v>363</v>
      </c>
      <c r="F105" s="45"/>
      <c r="G105" s="26" t="s">
        <v>1134</v>
      </c>
      <c r="H105" s="7" t="s">
        <v>1121</v>
      </c>
      <c r="I105" s="250" t="s">
        <v>4070</v>
      </c>
      <c r="J105" s="9" t="s">
        <v>881</v>
      </c>
      <c r="K105" s="211" t="s">
        <v>4071</v>
      </c>
      <c r="L105" s="45"/>
    </row>
    <row r="106" spans="1:12" s="3" customFormat="1">
      <c r="A106" s="6" t="s">
        <v>1543</v>
      </c>
      <c r="B106" s="7" t="s">
        <v>1102</v>
      </c>
      <c r="C106" s="8" t="s">
        <v>3444</v>
      </c>
      <c r="D106" s="9" t="s">
        <v>933</v>
      </c>
      <c r="E106" s="179" t="s">
        <v>54</v>
      </c>
      <c r="F106" s="45"/>
      <c r="G106" s="26" t="s">
        <v>1543</v>
      </c>
      <c r="H106" s="7" t="s">
        <v>706</v>
      </c>
      <c r="I106" s="250" t="s">
        <v>4072</v>
      </c>
      <c r="J106" s="9" t="s">
        <v>881</v>
      </c>
      <c r="K106" s="190" t="s">
        <v>2351</v>
      </c>
      <c r="L106" s="45"/>
    </row>
    <row r="107" spans="1:12" s="3" customFormat="1" ht="12.75" thickBot="1">
      <c r="A107" s="6"/>
      <c r="B107" s="7"/>
      <c r="C107" s="8"/>
      <c r="D107" s="9"/>
      <c r="E107" s="179"/>
      <c r="F107" s="45"/>
      <c r="G107" s="26" t="s">
        <v>1544</v>
      </c>
      <c r="H107" s="7" t="s">
        <v>708</v>
      </c>
      <c r="I107" s="250" t="s">
        <v>4073</v>
      </c>
      <c r="J107" s="9" t="s">
        <v>629</v>
      </c>
      <c r="K107" s="190" t="s">
        <v>363</v>
      </c>
      <c r="L107" s="45"/>
    </row>
    <row r="108" spans="1:12" s="3" customFormat="1" ht="12.75" hidden="1" thickBot="1">
      <c r="A108" s="6"/>
      <c r="B108" s="7"/>
      <c r="C108" s="8"/>
      <c r="D108" s="9"/>
      <c r="E108" s="179"/>
      <c r="F108" s="45"/>
      <c r="G108" s="26"/>
      <c r="H108" s="7"/>
      <c r="I108" s="250"/>
      <c r="J108" s="9"/>
      <c r="K108" s="190"/>
      <c r="L108" s="45"/>
    </row>
    <row r="109" spans="1:12" s="3" customFormat="1" ht="12.75" hidden="1" thickBot="1">
      <c r="A109" s="19"/>
      <c r="B109" s="10"/>
      <c r="C109" s="156"/>
      <c r="D109" s="11"/>
      <c r="E109" s="180"/>
      <c r="F109" s="45"/>
      <c r="G109" s="193"/>
      <c r="H109" s="50"/>
      <c r="I109" s="50"/>
      <c r="J109" s="52"/>
      <c r="K109" s="192"/>
      <c r="L109" s="45"/>
    </row>
    <row r="110" spans="1:12" s="3" customFormat="1" ht="12.75" thickTop="1">
      <c r="A110" s="46"/>
      <c r="B110" s="46"/>
      <c r="C110" s="46"/>
      <c r="D110" s="46"/>
      <c r="E110" s="46"/>
      <c r="F110" s="45"/>
      <c r="G110" s="47"/>
      <c r="H110" s="47"/>
      <c r="I110" s="47"/>
      <c r="J110" s="47"/>
      <c r="K110" s="47"/>
      <c r="L110" s="45"/>
    </row>
    <row r="111" spans="1:12" ht="21" thickBot="1">
      <c r="A111" s="1056" t="s">
        <v>767</v>
      </c>
      <c r="B111" s="1056"/>
      <c r="C111" s="35"/>
      <c r="D111" s="160" t="s">
        <v>625</v>
      </c>
      <c r="E111" s="1065" t="s">
        <v>1637</v>
      </c>
      <c r="F111" s="1065"/>
      <c r="G111" s="1065"/>
      <c r="H111" s="1065"/>
      <c r="I111" s="35"/>
      <c r="J111" s="1056" t="s">
        <v>625</v>
      </c>
      <c r="K111" s="1056"/>
      <c r="L111" s="35"/>
    </row>
    <row r="112" spans="1:12" ht="13.5" thickTop="1" thickBot="1">
      <c r="A112" s="1057" t="s">
        <v>621</v>
      </c>
      <c r="B112" s="1058"/>
      <c r="C112" s="43"/>
      <c r="D112" s="44"/>
      <c r="E112" s="44"/>
      <c r="F112" s="35"/>
      <c r="G112" s="1061" t="s">
        <v>652</v>
      </c>
      <c r="H112" s="1062"/>
      <c r="I112" s="35"/>
      <c r="J112" s="35"/>
      <c r="K112" s="35"/>
      <c r="L112" s="35"/>
    </row>
    <row r="113" spans="1:12" s="3" customFormat="1" ht="16.5" thickTop="1" thickBot="1">
      <c r="A113" s="1059"/>
      <c r="B113" s="1060"/>
      <c r="C113" s="14"/>
      <c r="D113" s="12" t="s">
        <v>645</v>
      </c>
      <c r="E113" s="13">
        <f>COUNTA(C115:C180)</f>
        <v>56</v>
      </c>
      <c r="F113" s="45"/>
      <c r="G113" s="1063"/>
      <c r="H113" s="1064"/>
      <c r="I113" s="32"/>
      <c r="J113" s="33" t="s">
        <v>645</v>
      </c>
      <c r="K113" s="34">
        <f>COUNTA(I115:I180)</f>
        <v>42</v>
      </c>
      <c r="L113" s="45"/>
    </row>
    <row r="114" spans="1:12" s="3" customFormat="1">
      <c r="A114" s="15" t="s">
        <v>626</v>
      </c>
      <c r="B114" s="16" t="s">
        <v>622</v>
      </c>
      <c r="C114" s="4" t="s">
        <v>623</v>
      </c>
      <c r="D114" s="4" t="s">
        <v>624</v>
      </c>
      <c r="E114" s="5" t="s">
        <v>644</v>
      </c>
      <c r="F114" s="45"/>
      <c r="G114" s="24" t="s">
        <v>626</v>
      </c>
      <c r="H114" s="23" t="s">
        <v>622</v>
      </c>
      <c r="I114" s="4" t="s">
        <v>623</v>
      </c>
      <c r="J114" s="4" t="s">
        <v>624</v>
      </c>
      <c r="K114" s="25" t="s">
        <v>644</v>
      </c>
      <c r="L114" s="45"/>
    </row>
    <row r="115" spans="1:12" s="3" customFormat="1">
      <c r="A115" s="76" t="s">
        <v>630</v>
      </c>
      <c r="B115" s="77" t="s">
        <v>1405</v>
      </c>
      <c r="C115" s="78" t="s">
        <v>4094</v>
      </c>
      <c r="D115" s="79" t="s">
        <v>881</v>
      </c>
      <c r="E115" s="204" t="s">
        <v>3054</v>
      </c>
      <c r="F115" s="45"/>
      <c r="G115" s="94" t="s">
        <v>630</v>
      </c>
      <c r="H115" s="77" t="s">
        <v>1114</v>
      </c>
      <c r="I115" s="78" t="s">
        <v>2626</v>
      </c>
      <c r="J115" s="79" t="s">
        <v>629</v>
      </c>
      <c r="K115" s="208" t="s">
        <v>2291</v>
      </c>
      <c r="L115" s="45"/>
    </row>
    <row r="116" spans="1:12" s="3" customFormat="1">
      <c r="A116" s="81" t="s">
        <v>631</v>
      </c>
      <c r="B116" s="82" t="s">
        <v>921</v>
      </c>
      <c r="C116" s="83" t="s">
        <v>3456</v>
      </c>
      <c r="D116" s="84" t="s">
        <v>751</v>
      </c>
      <c r="E116" s="205" t="s">
        <v>375</v>
      </c>
      <c r="F116" s="45"/>
      <c r="G116" s="96" t="s">
        <v>631</v>
      </c>
      <c r="H116" s="82" t="s">
        <v>667</v>
      </c>
      <c r="I116" s="83" t="s">
        <v>1171</v>
      </c>
      <c r="J116" s="84" t="s">
        <v>929</v>
      </c>
      <c r="K116" s="209" t="s">
        <v>3054</v>
      </c>
      <c r="L116" s="45"/>
    </row>
    <row r="117" spans="1:12" s="3" customFormat="1">
      <c r="A117" s="86" t="s">
        <v>632</v>
      </c>
      <c r="B117" s="87" t="s">
        <v>2308</v>
      </c>
      <c r="C117" s="88" t="s">
        <v>4095</v>
      </c>
      <c r="D117" s="89" t="s">
        <v>751</v>
      </c>
      <c r="E117" s="206" t="s">
        <v>2054</v>
      </c>
      <c r="F117" s="45"/>
      <c r="G117" s="98" t="s">
        <v>632</v>
      </c>
      <c r="H117" s="87" t="s">
        <v>1077</v>
      </c>
      <c r="I117" s="88" t="s">
        <v>3455</v>
      </c>
      <c r="J117" s="89" t="s">
        <v>661</v>
      </c>
      <c r="K117" s="210" t="s">
        <v>375</v>
      </c>
      <c r="L117" s="45"/>
    </row>
    <row r="118" spans="1:12" s="3" customFormat="1">
      <c r="A118" s="6" t="s">
        <v>633</v>
      </c>
      <c r="B118" s="7" t="s">
        <v>1096</v>
      </c>
      <c r="C118" s="250" t="s">
        <v>4096</v>
      </c>
      <c r="D118" s="9" t="s">
        <v>4298</v>
      </c>
      <c r="E118" s="207" t="s">
        <v>378</v>
      </c>
      <c r="F118" s="45"/>
      <c r="G118" s="26" t="s">
        <v>633</v>
      </c>
      <c r="H118" s="7" t="s">
        <v>708</v>
      </c>
      <c r="I118" s="8" t="s">
        <v>1018</v>
      </c>
      <c r="J118" s="9" t="s">
        <v>929</v>
      </c>
      <c r="K118" s="211" t="s">
        <v>2303</v>
      </c>
      <c r="L118" s="45"/>
    </row>
    <row r="119" spans="1:12" s="3" customFormat="1">
      <c r="A119" s="6" t="s">
        <v>634</v>
      </c>
      <c r="B119" s="7" t="s">
        <v>4097</v>
      </c>
      <c r="C119" s="250" t="s">
        <v>4098</v>
      </c>
      <c r="D119" s="9" t="s">
        <v>661</v>
      </c>
      <c r="E119" s="207" t="s">
        <v>4099</v>
      </c>
      <c r="F119" s="45"/>
      <c r="G119" s="26" t="s">
        <v>634</v>
      </c>
      <c r="H119" s="7" t="s">
        <v>1114</v>
      </c>
      <c r="I119" s="8" t="s">
        <v>3792</v>
      </c>
      <c r="J119" s="9" t="s">
        <v>661</v>
      </c>
      <c r="K119" s="211" t="s">
        <v>2054</v>
      </c>
      <c r="L119" s="45"/>
    </row>
    <row r="120" spans="1:12" s="3" customFormat="1">
      <c r="A120" s="6" t="s">
        <v>635</v>
      </c>
      <c r="B120" s="7" t="s">
        <v>627</v>
      </c>
      <c r="C120" s="250" t="s">
        <v>1201</v>
      </c>
      <c r="D120" s="9" t="s">
        <v>661</v>
      </c>
      <c r="E120" s="207" t="s">
        <v>59</v>
      </c>
      <c r="F120" s="45"/>
      <c r="G120" s="26" t="s">
        <v>635</v>
      </c>
      <c r="H120" s="7" t="s">
        <v>796</v>
      </c>
      <c r="I120" s="8" t="s">
        <v>4134</v>
      </c>
      <c r="J120" s="9" t="s">
        <v>677</v>
      </c>
      <c r="K120" s="211" t="s">
        <v>377</v>
      </c>
      <c r="L120" s="45"/>
    </row>
    <row r="121" spans="1:12" s="3" customFormat="1">
      <c r="A121" s="6" t="s">
        <v>636</v>
      </c>
      <c r="B121" s="7" t="s">
        <v>3014</v>
      </c>
      <c r="C121" s="250" t="s">
        <v>43</v>
      </c>
      <c r="D121" s="9" t="s">
        <v>2458</v>
      </c>
      <c r="E121" s="207" t="s">
        <v>4100</v>
      </c>
      <c r="F121" s="45"/>
      <c r="G121" s="26" t="s">
        <v>636</v>
      </c>
      <c r="H121" s="7" t="s">
        <v>1758</v>
      </c>
      <c r="I121" s="8" t="s">
        <v>4135</v>
      </c>
      <c r="J121" s="9" t="s">
        <v>930</v>
      </c>
      <c r="K121" s="211" t="s">
        <v>378</v>
      </c>
      <c r="L121" s="45"/>
    </row>
    <row r="122" spans="1:12" s="3" customFormat="1">
      <c r="A122" s="6" t="s">
        <v>637</v>
      </c>
      <c r="B122" s="7" t="s">
        <v>1159</v>
      </c>
      <c r="C122" s="250" t="s">
        <v>3602</v>
      </c>
      <c r="D122" s="9" t="s">
        <v>751</v>
      </c>
      <c r="E122" s="207" t="s">
        <v>4101</v>
      </c>
      <c r="F122" s="45"/>
      <c r="G122" s="26" t="s">
        <v>637</v>
      </c>
      <c r="H122" s="7" t="s">
        <v>1239</v>
      </c>
      <c r="I122" s="8" t="s">
        <v>1034</v>
      </c>
      <c r="J122" s="9" t="s">
        <v>930</v>
      </c>
      <c r="K122" s="211" t="s">
        <v>4136</v>
      </c>
      <c r="L122" s="45"/>
    </row>
    <row r="123" spans="1:12" s="3" customFormat="1">
      <c r="A123" s="6" t="s">
        <v>638</v>
      </c>
      <c r="B123" s="7" t="s">
        <v>3778</v>
      </c>
      <c r="C123" s="250" t="s">
        <v>805</v>
      </c>
      <c r="D123" s="9" t="s">
        <v>661</v>
      </c>
      <c r="E123" s="207" t="s">
        <v>379</v>
      </c>
      <c r="F123" s="45"/>
      <c r="G123" s="26" t="s">
        <v>638</v>
      </c>
      <c r="H123" s="7" t="s">
        <v>4316</v>
      </c>
      <c r="I123" s="8" t="s">
        <v>670</v>
      </c>
      <c r="J123" s="9" t="s">
        <v>661</v>
      </c>
      <c r="K123" s="211" t="s">
        <v>2633</v>
      </c>
      <c r="L123" s="45"/>
    </row>
    <row r="124" spans="1:12" s="3" customFormat="1">
      <c r="A124" s="6" t="s">
        <v>639</v>
      </c>
      <c r="B124" s="7" t="s">
        <v>1313</v>
      </c>
      <c r="C124" s="250" t="s">
        <v>4102</v>
      </c>
      <c r="D124" s="9" t="s">
        <v>4298</v>
      </c>
      <c r="E124" s="207" t="s">
        <v>4055</v>
      </c>
      <c r="F124" s="45"/>
      <c r="G124" s="26" t="s">
        <v>639</v>
      </c>
      <c r="H124" s="7" t="s">
        <v>2941</v>
      </c>
      <c r="I124" s="8" t="s">
        <v>3470</v>
      </c>
      <c r="J124" s="9" t="s">
        <v>751</v>
      </c>
      <c r="K124" s="211" t="s">
        <v>4137</v>
      </c>
      <c r="L124" s="45"/>
    </row>
    <row r="125" spans="1:12" s="3" customFormat="1">
      <c r="A125" s="6" t="s">
        <v>640</v>
      </c>
      <c r="B125" s="7" t="s">
        <v>655</v>
      </c>
      <c r="C125" s="250" t="s">
        <v>4103</v>
      </c>
      <c r="D125" s="9" t="s">
        <v>751</v>
      </c>
      <c r="E125" s="207" t="s">
        <v>38</v>
      </c>
      <c r="F125" s="45"/>
      <c r="G125" s="26" t="s">
        <v>640</v>
      </c>
      <c r="H125" s="7" t="s">
        <v>816</v>
      </c>
      <c r="I125" s="8" t="s">
        <v>3476</v>
      </c>
      <c r="J125" s="9" t="s">
        <v>751</v>
      </c>
      <c r="K125" s="211" t="s">
        <v>4138</v>
      </c>
      <c r="L125" s="45"/>
    </row>
    <row r="126" spans="1:12" s="3" customFormat="1">
      <c r="A126" s="6" t="s">
        <v>641</v>
      </c>
      <c r="B126" s="7" t="s">
        <v>4104</v>
      </c>
      <c r="C126" s="250" t="s">
        <v>1168</v>
      </c>
      <c r="D126" s="9" t="s">
        <v>930</v>
      </c>
      <c r="E126" s="207" t="s">
        <v>4105</v>
      </c>
      <c r="F126" s="45"/>
      <c r="G126" s="26" t="s">
        <v>641</v>
      </c>
      <c r="H126" s="7" t="s">
        <v>1145</v>
      </c>
      <c r="I126" s="8" t="s">
        <v>4139</v>
      </c>
      <c r="J126" s="9" t="s">
        <v>2458</v>
      </c>
      <c r="K126" s="211" t="s">
        <v>379</v>
      </c>
      <c r="L126" s="45"/>
    </row>
    <row r="127" spans="1:12" s="3" customFormat="1">
      <c r="A127" s="6" t="s">
        <v>642</v>
      </c>
      <c r="B127" s="7" t="s">
        <v>1200</v>
      </c>
      <c r="C127" s="250" t="s">
        <v>858</v>
      </c>
      <c r="D127" s="9" t="s">
        <v>929</v>
      </c>
      <c r="E127" s="207" t="s">
        <v>87</v>
      </c>
      <c r="F127" s="45"/>
      <c r="G127" s="26" t="s">
        <v>642</v>
      </c>
      <c r="H127" s="7" t="s">
        <v>1121</v>
      </c>
      <c r="I127" s="8" t="s">
        <v>4140</v>
      </c>
      <c r="J127" s="9" t="s">
        <v>629</v>
      </c>
      <c r="K127" s="211" t="s">
        <v>364</v>
      </c>
      <c r="L127" s="45"/>
    </row>
    <row r="128" spans="1:12" s="3" customFormat="1">
      <c r="A128" s="6" t="s">
        <v>643</v>
      </c>
      <c r="B128" s="7" t="s">
        <v>627</v>
      </c>
      <c r="C128" s="250" t="s">
        <v>2047</v>
      </c>
      <c r="D128" s="9" t="s">
        <v>661</v>
      </c>
      <c r="E128" s="207" t="s">
        <v>4106</v>
      </c>
      <c r="F128" s="45"/>
      <c r="G128" s="26" t="s">
        <v>643</v>
      </c>
      <c r="H128" s="7" t="s">
        <v>982</v>
      </c>
      <c r="I128" s="8" t="s">
        <v>3476</v>
      </c>
      <c r="J128" s="9" t="s">
        <v>751</v>
      </c>
      <c r="K128" s="211" t="s">
        <v>4075</v>
      </c>
      <c r="L128" s="45"/>
    </row>
    <row r="129" spans="1:12" s="3" customFormat="1">
      <c r="A129" s="6" t="s">
        <v>646</v>
      </c>
      <c r="B129" s="7" t="s">
        <v>2311</v>
      </c>
      <c r="C129" s="250" t="s">
        <v>3460</v>
      </c>
      <c r="D129" s="9" t="s">
        <v>661</v>
      </c>
      <c r="E129" s="207" t="s">
        <v>380</v>
      </c>
      <c r="F129" s="45"/>
      <c r="G129" s="26" t="s">
        <v>646</v>
      </c>
      <c r="H129" s="7" t="s">
        <v>425</v>
      </c>
      <c r="I129" s="8" t="s">
        <v>809</v>
      </c>
      <c r="J129" s="9" t="s">
        <v>929</v>
      </c>
      <c r="K129" s="211" t="s">
        <v>85</v>
      </c>
      <c r="L129" s="45"/>
    </row>
    <row r="130" spans="1:12" s="3" customFormat="1">
      <c r="A130" s="6" t="s">
        <v>647</v>
      </c>
      <c r="B130" s="7" t="s">
        <v>3468</v>
      </c>
      <c r="C130" s="250" t="s">
        <v>4107</v>
      </c>
      <c r="D130" s="9" t="s">
        <v>881</v>
      </c>
      <c r="E130" s="207" t="s">
        <v>3485</v>
      </c>
      <c r="F130" s="45"/>
      <c r="G130" s="26" t="s">
        <v>647</v>
      </c>
      <c r="H130" s="7" t="s">
        <v>3473</v>
      </c>
      <c r="I130" s="8" t="s">
        <v>3474</v>
      </c>
      <c r="J130" s="9" t="s">
        <v>2458</v>
      </c>
      <c r="K130" s="211" t="s">
        <v>2043</v>
      </c>
      <c r="L130" s="45"/>
    </row>
    <row r="131" spans="1:12" s="3" customFormat="1">
      <c r="A131" s="6" t="s">
        <v>648</v>
      </c>
      <c r="B131" s="7" t="s">
        <v>967</v>
      </c>
      <c r="C131" s="250" t="s">
        <v>4108</v>
      </c>
      <c r="D131" s="9" t="s">
        <v>2458</v>
      </c>
      <c r="E131" s="207" t="s">
        <v>365</v>
      </c>
      <c r="F131" s="45"/>
      <c r="G131" s="26" t="s">
        <v>648</v>
      </c>
      <c r="H131" s="7" t="s">
        <v>2051</v>
      </c>
      <c r="I131" s="8" t="s">
        <v>4141</v>
      </c>
      <c r="J131" s="9" t="s">
        <v>2458</v>
      </c>
      <c r="K131" s="211" t="s">
        <v>4142</v>
      </c>
      <c r="L131" s="45"/>
    </row>
    <row r="132" spans="1:12" s="3" customFormat="1">
      <c r="A132" s="6" t="s">
        <v>649</v>
      </c>
      <c r="B132" s="7" t="s">
        <v>1551</v>
      </c>
      <c r="C132" s="250" t="s">
        <v>3629</v>
      </c>
      <c r="D132" s="9" t="s">
        <v>929</v>
      </c>
      <c r="E132" s="207" t="s">
        <v>4109</v>
      </c>
      <c r="F132" s="45"/>
      <c r="G132" s="26" t="s">
        <v>649</v>
      </c>
      <c r="H132" s="7" t="s">
        <v>3346</v>
      </c>
      <c r="I132" s="8" t="s">
        <v>850</v>
      </c>
      <c r="J132" s="9" t="s">
        <v>661</v>
      </c>
      <c r="K132" s="211" t="s">
        <v>38</v>
      </c>
      <c r="L132" s="45"/>
    </row>
    <row r="133" spans="1:12" s="3" customFormat="1">
      <c r="A133" s="6" t="s">
        <v>650</v>
      </c>
      <c r="B133" s="7" t="s">
        <v>4083</v>
      </c>
      <c r="C133" s="250" t="s">
        <v>4110</v>
      </c>
      <c r="D133" s="9" t="s">
        <v>661</v>
      </c>
      <c r="E133" s="207" t="s">
        <v>91</v>
      </c>
      <c r="F133" s="45"/>
      <c r="G133" s="26" t="s">
        <v>650</v>
      </c>
      <c r="H133" s="7" t="s">
        <v>1114</v>
      </c>
      <c r="I133" s="8" t="s">
        <v>4143</v>
      </c>
      <c r="J133" s="9" t="s">
        <v>881</v>
      </c>
      <c r="K133" s="211" t="s">
        <v>4144</v>
      </c>
      <c r="L133" s="45"/>
    </row>
    <row r="134" spans="1:12" s="3" customFormat="1">
      <c r="A134" s="6" t="s">
        <v>651</v>
      </c>
      <c r="B134" s="7" t="s">
        <v>1208</v>
      </c>
      <c r="C134" s="250" t="s">
        <v>1219</v>
      </c>
      <c r="D134" s="9" t="s">
        <v>929</v>
      </c>
      <c r="E134" s="207" t="s">
        <v>39</v>
      </c>
      <c r="F134" s="45"/>
      <c r="G134" s="26" t="s">
        <v>651</v>
      </c>
      <c r="H134" s="7" t="s">
        <v>4145</v>
      </c>
      <c r="I134" s="8" t="s">
        <v>4146</v>
      </c>
      <c r="J134" s="9" t="s">
        <v>4298</v>
      </c>
      <c r="K134" s="211" t="s">
        <v>87</v>
      </c>
      <c r="L134" s="45"/>
    </row>
    <row r="135" spans="1:12" s="3" customFormat="1">
      <c r="A135" s="6" t="s">
        <v>899</v>
      </c>
      <c r="B135" s="7" t="s">
        <v>1358</v>
      </c>
      <c r="C135" s="250" t="s">
        <v>4111</v>
      </c>
      <c r="D135" s="9" t="s">
        <v>751</v>
      </c>
      <c r="E135" s="207" t="s">
        <v>2645</v>
      </c>
      <c r="F135" s="45"/>
      <c r="G135" s="26" t="s">
        <v>899</v>
      </c>
      <c r="H135" s="7" t="s">
        <v>791</v>
      </c>
      <c r="I135" s="8" t="s">
        <v>4147</v>
      </c>
      <c r="J135" s="9" t="s">
        <v>661</v>
      </c>
      <c r="K135" s="211" t="s">
        <v>365</v>
      </c>
      <c r="L135" s="45"/>
    </row>
    <row r="136" spans="1:12" s="3" customFormat="1">
      <c r="A136" s="6" t="s">
        <v>900</v>
      </c>
      <c r="B136" s="7" t="s">
        <v>921</v>
      </c>
      <c r="C136" s="250" t="s">
        <v>4112</v>
      </c>
      <c r="D136" s="9" t="s">
        <v>881</v>
      </c>
      <c r="E136" s="207" t="s">
        <v>4059</v>
      </c>
      <c r="F136" s="45"/>
      <c r="G136" s="26" t="s">
        <v>900</v>
      </c>
      <c r="H136" s="7" t="s">
        <v>664</v>
      </c>
      <c r="I136" s="8" t="s">
        <v>2841</v>
      </c>
      <c r="J136" s="9" t="s">
        <v>629</v>
      </c>
      <c r="K136" s="211" t="s">
        <v>39</v>
      </c>
      <c r="L136" s="45"/>
    </row>
    <row r="137" spans="1:12" s="3" customFormat="1">
      <c r="A137" s="6" t="s">
        <v>901</v>
      </c>
      <c r="B137" s="7" t="s">
        <v>696</v>
      </c>
      <c r="C137" s="250" t="s">
        <v>4113</v>
      </c>
      <c r="D137" s="9" t="s">
        <v>881</v>
      </c>
      <c r="E137" s="207" t="s">
        <v>384</v>
      </c>
      <c r="F137" s="45"/>
      <c r="G137" s="26" t="s">
        <v>901</v>
      </c>
      <c r="H137" s="7" t="s">
        <v>667</v>
      </c>
      <c r="I137" s="8" t="s">
        <v>790</v>
      </c>
      <c r="J137" s="9" t="s">
        <v>629</v>
      </c>
      <c r="K137" s="211" t="s">
        <v>4148</v>
      </c>
      <c r="L137" s="45"/>
    </row>
    <row r="138" spans="1:12" s="3" customFormat="1">
      <c r="A138" s="6" t="s">
        <v>902</v>
      </c>
      <c r="B138" s="7" t="s">
        <v>1511</v>
      </c>
      <c r="C138" s="250" t="s">
        <v>3604</v>
      </c>
      <c r="D138" s="9" t="s">
        <v>751</v>
      </c>
      <c r="E138" s="207" t="s">
        <v>93</v>
      </c>
      <c r="F138" s="45"/>
      <c r="G138" s="26" t="s">
        <v>902</v>
      </c>
      <c r="H138" s="7" t="s">
        <v>1420</v>
      </c>
      <c r="I138" s="8" t="s">
        <v>4149</v>
      </c>
      <c r="J138" s="9" t="s">
        <v>881</v>
      </c>
      <c r="K138" s="211" t="s">
        <v>384</v>
      </c>
      <c r="L138" s="45"/>
    </row>
    <row r="139" spans="1:12" s="3" customFormat="1">
      <c r="A139" s="6" t="s">
        <v>903</v>
      </c>
      <c r="B139" s="7" t="s">
        <v>4114</v>
      </c>
      <c r="C139" s="250" t="s">
        <v>850</v>
      </c>
      <c r="D139" s="9" t="s">
        <v>929</v>
      </c>
      <c r="E139" s="207" t="s">
        <v>63</v>
      </c>
      <c r="F139" s="45"/>
      <c r="G139" s="26" t="s">
        <v>903</v>
      </c>
      <c r="H139" s="7" t="s">
        <v>783</v>
      </c>
      <c r="I139" s="8" t="s">
        <v>3801</v>
      </c>
      <c r="J139" s="9" t="s">
        <v>751</v>
      </c>
      <c r="K139" s="211" t="s">
        <v>94</v>
      </c>
      <c r="L139" s="45"/>
    </row>
    <row r="140" spans="1:12" s="3" customFormat="1">
      <c r="A140" s="6" t="s">
        <v>1124</v>
      </c>
      <c r="B140" s="7" t="s">
        <v>696</v>
      </c>
      <c r="C140" s="250" t="s">
        <v>4115</v>
      </c>
      <c r="D140" s="9" t="s">
        <v>881</v>
      </c>
      <c r="E140" s="207" t="s">
        <v>94</v>
      </c>
      <c r="F140" s="45"/>
      <c r="G140" s="26" t="s">
        <v>1124</v>
      </c>
      <c r="H140" s="7" t="s">
        <v>1391</v>
      </c>
      <c r="I140" s="8" t="s">
        <v>869</v>
      </c>
      <c r="J140" s="9" t="s">
        <v>929</v>
      </c>
      <c r="K140" s="211" t="s">
        <v>4150</v>
      </c>
      <c r="L140" s="45"/>
    </row>
    <row r="141" spans="1:12" s="3" customFormat="1">
      <c r="A141" s="6" t="s">
        <v>1125</v>
      </c>
      <c r="B141" s="7" t="s">
        <v>921</v>
      </c>
      <c r="C141" s="250" t="s">
        <v>4116</v>
      </c>
      <c r="D141" s="9" t="s">
        <v>661</v>
      </c>
      <c r="E141" s="207" t="s">
        <v>3623</v>
      </c>
      <c r="F141" s="45"/>
      <c r="G141" s="26" t="s">
        <v>1125</v>
      </c>
      <c r="H141" s="7" t="s">
        <v>835</v>
      </c>
      <c r="I141" s="8" t="s">
        <v>4151</v>
      </c>
      <c r="J141" s="9" t="s">
        <v>930</v>
      </c>
      <c r="K141" s="211" t="s">
        <v>96</v>
      </c>
      <c r="L141" s="45"/>
    </row>
    <row r="142" spans="1:12" s="3" customFormat="1">
      <c r="A142" s="6" t="s">
        <v>1126</v>
      </c>
      <c r="B142" s="7" t="s">
        <v>967</v>
      </c>
      <c r="C142" s="250" t="s">
        <v>4117</v>
      </c>
      <c r="D142" s="9" t="s">
        <v>661</v>
      </c>
      <c r="E142" s="207" t="s">
        <v>386</v>
      </c>
      <c r="F142" s="45"/>
      <c r="G142" s="26" t="s">
        <v>1126</v>
      </c>
      <c r="H142" s="7" t="s">
        <v>847</v>
      </c>
      <c r="I142" s="8" t="s">
        <v>1760</v>
      </c>
      <c r="J142" s="9" t="s">
        <v>929</v>
      </c>
      <c r="K142" s="211" t="s">
        <v>386</v>
      </c>
      <c r="L142" s="45"/>
    </row>
    <row r="143" spans="1:12" s="3" customFormat="1">
      <c r="A143" s="6" t="s">
        <v>1127</v>
      </c>
      <c r="B143" s="7" t="s">
        <v>1164</v>
      </c>
      <c r="C143" s="250" t="s">
        <v>4118</v>
      </c>
      <c r="D143" s="9" t="s">
        <v>930</v>
      </c>
      <c r="E143" s="207" t="s">
        <v>4080</v>
      </c>
      <c r="F143" s="45"/>
      <c r="G143" s="26" t="s">
        <v>1127</v>
      </c>
      <c r="H143" s="7" t="s">
        <v>667</v>
      </c>
      <c r="I143" s="8" t="s">
        <v>4152</v>
      </c>
      <c r="J143" s="9" t="s">
        <v>881</v>
      </c>
      <c r="K143" s="211" t="s">
        <v>4060</v>
      </c>
      <c r="L143" s="45"/>
    </row>
    <row r="144" spans="1:12" s="3" customFormat="1">
      <c r="A144" s="6" t="s">
        <v>1128</v>
      </c>
      <c r="B144" s="7" t="s">
        <v>3462</v>
      </c>
      <c r="C144" s="250" t="s">
        <v>3463</v>
      </c>
      <c r="D144" s="9" t="s">
        <v>751</v>
      </c>
      <c r="E144" s="207" t="s">
        <v>4060</v>
      </c>
      <c r="F144" s="45"/>
      <c r="G144" s="26" t="s">
        <v>1128</v>
      </c>
      <c r="H144" s="7" t="s">
        <v>1115</v>
      </c>
      <c r="I144" s="8" t="s">
        <v>4153</v>
      </c>
      <c r="J144" s="9" t="s">
        <v>629</v>
      </c>
      <c r="K144" s="211" t="s">
        <v>353</v>
      </c>
      <c r="L144" s="45"/>
    </row>
    <row r="145" spans="1:12" s="3" customFormat="1">
      <c r="A145" s="6" t="s">
        <v>1129</v>
      </c>
      <c r="B145" s="7" t="s">
        <v>1099</v>
      </c>
      <c r="C145" s="250" t="s">
        <v>3467</v>
      </c>
      <c r="D145" s="9" t="s">
        <v>751</v>
      </c>
      <c r="E145" s="207" t="s">
        <v>351</v>
      </c>
      <c r="F145" s="45"/>
      <c r="G145" s="26" t="s">
        <v>1129</v>
      </c>
      <c r="H145" s="7" t="s">
        <v>826</v>
      </c>
      <c r="I145" s="8" t="s">
        <v>4154</v>
      </c>
      <c r="J145" s="9" t="s">
        <v>881</v>
      </c>
      <c r="K145" s="211" t="s">
        <v>2376</v>
      </c>
      <c r="L145" s="45"/>
    </row>
    <row r="146" spans="1:12" s="3" customFormat="1">
      <c r="A146" s="6" t="s">
        <v>1130</v>
      </c>
      <c r="B146" s="7" t="s">
        <v>925</v>
      </c>
      <c r="C146" s="250" t="s">
        <v>4119</v>
      </c>
      <c r="D146" s="9" t="s">
        <v>2458</v>
      </c>
      <c r="E146" s="207" t="s">
        <v>2345</v>
      </c>
      <c r="F146" s="45"/>
      <c r="G146" s="26" t="s">
        <v>1130</v>
      </c>
      <c r="H146" s="7" t="s">
        <v>705</v>
      </c>
      <c r="I146" s="8" t="s">
        <v>1602</v>
      </c>
      <c r="J146" s="9" t="s">
        <v>629</v>
      </c>
      <c r="K146" s="211" t="s">
        <v>390</v>
      </c>
      <c r="L146" s="45"/>
    </row>
    <row r="147" spans="1:12" s="3" customFormat="1">
      <c r="A147" s="6" t="s">
        <v>1131</v>
      </c>
      <c r="B147" s="7" t="s">
        <v>4120</v>
      </c>
      <c r="C147" s="250" t="s">
        <v>4121</v>
      </c>
      <c r="D147" s="9" t="s">
        <v>2458</v>
      </c>
      <c r="E147" s="207" t="s">
        <v>353</v>
      </c>
      <c r="F147" s="45"/>
      <c r="G147" s="26" t="s">
        <v>1131</v>
      </c>
      <c r="H147" s="7" t="s">
        <v>708</v>
      </c>
      <c r="I147" s="8" t="s">
        <v>4155</v>
      </c>
      <c r="J147" s="9" t="s">
        <v>629</v>
      </c>
      <c r="K147" s="211" t="s">
        <v>367</v>
      </c>
      <c r="L147" s="45"/>
    </row>
    <row r="148" spans="1:12" s="3" customFormat="1">
      <c r="A148" s="6" t="s">
        <v>1132</v>
      </c>
      <c r="B148" s="7" t="s">
        <v>2311</v>
      </c>
      <c r="C148" s="250" t="s">
        <v>4122</v>
      </c>
      <c r="D148" s="9" t="s">
        <v>2458</v>
      </c>
      <c r="E148" s="207" t="s">
        <v>3471</v>
      </c>
      <c r="F148" s="45"/>
      <c r="G148" s="26" t="s">
        <v>1132</v>
      </c>
      <c r="H148" s="7" t="s">
        <v>783</v>
      </c>
      <c r="I148" s="8" t="s">
        <v>790</v>
      </c>
      <c r="J148" s="9" t="s">
        <v>677</v>
      </c>
      <c r="K148" s="211" t="s">
        <v>42</v>
      </c>
      <c r="L148" s="45"/>
    </row>
    <row r="149" spans="1:12" s="3" customFormat="1">
      <c r="A149" s="6" t="s">
        <v>1133</v>
      </c>
      <c r="B149" s="7" t="s">
        <v>627</v>
      </c>
      <c r="C149" s="250" t="s">
        <v>3785</v>
      </c>
      <c r="D149" s="9" t="s">
        <v>661</v>
      </c>
      <c r="E149" s="207" t="s">
        <v>2376</v>
      </c>
      <c r="F149" s="45"/>
      <c r="G149" s="26" t="s">
        <v>1133</v>
      </c>
      <c r="H149" s="7" t="s">
        <v>1762</v>
      </c>
      <c r="I149" s="8" t="s">
        <v>204</v>
      </c>
      <c r="J149" s="9" t="s">
        <v>929</v>
      </c>
      <c r="K149" s="211" t="s">
        <v>354</v>
      </c>
      <c r="L149" s="45"/>
    </row>
    <row r="150" spans="1:12" s="3" customFormat="1">
      <c r="A150" s="6" t="s">
        <v>1134</v>
      </c>
      <c r="B150" s="7" t="s">
        <v>680</v>
      </c>
      <c r="C150" s="250" t="s">
        <v>1108</v>
      </c>
      <c r="D150" s="9" t="s">
        <v>629</v>
      </c>
      <c r="E150" s="207" t="s">
        <v>2316</v>
      </c>
      <c r="F150" s="45"/>
      <c r="G150" s="26" t="s">
        <v>1134</v>
      </c>
      <c r="H150" s="7" t="s">
        <v>3951</v>
      </c>
      <c r="I150" s="8" t="s">
        <v>4156</v>
      </c>
      <c r="J150" s="9" t="s">
        <v>661</v>
      </c>
      <c r="K150" s="211" t="s">
        <v>44</v>
      </c>
      <c r="L150" s="45"/>
    </row>
    <row r="151" spans="1:12" s="3" customFormat="1">
      <c r="A151" s="6" t="s">
        <v>1543</v>
      </c>
      <c r="B151" s="7" t="s">
        <v>2304</v>
      </c>
      <c r="C151" s="250" t="s">
        <v>4123</v>
      </c>
      <c r="D151" s="9" t="s">
        <v>751</v>
      </c>
      <c r="E151" s="207" t="s">
        <v>367</v>
      </c>
      <c r="F151" s="45"/>
      <c r="G151" s="26" t="s">
        <v>1543</v>
      </c>
      <c r="H151" s="7" t="s">
        <v>671</v>
      </c>
      <c r="I151" s="8" t="s">
        <v>4034</v>
      </c>
      <c r="J151" s="9" t="s">
        <v>629</v>
      </c>
      <c r="K151" s="211" t="s">
        <v>2380</v>
      </c>
      <c r="L151" s="45"/>
    </row>
    <row r="152" spans="1:12" s="3" customFormat="1">
      <c r="A152" s="6" t="s">
        <v>1544</v>
      </c>
      <c r="B152" s="7" t="s">
        <v>1456</v>
      </c>
      <c r="C152" s="250" t="s">
        <v>1196</v>
      </c>
      <c r="D152" s="9" t="s">
        <v>929</v>
      </c>
      <c r="E152" s="207" t="s">
        <v>368</v>
      </c>
      <c r="F152" s="45"/>
      <c r="G152" s="26" t="s">
        <v>1544</v>
      </c>
      <c r="H152" s="7" t="s">
        <v>1136</v>
      </c>
      <c r="I152" s="8" t="s">
        <v>795</v>
      </c>
      <c r="J152" s="9" t="s">
        <v>661</v>
      </c>
      <c r="K152" s="211" t="s">
        <v>46</v>
      </c>
      <c r="L152" s="45"/>
    </row>
    <row r="153" spans="1:12" s="3" customFormat="1">
      <c r="A153" s="6" t="s">
        <v>1545</v>
      </c>
      <c r="B153" s="7" t="s">
        <v>653</v>
      </c>
      <c r="C153" s="250" t="s">
        <v>1471</v>
      </c>
      <c r="D153" s="9" t="s">
        <v>661</v>
      </c>
      <c r="E153" s="207" t="s">
        <v>44</v>
      </c>
      <c r="F153" s="45"/>
      <c r="G153" s="26" t="s">
        <v>1545</v>
      </c>
      <c r="H153" s="7" t="s">
        <v>1121</v>
      </c>
      <c r="I153" s="8" t="s">
        <v>1275</v>
      </c>
      <c r="J153" s="9" t="s">
        <v>629</v>
      </c>
      <c r="K153" s="211" t="s">
        <v>2383</v>
      </c>
      <c r="L153" s="45"/>
    </row>
    <row r="154" spans="1:12" s="3" customFormat="1">
      <c r="A154" s="6" t="s">
        <v>1965</v>
      </c>
      <c r="B154" s="7" t="s">
        <v>973</v>
      </c>
      <c r="C154" s="250" t="s">
        <v>4124</v>
      </c>
      <c r="D154" s="9" t="s">
        <v>2458</v>
      </c>
      <c r="E154" s="207" t="s">
        <v>4125</v>
      </c>
      <c r="F154" s="45"/>
      <c r="G154" s="26" t="s">
        <v>1965</v>
      </c>
      <c r="H154" s="7" t="s">
        <v>2051</v>
      </c>
      <c r="I154" s="8" t="s">
        <v>4157</v>
      </c>
      <c r="J154" s="9" t="s">
        <v>751</v>
      </c>
      <c r="K154" s="211" t="s">
        <v>48</v>
      </c>
      <c r="L154" s="45"/>
    </row>
    <row r="155" spans="1:12" s="3" customFormat="1">
      <c r="A155" s="6" t="s">
        <v>2789</v>
      </c>
      <c r="B155" s="7" t="s">
        <v>828</v>
      </c>
      <c r="C155" s="250" t="s">
        <v>3466</v>
      </c>
      <c r="D155" s="9" t="s">
        <v>629</v>
      </c>
      <c r="E155" s="207" t="s">
        <v>2380</v>
      </c>
      <c r="F155" s="45"/>
      <c r="G155" s="26" t="s">
        <v>2789</v>
      </c>
      <c r="H155" s="7" t="s">
        <v>1077</v>
      </c>
      <c r="I155" s="8" t="s">
        <v>848</v>
      </c>
      <c r="J155" s="9" t="s">
        <v>677</v>
      </c>
      <c r="K155" s="211" t="s">
        <v>360</v>
      </c>
      <c r="L155" s="45"/>
    </row>
    <row r="156" spans="1:12" s="3" customFormat="1">
      <c r="A156" s="6" t="s">
        <v>2790</v>
      </c>
      <c r="B156" s="7" t="s">
        <v>690</v>
      </c>
      <c r="C156" s="250" t="s">
        <v>4126</v>
      </c>
      <c r="D156" s="9" t="s">
        <v>751</v>
      </c>
      <c r="E156" s="207" t="s">
        <v>105</v>
      </c>
      <c r="F156" s="45"/>
      <c r="G156" s="26" t="s">
        <v>2790</v>
      </c>
      <c r="H156" s="7" t="s">
        <v>783</v>
      </c>
      <c r="I156" s="8" t="s">
        <v>1143</v>
      </c>
      <c r="J156" s="9" t="s">
        <v>814</v>
      </c>
      <c r="K156" s="211" t="s">
        <v>2351</v>
      </c>
      <c r="L156" s="45"/>
    </row>
    <row r="157" spans="1:12" s="3" customFormat="1">
      <c r="A157" s="6" t="s">
        <v>2791</v>
      </c>
      <c r="B157" s="7" t="s">
        <v>1102</v>
      </c>
      <c r="C157" s="250" t="s">
        <v>2608</v>
      </c>
      <c r="D157" s="9" t="s">
        <v>751</v>
      </c>
      <c r="E157" s="207" t="s">
        <v>46</v>
      </c>
      <c r="F157" s="45"/>
      <c r="G157" s="26"/>
      <c r="H157" s="7"/>
      <c r="I157" s="8"/>
      <c r="J157" s="9"/>
      <c r="K157" s="211"/>
      <c r="L157" s="45"/>
    </row>
    <row r="158" spans="1:12" s="3" customFormat="1">
      <c r="A158" s="6" t="s">
        <v>2792</v>
      </c>
      <c r="B158" s="7" t="s">
        <v>3246</v>
      </c>
      <c r="C158" s="250" t="s">
        <v>1196</v>
      </c>
      <c r="D158" s="9" t="s">
        <v>929</v>
      </c>
      <c r="E158" s="207" t="s">
        <v>2321</v>
      </c>
      <c r="F158" s="45"/>
      <c r="G158" s="26"/>
      <c r="H158" s="7"/>
      <c r="I158" s="8"/>
      <c r="J158" s="9"/>
      <c r="K158" s="211"/>
      <c r="L158" s="45"/>
    </row>
    <row r="159" spans="1:12" s="3" customFormat="1">
      <c r="A159" s="6" t="s">
        <v>2793</v>
      </c>
      <c r="B159" s="7" t="s">
        <v>675</v>
      </c>
      <c r="C159" s="250" t="s">
        <v>758</v>
      </c>
      <c r="D159" s="9" t="s">
        <v>661</v>
      </c>
      <c r="E159" s="207" t="s">
        <v>2382</v>
      </c>
      <c r="F159" s="45"/>
      <c r="G159" s="26"/>
      <c r="H159" s="7"/>
      <c r="I159" s="8"/>
      <c r="J159" s="9"/>
      <c r="K159" s="211"/>
      <c r="L159" s="45"/>
    </row>
    <row r="160" spans="1:12" s="3" customFormat="1">
      <c r="A160" s="6" t="s">
        <v>2794</v>
      </c>
      <c r="B160" s="7" t="s">
        <v>348</v>
      </c>
      <c r="C160" s="250" t="s">
        <v>3605</v>
      </c>
      <c r="D160" s="9" t="s">
        <v>751</v>
      </c>
      <c r="E160" s="207" t="s">
        <v>2349</v>
      </c>
      <c r="F160" s="45"/>
      <c r="G160" s="26"/>
      <c r="H160" s="7"/>
      <c r="I160" s="8"/>
      <c r="J160" s="9"/>
      <c r="K160" s="211"/>
      <c r="L160" s="45"/>
    </row>
    <row r="161" spans="1:12" s="3" customFormat="1">
      <c r="A161" s="6" t="s">
        <v>2795</v>
      </c>
      <c r="B161" s="7" t="s">
        <v>4127</v>
      </c>
      <c r="C161" s="250" t="s">
        <v>1018</v>
      </c>
      <c r="D161" s="9" t="s">
        <v>929</v>
      </c>
      <c r="E161" s="207" t="s">
        <v>2383</v>
      </c>
      <c r="F161" s="45"/>
      <c r="G161" s="26"/>
      <c r="H161" s="7"/>
      <c r="I161" s="8"/>
      <c r="J161" s="9"/>
      <c r="K161" s="211"/>
      <c r="L161" s="45"/>
    </row>
    <row r="162" spans="1:12" s="3" customFormat="1">
      <c r="A162" s="6" t="s">
        <v>2796</v>
      </c>
      <c r="B162" s="7" t="s">
        <v>1547</v>
      </c>
      <c r="C162" s="250" t="s">
        <v>4128</v>
      </c>
      <c r="D162" s="9" t="s">
        <v>2458</v>
      </c>
      <c r="E162" s="207" t="s">
        <v>2325</v>
      </c>
      <c r="F162" s="45"/>
      <c r="G162" s="26"/>
      <c r="H162" s="7"/>
      <c r="I162" s="8"/>
      <c r="J162" s="9"/>
      <c r="K162" s="211"/>
      <c r="L162" s="45"/>
    </row>
    <row r="163" spans="1:12" s="3" customFormat="1">
      <c r="A163" s="6" t="s">
        <v>2797</v>
      </c>
      <c r="B163" s="7" t="s">
        <v>696</v>
      </c>
      <c r="C163" s="250" t="s">
        <v>4129</v>
      </c>
      <c r="D163" s="9" t="s">
        <v>2458</v>
      </c>
      <c r="E163" s="207" t="s">
        <v>358</v>
      </c>
      <c r="F163" s="45"/>
      <c r="G163" s="26"/>
      <c r="H163" s="7"/>
      <c r="I163" s="8"/>
      <c r="J163" s="9"/>
      <c r="K163" s="211"/>
      <c r="L163" s="45"/>
    </row>
    <row r="164" spans="1:12" s="3" customFormat="1">
      <c r="A164" s="6" t="s">
        <v>2798</v>
      </c>
      <c r="B164" s="7" t="s">
        <v>4302</v>
      </c>
      <c r="C164" s="250" t="s">
        <v>4130</v>
      </c>
      <c r="D164" s="9" t="s">
        <v>881</v>
      </c>
      <c r="E164" s="207" t="s">
        <v>4069</v>
      </c>
      <c r="F164" s="45"/>
      <c r="G164" s="26"/>
      <c r="H164" s="7"/>
      <c r="I164" s="8"/>
      <c r="J164" s="9"/>
      <c r="K164" s="211"/>
      <c r="L164" s="45"/>
    </row>
    <row r="165" spans="1:12" s="3" customFormat="1">
      <c r="A165" s="6" t="s">
        <v>2799</v>
      </c>
      <c r="B165" s="7" t="s">
        <v>1099</v>
      </c>
      <c r="C165" s="250" t="s">
        <v>396</v>
      </c>
      <c r="D165" s="9" t="s">
        <v>629</v>
      </c>
      <c r="E165" s="207" t="s">
        <v>372</v>
      </c>
      <c r="F165" s="45"/>
      <c r="G165" s="26"/>
      <c r="H165" s="7"/>
      <c r="I165" s="8"/>
      <c r="J165" s="9"/>
      <c r="K165" s="211"/>
      <c r="L165" s="45"/>
    </row>
    <row r="166" spans="1:12" s="3" customFormat="1">
      <c r="A166" s="6" t="s">
        <v>2800</v>
      </c>
      <c r="B166" s="7" t="s">
        <v>675</v>
      </c>
      <c r="C166" s="250" t="s">
        <v>4299</v>
      </c>
      <c r="D166" s="9" t="s">
        <v>677</v>
      </c>
      <c r="E166" s="207" t="s">
        <v>48</v>
      </c>
      <c r="F166" s="45"/>
      <c r="G166" s="26"/>
      <c r="H166" s="7"/>
      <c r="I166" s="8"/>
      <c r="J166" s="9"/>
      <c r="K166" s="211"/>
      <c r="L166" s="45"/>
    </row>
    <row r="167" spans="1:12" s="3" customFormat="1">
      <c r="A167" s="6" t="s">
        <v>2801</v>
      </c>
      <c r="B167" s="7" t="s">
        <v>4131</v>
      </c>
      <c r="C167" s="250" t="s">
        <v>956</v>
      </c>
      <c r="D167" s="9" t="s">
        <v>929</v>
      </c>
      <c r="E167" s="207" t="s">
        <v>2839</v>
      </c>
      <c r="F167" s="45"/>
      <c r="G167" s="26"/>
      <c r="H167" s="7"/>
      <c r="I167" s="8"/>
      <c r="J167" s="9"/>
      <c r="K167" s="211"/>
      <c r="L167" s="45"/>
    </row>
    <row r="168" spans="1:12" s="3" customFormat="1">
      <c r="A168" s="6" t="s">
        <v>2997</v>
      </c>
      <c r="B168" s="7" t="s">
        <v>1035</v>
      </c>
      <c r="C168" s="250" t="s">
        <v>839</v>
      </c>
      <c r="D168" s="9" t="s">
        <v>929</v>
      </c>
      <c r="E168" s="207" t="s">
        <v>1722</v>
      </c>
      <c r="F168" s="45"/>
      <c r="G168" s="26"/>
      <c r="H168" s="7"/>
      <c r="I168" s="8"/>
      <c r="J168" s="9"/>
      <c r="K168" s="211"/>
      <c r="L168" s="45"/>
    </row>
    <row r="169" spans="1:12" s="3" customFormat="1">
      <c r="A169" s="6" t="s">
        <v>2998</v>
      </c>
      <c r="B169" s="7" t="s">
        <v>3440</v>
      </c>
      <c r="C169" s="250" t="s">
        <v>3461</v>
      </c>
      <c r="D169" s="9" t="s">
        <v>751</v>
      </c>
      <c r="E169" s="207" t="s">
        <v>1756</v>
      </c>
      <c r="F169" s="45"/>
      <c r="G169" s="26"/>
      <c r="H169" s="7"/>
      <c r="I169" s="8"/>
      <c r="J169" s="9"/>
      <c r="K169" s="211"/>
      <c r="L169" s="45"/>
    </row>
    <row r="170" spans="1:12" s="3" customFormat="1" ht="12.75" thickBot="1">
      <c r="A170" s="6" t="s">
        <v>2999</v>
      </c>
      <c r="B170" s="7" t="s">
        <v>1102</v>
      </c>
      <c r="C170" s="250" t="s">
        <v>4132</v>
      </c>
      <c r="D170" s="9" t="s">
        <v>751</v>
      </c>
      <c r="E170" s="207" t="s">
        <v>4133</v>
      </c>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8"/>
      <c r="D172" s="9"/>
      <c r="E172" s="207"/>
      <c r="F172" s="45"/>
      <c r="G172" s="26"/>
      <c r="H172" s="7"/>
      <c r="I172" s="8"/>
      <c r="J172" s="9"/>
      <c r="K172" s="211"/>
      <c r="L172" s="45"/>
    </row>
    <row r="173" spans="1:12" s="3" customFormat="1" ht="12.75" hidden="1" thickBot="1">
      <c r="A173" s="6"/>
      <c r="B173" s="7"/>
      <c r="C173" s="8"/>
      <c r="D173" s="9"/>
      <c r="E173" s="207"/>
      <c r="F173" s="45"/>
      <c r="G173" s="26"/>
      <c r="H173" s="7"/>
      <c r="I173" s="8"/>
      <c r="J173" s="9"/>
      <c r="K173" s="211"/>
      <c r="L173" s="45"/>
    </row>
    <row r="174" spans="1:12" s="3" customFormat="1" ht="12.75" hidden="1" thickBot="1">
      <c r="A174" s="6"/>
      <c r="B174" s="7"/>
      <c r="C174" s="8"/>
      <c r="D174" s="9"/>
      <c r="E174" s="207"/>
      <c r="F174" s="45"/>
      <c r="G174" s="26"/>
      <c r="H174" s="7"/>
      <c r="I174" s="8"/>
      <c r="J174" s="9"/>
      <c r="K174" s="211"/>
      <c r="L174" s="45"/>
    </row>
    <row r="175" spans="1:12" s="3" customFormat="1" ht="12.75" hidden="1" thickBot="1">
      <c r="A175" s="6"/>
      <c r="B175" s="7"/>
      <c r="C175" s="8"/>
      <c r="D175" s="9"/>
      <c r="E175" s="207"/>
      <c r="F175" s="45"/>
      <c r="G175" s="26"/>
      <c r="H175" s="7"/>
      <c r="I175" s="250"/>
      <c r="J175" s="9"/>
      <c r="K175" s="211"/>
      <c r="L175" s="45"/>
    </row>
    <row r="176" spans="1:12" s="3" customFormat="1" ht="12.75" hidden="1" thickBot="1">
      <c r="A176" s="6"/>
      <c r="B176" s="7"/>
      <c r="C176" s="8"/>
      <c r="D176" s="9"/>
      <c r="E176" s="207"/>
      <c r="F176" s="45"/>
      <c r="G176" s="26"/>
      <c r="H176" s="7"/>
      <c r="I176" s="250"/>
      <c r="J176" s="9"/>
      <c r="K176" s="211"/>
      <c r="L176" s="45"/>
    </row>
    <row r="177" spans="1:12" s="3" customFormat="1" ht="12.75" hidden="1" thickBot="1">
      <c r="A177" s="6"/>
      <c r="B177" s="7"/>
      <c r="C177" s="8"/>
      <c r="D177" s="9"/>
      <c r="E177" s="179"/>
      <c r="F177" s="45"/>
      <c r="G177" s="26"/>
      <c r="H177" s="7"/>
      <c r="I177" s="7"/>
      <c r="J177" s="9"/>
      <c r="K177" s="190"/>
      <c r="L177" s="45"/>
    </row>
    <row r="178" spans="1:12" s="3" customFormat="1" ht="12.75" hidden="1" thickBot="1">
      <c r="A178" s="6"/>
      <c r="B178" s="7"/>
      <c r="C178" s="8"/>
      <c r="D178" s="9"/>
      <c r="E178" s="179"/>
      <c r="F178" s="45"/>
      <c r="G178" s="26"/>
      <c r="H178" s="7"/>
      <c r="I178" s="7"/>
      <c r="J178" s="9"/>
      <c r="K178" s="190"/>
      <c r="L178" s="45"/>
    </row>
    <row r="179" spans="1:12" s="3" customFormat="1" ht="12.75" hidden="1" thickBot="1">
      <c r="A179" s="6"/>
      <c r="B179" s="7"/>
      <c r="C179" s="8"/>
      <c r="D179" s="9"/>
      <c r="E179" s="179"/>
      <c r="F179" s="45"/>
      <c r="G179" s="26"/>
      <c r="H179" s="7"/>
      <c r="I179" s="7"/>
      <c r="J179" s="9"/>
      <c r="K179" s="190"/>
      <c r="L179" s="45"/>
    </row>
    <row r="180" spans="1:12" s="3" customFormat="1" ht="13.5" hidden="1" thickBot="1">
      <c r="A180" s="19"/>
      <c r="B180" s="10"/>
      <c r="C180" s="22"/>
      <c r="D180" s="11"/>
      <c r="E180" s="180"/>
      <c r="F180" s="45"/>
      <c r="G180" s="26"/>
      <c r="H180" s="29"/>
      <c r="I180" s="29"/>
      <c r="J180" s="30"/>
      <c r="K180" s="191"/>
      <c r="L180" s="45"/>
    </row>
    <row r="181" spans="1:12" s="3" customFormat="1" ht="12.75" thickTop="1">
      <c r="A181" s="46"/>
      <c r="B181" s="46"/>
      <c r="C181" s="46"/>
      <c r="D181" s="46"/>
      <c r="E181" s="46"/>
      <c r="F181" s="45"/>
      <c r="G181" s="47"/>
      <c r="H181" s="47"/>
      <c r="I181" s="47"/>
      <c r="J181" s="47"/>
      <c r="K181" s="47"/>
      <c r="L181" s="45"/>
    </row>
    <row r="182" spans="1:12" ht="21" thickBot="1">
      <c r="A182" s="1056" t="s">
        <v>768</v>
      </c>
      <c r="B182" s="1056"/>
      <c r="C182" s="35"/>
      <c r="D182" s="160" t="s">
        <v>711</v>
      </c>
      <c r="E182" s="1065" t="s">
        <v>1638</v>
      </c>
      <c r="F182" s="1065"/>
      <c r="G182" s="1065"/>
      <c r="H182" s="1065"/>
      <c r="I182" s="35"/>
      <c r="J182" s="1056" t="s">
        <v>713</v>
      </c>
      <c r="K182" s="1056"/>
      <c r="L182" s="35"/>
    </row>
    <row r="183" spans="1:12" ht="13.5" thickTop="1" thickBot="1">
      <c r="A183" s="1057" t="s">
        <v>621</v>
      </c>
      <c r="B183" s="1058"/>
      <c r="C183" s="43"/>
      <c r="D183" s="44"/>
      <c r="E183" s="44"/>
      <c r="F183" s="35"/>
      <c r="G183" s="1061" t="s">
        <v>652</v>
      </c>
      <c r="H183" s="1062"/>
      <c r="I183" s="35"/>
      <c r="J183" s="35"/>
      <c r="K183" s="35"/>
      <c r="L183" s="35"/>
    </row>
    <row r="184" spans="1:12" s="3" customFormat="1" ht="16.5" thickTop="1" thickBot="1">
      <c r="A184" s="1059"/>
      <c r="B184" s="1060"/>
      <c r="C184" s="14"/>
      <c r="D184" s="12" t="s">
        <v>645</v>
      </c>
      <c r="E184" s="13">
        <f>COUNTA(C186:C224)</f>
        <v>35</v>
      </c>
      <c r="F184" s="45"/>
      <c r="G184" s="1063"/>
      <c r="H184" s="1064"/>
      <c r="I184" s="32"/>
      <c r="J184" s="33" t="s">
        <v>645</v>
      </c>
      <c r="K184" s="34">
        <f>COUNTA(I186:I224)</f>
        <v>22</v>
      </c>
      <c r="L184" s="45"/>
    </row>
    <row r="185" spans="1:12" s="3" customFormat="1">
      <c r="A185" s="15" t="s">
        <v>626</v>
      </c>
      <c r="B185" s="16" t="s">
        <v>622</v>
      </c>
      <c r="C185" s="4" t="s">
        <v>623</v>
      </c>
      <c r="D185" s="4" t="s">
        <v>624</v>
      </c>
      <c r="E185" s="5" t="s">
        <v>644</v>
      </c>
      <c r="F185" s="45"/>
      <c r="G185" s="24" t="s">
        <v>626</v>
      </c>
      <c r="H185" s="23" t="s">
        <v>622</v>
      </c>
      <c r="I185" s="4" t="s">
        <v>623</v>
      </c>
      <c r="J185" s="4" t="s">
        <v>624</v>
      </c>
      <c r="K185" s="25" t="s">
        <v>644</v>
      </c>
      <c r="L185" s="45"/>
    </row>
    <row r="186" spans="1:12" s="3" customFormat="1">
      <c r="A186" s="76" t="s">
        <v>630</v>
      </c>
      <c r="B186" s="77" t="s">
        <v>1334</v>
      </c>
      <c r="C186" s="78" t="s">
        <v>4158</v>
      </c>
      <c r="D186" s="79" t="s">
        <v>669</v>
      </c>
      <c r="E186" s="204" t="s">
        <v>1724</v>
      </c>
      <c r="F186" s="45"/>
      <c r="G186" s="94" t="s">
        <v>630</v>
      </c>
      <c r="H186" s="77" t="s">
        <v>1391</v>
      </c>
      <c r="I186" s="78" t="s">
        <v>1181</v>
      </c>
      <c r="J186" s="79" t="s">
        <v>930</v>
      </c>
      <c r="K186" s="208" t="s">
        <v>134</v>
      </c>
      <c r="L186" s="45"/>
    </row>
    <row r="187" spans="1:12" s="3" customFormat="1">
      <c r="A187" s="81" t="s">
        <v>631</v>
      </c>
      <c r="B187" s="82" t="s">
        <v>2311</v>
      </c>
      <c r="C187" s="83" t="s">
        <v>3805</v>
      </c>
      <c r="D187" s="84" t="s">
        <v>669</v>
      </c>
      <c r="E187" s="205" t="s">
        <v>4159</v>
      </c>
      <c r="F187" s="45"/>
      <c r="G187" s="96" t="s">
        <v>631</v>
      </c>
      <c r="H187" s="82" t="s">
        <v>1151</v>
      </c>
      <c r="I187" s="83" t="s">
        <v>1171</v>
      </c>
      <c r="J187" s="84" t="s">
        <v>929</v>
      </c>
      <c r="K187" s="209" t="s">
        <v>1736</v>
      </c>
      <c r="L187" s="45"/>
    </row>
    <row r="188" spans="1:12" s="3" customFormat="1">
      <c r="A188" s="86" t="s">
        <v>632</v>
      </c>
      <c r="B188" s="87" t="s">
        <v>1511</v>
      </c>
      <c r="C188" s="88" t="s">
        <v>3482</v>
      </c>
      <c r="D188" s="89" t="s">
        <v>751</v>
      </c>
      <c r="E188" s="206" t="s">
        <v>2839</v>
      </c>
      <c r="F188" s="45"/>
      <c r="G188" s="98" t="s">
        <v>632</v>
      </c>
      <c r="H188" s="87" t="s">
        <v>667</v>
      </c>
      <c r="I188" s="88" t="s">
        <v>4066</v>
      </c>
      <c r="J188" s="89" t="s">
        <v>629</v>
      </c>
      <c r="K188" s="210" t="s">
        <v>483</v>
      </c>
      <c r="L188" s="45"/>
    </row>
    <row r="189" spans="1:12" s="3" customFormat="1">
      <c r="A189" s="6" t="s">
        <v>633</v>
      </c>
      <c r="B189" s="7" t="s">
        <v>4160</v>
      </c>
      <c r="C189" s="8" t="s">
        <v>4161</v>
      </c>
      <c r="D189" s="9" t="s">
        <v>2458</v>
      </c>
      <c r="E189" s="207" t="s">
        <v>1720</v>
      </c>
      <c r="F189" s="45"/>
      <c r="G189" s="26" t="s">
        <v>633</v>
      </c>
      <c r="H189" s="7" t="s">
        <v>366</v>
      </c>
      <c r="I189" s="8" t="s">
        <v>3231</v>
      </c>
      <c r="J189" s="9" t="s">
        <v>751</v>
      </c>
      <c r="K189" s="211" t="s">
        <v>492</v>
      </c>
      <c r="L189" s="45"/>
    </row>
    <row r="190" spans="1:12" s="3" customFormat="1">
      <c r="A190" s="6" t="s">
        <v>634</v>
      </c>
      <c r="B190" s="7" t="s">
        <v>694</v>
      </c>
      <c r="C190" s="8" t="s">
        <v>3832</v>
      </c>
      <c r="D190" s="9" t="s">
        <v>751</v>
      </c>
      <c r="E190" s="207" t="s">
        <v>1721</v>
      </c>
      <c r="F190" s="45"/>
      <c r="G190" s="26" t="s">
        <v>634</v>
      </c>
      <c r="H190" s="7" t="s">
        <v>3625</v>
      </c>
      <c r="I190" s="8" t="s">
        <v>960</v>
      </c>
      <c r="J190" s="9" t="s">
        <v>657</v>
      </c>
      <c r="K190" s="211" t="s">
        <v>476</v>
      </c>
      <c r="L190" s="45"/>
    </row>
    <row r="191" spans="1:12" s="3" customFormat="1">
      <c r="A191" s="6" t="s">
        <v>635</v>
      </c>
      <c r="B191" s="7" t="s">
        <v>1153</v>
      </c>
      <c r="C191" s="8" t="s">
        <v>975</v>
      </c>
      <c r="D191" s="9" t="s">
        <v>669</v>
      </c>
      <c r="E191" s="207" t="s">
        <v>4162</v>
      </c>
      <c r="F191" s="45"/>
      <c r="G191" s="26" t="s">
        <v>635</v>
      </c>
      <c r="H191" s="7" t="s">
        <v>961</v>
      </c>
      <c r="I191" s="8" t="s">
        <v>4178</v>
      </c>
      <c r="J191" s="9" t="s">
        <v>751</v>
      </c>
      <c r="K191" s="211" t="s">
        <v>4179</v>
      </c>
      <c r="L191" s="45"/>
    </row>
    <row r="192" spans="1:12" s="3" customFormat="1">
      <c r="A192" s="6" t="s">
        <v>636</v>
      </c>
      <c r="B192" s="7" t="s">
        <v>83</v>
      </c>
      <c r="C192" s="8" t="s">
        <v>1168</v>
      </c>
      <c r="D192" s="9" t="s">
        <v>930</v>
      </c>
      <c r="E192" s="207" t="s">
        <v>3505</v>
      </c>
      <c r="F192" s="45"/>
      <c r="G192" s="26" t="s">
        <v>636</v>
      </c>
      <c r="H192" s="7" t="s">
        <v>708</v>
      </c>
      <c r="I192" s="8" t="s">
        <v>1332</v>
      </c>
      <c r="J192" s="9" t="s">
        <v>657</v>
      </c>
      <c r="K192" s="211" t="s">
        <v>495</v>
      </c>
      <c r="L192" s="45"/>
    </row>
    <row r="193" spans="1:12" s="3" customFormat="1">
      <c r="A193" s="6" t="s">
        <v>637</v>
      </c>
      <c r="B193" s="7" t="s">
        <v>753</v>
      </c>
      <c r="C193" s="8" t="s">
        <v>3617</v>
      </c>
      <c r="D193" s="52" t="s">
        <v>669</v>
      </c>
      <c r="E193" s="207" t="s">
        <v>4163</v>
      </c>
      <c r="F193" s="45"/>
      <c r="G193" s="26" t="s">
        <v>637</v>
      </c>
      <c r="H193" s="7" t="s">
        <v>1502</v>
      </c>
      <c r="I193" s="8" t="s">
        <v>872</v>
      </c>
      <c r="J193" s="9" t="s">
        <v>930</v>
      </c>
      <c r="K193" s="211" t="s">
        <v>496</v>
      </c>
      <c r="L193" s="45"/>
    </row>
    <row r="194" spans="1:12" s="3" customFormat="1">
      <c r="A194" s="6" t="s">
        <v>638</v>
      </c>
      <c r="B194" s="7" t="s">
        <v>387</v>
      </c>
      <c r="C194" s="8" t="s">
        <v>1196</v>
      </c>
      <c r="D194" s="9" t="s">
        <v>929</v>
      </c>
      <c r="E194" s="207" t="s">
        <v>4164</v>
      </c>
      <c r="F194" s="45"/>
      <c r="G194" s="26" t="s">
        <v>638</v>
      </c>
      <c r="H194" s="7" t="s">
        <v>1758</v>
      </c>
      <c r="I194" s="8" t="s">
        <v>4180</v>
      </c>
      <c r="J194" s="9" t="s">
        <v>929</v>
      </c>
      <c r="K194" s="211" t="s">
        <v>4181</v>
      </c>
      <c r="L194" s="45"/>
    </row>
    <row r="195" spans="1:12" s="3" customFormat="1">
      <c r="A195" s="6" t="s">
        <v>639</v>
      </c>
      <c r="B195" s="7" t="s">
        <v>694</v>
      </c>
      <c r="C195" s="8" t="s">
        <v>4165</v>
      </c>
      <c r="D195" s="9" t="s">
        <v>4298</v>
      </c>
      <c r="E195" s="207" t="s">
        <v>4166</v>
      </c>
      <c r="F195" s="45"/>
      <c r="G195" s="26" t="s">
        <v>639</v>
      </c>
      <c r="H195" s="7" t="s">
        <v>4182</v>
      </c>
      <c r="I195" s="8" t="s">
        <v>118</v>
      </c>
      <c r="J195" s="9" t="s">
        <v>929</v>
      </c>
      <c r="K195" s="211" t="s">
        <v>1761</v>
      </c>
      <c r="L195" s="45"/>
    </row>
    <row r="196" spans="1:12" s="3" customFormat="1">
      <c r="A196" s="6" t="s">
        <v>640</v>
      </c>
      <c r="B196" s="7" t="s">
        <v>2311</v>
      </c>
      <c r="C196" s="8" t="s">
        <v>1070</v>
      </c>
      <c r="D196" s="9" t="s">
        <v>677</v>
      </c>
      <c r="E196" s="207" t="s">
        <v>4167</v>
      </c>
      <c r="F196" s="45"/>
      <c r="G196" s="26" t="s">
        <v>640</v>
      </c>
      <c r="H196" s="7" t="s">
        <v>1425</v>
      </c>
      <c r="I196" s="8" t="s">
        <v>4180</v>
      </c>
      <c r="J196" s="9" t="s">
        <v>929</v>
      </c>
      <c r="K196" s="211" t="s">
        <v>4183</v>
      </c>
      <c r="L196" s="45"/>
    </row>
    <row r="197" spans="1:12" s="3" customFormat="1">
      <c r="A197" s="6" t="s">
        <v>641</v>
      </c>
      <c r="B197" s="7" t="s">
        <v>1102</v>
      </c>
      <c r="C197" s="8" t="s">
        <v>2046</v>
      </c>
      <c r="D197" s="9" t="s">
        <v>751</v>
      </c>
      <c r="E197" s="207" t="s">
        <v>3254</v>
      </c>
      <c r="F197" s="45"/>
      <c r="G197" s="26" t="s">
        <v>641</v>
      </c>
      <c r="H197" s="7" t="s">
        <v>729</v>
      </c>
      <c r="I197" s="8" t="s">
        <v>3256</v>
      </c>
      <c r="J197" s="9" t="s">
        <v>933</v>
      </c>
      <c r="K197" s="211" t="s">
        <v>4184</v>
      </c>
      <c r="L197" s="45"/>
    </row>
    <row r="198" spans="1:12" s="3" customFormat="1">
      <c r="A198" s="6" t="s">
        <v>642</v>
      </c>
      <c r="B198" s="7" t="s">
        <v>3486</v>
      </c>
      <c r="C198" s="8" t="s">
        <v>1249</v>
      </c>
      <c r="D198" s="9" t="s">
        <v>2458</v>
      </c>
      <c r="E198" s="207" t="s">
        <v>3044</v>
      </c>
      <c r="F198" s="45"/>
      <c r="G198" s="26" t="s">
        <v>642</v>
      </c>
      <c r="H198" s="7" t="s">
        <v>1241</v>
      </c>
      <c r="I198" s="8" t="s">
        <v>1163</v>
      </c>
      <c r="J198" s="9" t="s">
        <v>929</v>
      </c>
      <c r="K198" s="211" t="s">
        <v>2488</v>
      </c>
      <c r="L198" s="45"/>
    </row>
    <row r="199" spans="1:12" s="3" customFormat="1">
      <c r="A199" s="6" t="s">
        <v>643</v>
      </c>
      <c r="B199" s="7" t="s">
        <v>921</v>
      </c>
      <c r="C199" s="8" t="s">
        <v>1530</v>
      </c>
      <c r="D199" s="9" t="s">
        <v>751</v>
      </c>
      <c r="E199" s="207" t="s">
        <v>2069</v>
      </c>
      <c r="F199" s="45"/>
      <c r="G199" s="26" t="s">
        <v>643</v>
      </c>
      <c r="H199" s="7" t="s">
        <v>705</v>
      </c>
      <c r="I199" s="8" t="s">
        <v>3823</v>
      </c>
      <c r="J199" s="9" t="s">
        <v>669</v>
      </c>
      <c r="K199" s="211" t="s">
        <v>4185</v>
      </c>
      <c r="L199" s="45"/>
    </row>
    <row r="200" spans="1:12" s="3" customFormat="1">
      <c r="A200" s="6" t="s">
        <v>646</v>
      </c>
      <c r="B200" s="7" t="s">
        <v>1164</v>
      </c>
      <c r="C200" s="8" t="s">
        <v>3819</v>
      </c>
      <c r="D200" s="52" t="s">
        <v>751</v>
      </c>
      <c r="E200" s="207" t="s">
        <v>55</v>
      </c>
      <c r="F200" s="45"/>
      <c r="G200" s="26" t="s">
        <v>646</v>
      </c>
      <c r="H200" s="7" t="s">
        <v>2622</v>
      </c>
      <c r="I200" s="8" t="s">
        <v>2623</v>
      </c>
      <c r="J200" s="9" t="s">
        <v>629</v>
      </c>
      <c r="K200" s="211" t="s">
        <v>1763</v>
      </c>
      <c r="L200" s="45"/>
    </row>
    <row r="201" spans="1:12" s="3" customFormat="1">
      <c r="A201" s="6" t="s">
        <v>647</v>
      </c>
      <c r="B201" s="7" t="s">
        <v>1031</v>
      </c>
      <c r="C201" s="8" t="s">
        <v>3619</v>
      </c>
      <c r="D201" s="9" t="s">
        <v>929</v>
      </c>
      <c r="E201" s="207" t="s">
        <v>2070</v>
      </c>
      <c r="F201" s="45"/>
      <c r="G201" s="26" t="s">
        <v>647</v>
      </c>
      <c r="H201" s="7" t="s">
        <v>1502</v>
      </c>
      <c r="I201" s="8" t="s">
        <v>1034</v>
      </c>
      <c r="J201" s="9" t="s">
        <v>930</v>
      </c>
      <c r="K201" s="211" t="s">
        <v>1765</v>
      </c>
      <c r="L201" s="45"/>
    </row>
    <row r="202" spans="1:12" s="3" customFormat="1">
      <c r="A202" s="6" t="s">
        <v>648</v>
      </c>
      <c r="B202" s="7" t="s">
        <v>1511</v>
      </c>
      <c r="C202" s="8" t="s">
        <v>3963</v>
      </c>
      <c r="D202" s="9" t="s">
        <v>728</v>
      </c>
      <c r="E202" s="207" t="s">
        <v>401</v>
      </c>
      <c r="F202" s="45"/>
      <c r="G202" s="26" t="s">
        <v>648</v>
      </c>
      <c r="H202" s="7" t="s">
        <v>671</v>
      </c>
      <c r="I202" s="8" t="s">
        <v>3234</v>
      </c>
      <c r="J202" s="9" t="s">
        <v>751</v>
      </c>
      <c r="K202" s="211" t="s">
        <v>3640</v>
      </c>
      <c r="L202" s="45"/>
    </row>
    <row r="203" spans="1:12" s="3" customFormat="1">
      <c r="A203" s="6" t="s">
        <v>649</v>
      </c>
      <c r="B203" s="7" t="s">
        <v>3492</v>
      </c>
      <c r="C203" s="8" t="s">
        <v>3220</v>
      </c>
      <c r="D203" s="52" t="s">
        <v>751</v>
      </c>
      <c r="E203" s="207" t="s">
        <v>4168</v>
      </c>
      <c r="F203" s="45"/>
      <c r="G203" s="26" t="s">
        <v>649</v>
      </c>
      <c r="H203" s="7" t="s">
        <v>708</v>
      </c>
      <c r="I203" s="8" t="s">
        <v>4186</v>
      </c>
      <c r="J203" s="9" t="s">
        <v>677</v>
      </c>
      <c r="K203" s="211" t="s">
        <v>2692</v>
      </c>
      <c r="L203" s="45"/>
    </row>
    <row r="204" spans="1:12" s="3" customFormat="1">
      <c r="A204" s="6" t="s">
        <v>650</v>
      </c>
      <c r="B204" s="7" t="s">
        <v>828</v>
      </c>
      <c r="C204" s="8" t="s">
        <v>3836</v>
      </c>
      <c r="D204" s="52" t="s">
        <v>751</v>
      </c>
      <c r="E204" s="207" t="s">
        <v>439</v>
      </c>
      <c r="F204" s="45"/>
      <c r="G204" s="26" t="s">
        <v>650</v>
      </c>
      <c r="H204" s="7" t="s">
        <v>796</v>
      </c>
      <c r="I204" s="8" t="s">
        <v>4187</v>
      </c>
      <c r="J204" s="9" t="s">
        <v>751</v>
      </c>
      <c r="K204" s="211" t="s">
        <v>2696</v>
      </c>
      <c r="L204" s="45"/>
    </row>
    <row r="205" spans="1:12" s="3" customFormat="1">
      <c r="A205" s="6" t="s">
        <v>651</v>
      </c>
      <c r="B205" s="50" t="s">
        <v>1486</v>
      </c>
      <c r="C205" s="54" t="s">
        <v>869</v>
      </c>
      <c r="D205" s="9" t="s">
        <v>929</v>
      </c>
      <c r="E205" s="290" t="s">
        <v>441</v>
      </c>
      <c r="F205" s="45"/>
      <c r="G205" s="26" t="s">
        <v>651</v>
      </c>
      <c r="H205" s="50" t="s">
        <v>740</v>
      </c>
      <c r="I205" s="54" t="s">
        <v>836</v>
      </c>
      <c r="J205" s="52" t="s">
        <v>677</v>
      </c>
      <c r="K205" s="211" t="s">
        <v>3866</v>
      </c>
      <c r="L205" s="45"/>
    </row>
    <row r="206" spans="1:12" s="3" customFormat="1">
      <c r="A206" s="6" t="s">
        <v>899</v>
      </c>
      <c r="B206" s="50" t="s">
        <v>4169</v>
      </c>
      <c r="C206" s="54" t="s">
        <v>4170</v>
      </c>
      <c r="D206" s="9" t="s">
        <v>751</v>
      </c>
      <c r="E206" s="290" t="s">
        <v>442</v>
      </c>
      <c r="F206" s="45"/>
      <c r="G206" s="26" t="s">
        <v>899</v>
      </c>
      <c r="H206" s="50" t="s">
        <v>816</v>
      </c>
      <c r="I206" s="54" t="s">
        <v>4188</v>
      </c>
      <c r="J206" s="9" t="s">
        <v>37</v>
      </c>
      <c r="K206" s="291" t="s">
        <v>3856</v>
      </c>
      <c r="L206" s="45"/>
    </row>
    <row r="207" spans="1:12" s="3" customFormat="1">
      <c r="A207" s="6" t="s">
        <v>900</v>
      </c>
      <c r="B207" s="50" t="s">
        <v>757</v>
      </c>
      <c r="C207" s="54" t="s">
        <v>3459</v>
      </c>
      <c r="D207" s="52" t="s">
        <v>751</v>
      </c>
      <c r="E207" s="290" t="s">
        <v>4171</v>
      </c>
      <c r="F207" s="45"/>
      <c r="G207" s="26" t="s">
        <v>900</v>
      </c>
      <c r="H207" s="50" t="s">
        <v>1759</v>
      </c>
      <c r="I207" s="54" t="s">
        <v>1181</v>
      </c>
      <c r="J207" s="9" t="s">
        <v>929</v>
      </c>
      <c r="K207" s="291" t="s">
        <v>4189</v>
      </c>
      <c r="L207" s="45"/>
    </row>
    <row r="208" spans="1:12" s="3" customFormat="1">
      <c r="A208" s="6" t="s">
        <v>901</v>
      </c>
      <c r="B208" s="50" t="s">
        <v>1456</v>
      </c>
      <c r="C208" s="54" t="s">
        <v>4118</v>
      </c>
      <c r="D208" s="52" t="s">
        <v>930</v>
      </c>
      <c r="E208" s="290" t="s">
        <v>444</v>
      </c>
      <c r="F208" s="45"/>
      <c r="G208" s="26"/>
      <c r="H208" s="50"/>
      <c r="I208" s="54"/>
      <c r="J208" s="9"/>
      <c r="K208" s="291"/>
      <c r="L208" s="45"/>
    </row>
    <row r="209" spans="1:12" s="3" customFormat="1">
      <c r="A209" s="6" t="s">
        <v>902</v>
      </c>
      <c r="B209" s="50" t="s">
        <v>3468</v>
      </c>
      <c r="C209" s="54" t="s">
        <v>3811</v>
      </c>
      <c r="D209" s="9" t="s">
        <v>751</v>
      </c>
      <c r="E209" s="290" t="s">
        <v>466</v>
      </c>
      <c r="F209" s="45"/>
      <c r="G209" s="26"/>
      <c r="H209" s="50"/>
      <c r="I209" s="54"/>
      <c r="J209" s="9"/>
      <c r="K209" s="291"/>
      <c r="L209" s="45"/>
    </row>
    <row r="210" spans="1:12" s="3" customFormat="1">
      <c r="A210" s="6" t="s">
        <v>903</v>
      </c>
      <c r="B210" s="50" t="s">
        <v>1153</v>
      </c>
      <c r="C210" s="54" t="s">
        <v>4172</v>
      </c>
      <c r="D210" s="9" t="s">
        <v>751</v>
      </c>
      <c r="E210" s="290" t="s">
        <v>403</v>
      </c>
      <c r="F210" s="45"/>
      <c r="G210" s="26"/>
      <c r="H210" s="50"/>
      <c r="I210" s="54"/>
      <c r="J210" s="9"/>
      <c r="K210" s="291"/>
      <c r="L210" s="45"/>
    </row>
    <row r="211" spans="1:12" s="3" customFormat="1">
      <c r="A211" s="6" t="s">
        <v>1124</v>
      </c>
      <c r="B211" s="50" t="s">
        <v>828</v>
      </c>
      <c r="C211" s="54" t="s">
        <v>812</v>
      </c>
      <c r="D211" s="9" t="s">
        <v>930</v>
      </c>
      <c r="E211" s="290" t="s">
        <v>4173</v>
      </c>
      <c r="F211" s="45"/>
      <c r="G211" s="26"/>
      <c r="H211" s="50"/>
      <c r="I211" s="54"/>
      <c r="J211" s="52"/>
      <c r="K211" s="291"/>
      <c r="L211" s="45"/>
    </row>
    <row r="212" spans="1:12" s="3" customFormat="1">
      <c r="A212" s="6" t="s">
        <v>1125</v>
      </c>
      <c r="B212" s="50" t="s">
        <v>1456</v>
      </c>
      <c r="C212" s="54" t="s">
        <v>1338</v>
      </c>
      <c r="D212" s="52" t="s">
        <v>929</v>
      </c>
      <c r="E212" s="290" t="s">
        <v>404</v>
      </c>
      <c r="F212" s="45"/>
      <c r="G212" s="26"/>
      <c r="H212" s="50"/>
      <c r="I212" s="54"/>
      <c r="J212" s="52"/>
      <c r="K212" s="291"/>
      <c r="L212" s="45"/>
    </row>
    <row r="213" spans="1:12" s="3" customFormat="1">
      <c r="A213" s="6" t="s">
        <v>1126</v>
      </c>
      <c r="B213" s="50" t="s">
        <v>1751</v>
      </c>
      <c r="C213" s="54" t="s">
        <v>168</v>
      </c>
      <c r="D213" s="52" t="s">
        <v>929</v>
      </c>
      <c r="E213" s="290" t="s">
        <v>4174</v>
      </c>
      <c r="F213" s="45"/>
      <c r="G213" s="26"/>
      <c r="H213" s="50"/>
      <c r="I213" s="54"/>
      <c r="J213" s="9"/>
      <c r="K213" s="291"/>
      <c r="L213" s="45"/>
    </row>
    <row r="214" spans="1:12" s="3" customFormat="1">
      <c r="A214" s="6" t="s">
        <v>1127</v>
      </c>
      <c r="B214" s="50" t="s">
        <v>1257</v>
      </c>
      <c r="C214" s="54" t="s">
        <v>1152</v>
      </c>
      <c r="D214" s="52" t="s">
        <v>929</v>
      </c>
      <c r="E214" s="290" t="s">
        <v>446</v>
      </c>
      <c r="F214" s="45"/>
      <c r="G214" s="26"/>
      <c r="H214" s="50"/>
      <c r="I214" s="54"/>
      <c r="J214" s="52"/>
      <c r="K214" s="291"/>
      <c r="L214" s="45"/>
    </row>
    <row r="215" spans="1:12" s="3" customFormat="1">
      <c r="A215" s="6" t="s">
        <v>1128</v>
      </c>
      <c r="B215" s="50" t="s">
        <v>1551</v>
      </c>
      <c r="C215" s="54" t="s">
        <v>1123</v>
      </c>
      <c r="D215" s="52" t="s">
        <v>929</v>
      </c>
      <c r="E215" s="181" t="s">
        <v>447</v>
      </c>
      <c r="F215" s="45"/>
      <c r="G215" s="26"/>
      <c r="H215" s="50"/>
      <c r="I215" s="54"/>
      <c r="J215" s="9"/>
      <c r="K215" s="291"/>
      <c r="L215" s="45"/>
    </row>
    <row r="216" spans="1:12" s="3" customFormat="1">
      <c r="A216" s="6" t="s">
        <v>1129</v>
      </c>
      <c r="B216" s="50" t="s">
        <v>3631</v>
      </c>
      <c r="C216" s="54" t="s">
        <v>472</v>
      </c>
      <c r="D216" s="52" t="s">
        <v>929</v>
      </c>
      <c r="E216" s="181" t="s">
        <v>407</v>
      </c>
      <c r="F216" s="45"/>
      <c r="G216" s="26"/>
      <c r="H216" s="50"/>
      <c r="I216" s="54"/>
      <c r="J216" s="9"/>
      <c r="K216" s="192"/>
      <c r="L216" s="45"/>
    </row>
    <row r="217" spans="1:12" s="3" customFormat="1">
      <c r="A217" s="6" t="s">
        <v>1130</v>
      </c>
      <c r="B217" s="50" t="s">
        <v>1194</v>
      </c>
      <c r="C217" s="54" t="s">
        <v>869</v>
      </c>
      <c r="D217" s="52" t="s">
        <v>929</v>
      </c>
      <c r="E217" s="181" t="s">
        <v>125</v>
      </c>
      <c r="F217" s="45"/>
      <c r="G217" s="26"/>
      <c r="H217" s="50"/>
      <c r="I217" s="54"/>
      <c r="J217" s="9"/>
      <c r="K217" s="192"/>
      <c r="L217" s="45"/>
    </row>
    <row r="218" spans="1:12" s="3" customFormat="1">
      <c r="A218" s="6" t="s">
        <v>1131</v>
      </c>
      <c r="B218" s="50" t="s">
        <v>973</v>
      </c>
      <c r="C218" s="54" t="s">
        <v>4175</v>
      </c>
      <c r="D218" s="52" t="s">
        <v>751</v>
      </c>
      <c r="E218" s="181" t="s">
        <v>4176</v>
      </c>
      <c r="F218" s="45"/>
      <c r="G218" s="26"/>
      <c r="H218" s="50"/>
      <c r="I218" s="54"/>
      <c r="J218" s="52"/>
      <c r="K218" s="192"/>
      <c r="L218" s="45"/>
    </row>
    <row r="219" spans="1:12" s="3" customFormat="1">
      <c r="A219" s="6" t="s">
        <v>1132</v>
      </c>
      <c r="B219" s="50" t="s">
        <v>3246</v>
      </c>
      <c r="C219" s="54" t="s">
        <v>1196</v>
      </c>
      <c r="D219" s="52" t="s">
        <v>929</v>
      </c>
      <c r="E219" s="181" t="s">
        <v>420</v>
      </c>
      <c r="F219" s="45"/>
      <c r="G219" s="26"/>
      <c r="H219" s="50"/>
      <c r="I219" s="54"/>
      <c r="J219" s="9"/>
      <c r="K219" s="192"/>
      <c r="L219" s="45"/>
    </row>
    <row r="220" spans="1:12" s="3" customFormat="1" ht="12.75" thickBot="1">
      <c r="A220" s="6" t="s">
        <v>1133</v>
      </c>
      <c r="B220" s="50" t="s">
        <v>1102</v>
      </c>
      <c r="C220" s="54" t="s">
        <v>4177</v>
      </c>
      <c r="D220" s="52" t="s">
        <v>669</v>
      </c>
      <c r="E220" s="181" t="s">
        <v>231</v>
      </c>
      <c r="F220" s="45"/>
      <c r="G220" s="26"/>
      <c r="H220" s="50"/>
      <c r="I220" s="54"/>
      <c r="J220" s="9"/>
      <c r="K220" s="192"/>
      <c r="L220" s="45"/>
    </row>
    <row r="221" spans="1:12" s="3" customFormat="1" ht="13.5" hidden="1" thickBot="1">
      <c r="A221" s="6"/>
      <c r="B221" s="50"/>
      <c r="C221" s="194"/>
      <c r="D221" s="52"/>
      <c r="E221" s="181"/>
      <c r="F221" s="45"/>
      <c r="G221" s="26"/>
      <c r="H221" s="50"/>
      <c r="I221" s="54"/>
      <c r="J221" s="52"/>
      <c r="K221" s="192"/>
      <c r="L221" s="45"/>
    </row>
    <row r="222" spans="1:12" s="3" customFormat="1" ht="13.5" hidden="1" thickBot="1">
      <c r="A222" s="6"/>
      <c r="B222" s="50"/>
      <c r="C222" s="194"/>
      <c r="D222" s="52"/>
      <c r="E222" s="181"/>
      <c r="F222" s="45"/>
      <c r="G222" s="26"/>
      <c r="H222" s="50"/>
      <c r="I222" s="54"/>
      <c r="J222" s="52"/>
      <c r="K222" s="192"/>
      <c r="L222" s="45"/>
    </row>
    <row r="223" spans="1:12" s="3" customFormat="1" ht="13.5" hidden="1" thickBot="1">
      <c r="A223" s="6"/>
      <c r="B223" s="50"/>
      <c r="C223" s="194"/>
      <c r="D223" s="52"/>
      <c r="E223" s="181"/>
      <c r="F223" s="45"/>
      <c r="G223" s="26"/>
      <c r="H223" s="50"/>
      <c r="I223" s="54"/>
      <c r="J223" s="9"/>
      <c r="K223" s="192"/>
      <c r="L223" s="45"/>
    </row>
    <row r="224" spans="1:12" s="3" customFormat="1" ht="13.5" hidden="1" thickBot="1">
      <c r="A224" s="6"/>
      <c r="B224" s="50"/>
      <c r="C224" s="194"/>
      <c r="D224" s="52"/>
      <c r="E224" s="181"/>
      <c r="F224" s="45"/>
      <c r="G224" s="26"/>
      <c r="H224" s="50"/>
      <c r="I224" s="54"/>
      <c r="J224" s="52"/>
      <c r="K224" s="192"/>
      <c r="L224" s="45"/>
    </row>
    <row r="225" spans="1:12" s="3" customFormat="1" ht="12.75" thickTop="1">
      <c r="A225" s="46"/>
      <c r="B225" s="46"/>
      <c r="C225" s="46"/>
      <c r="D225" s="46"/>
      <c r="E225" s="46"/>
      <c r="F225" s="45"/>
      <c r="G225" s="47"/>
      <c r="H225" s="47"/>
      <c r="I225" s="47"/>
      <c r="J225" s="47"/>
      <c r="K225" s="47"/>
      <c r="L225" s="45"/>
    </row>
    <row r="226" spans="1:12" ht="21" thickBot="1">
      <c r="A226" s="1056" t="s">
        <v>769</v>
      </c>
      <c r="B226" s="1056"/>
      <c r="C226" s="35"/>
      <c r="D226" s="160" t="s">
        <v>713</v>
      </c>
      <c r="E226" s="1065" t="s">
        <v>1639</v>
      </c>
      <c r="F226" s="1065"/>
      <c r="G226" s="1065"/>
      <c r="H226" s="1065"/>
      <c r="I226" s="35"/>
      <c r="J226" s="1056" t="s">
        <v>3668</v>
      </c>
      <c r="K226" s="1056"/>
      <c r="L226" s="35"/>
    </row>
    <row r="227" spans="1:12" ht="13.5" thickTop="1" thickBot="1">
      <c r="A227" s="1057" t="s">
        <v>621</v>
      </c>
      <c r="B227" s="1058"/>
      <c r="C227" s="43"/>
      <c r="D227" s="44"/>
      <c r="E227" s="44"/>
      <c r="F227" s="35"/>
      <c r="G227" s="1061" t="s">
        <v>652</v>
      </c>
      <c r="H227" s="1062"/>
      <c r="I227" s="35"/>
      <c r="J227" s="35"/>
      <c r="K227" s="35"/>
      <c r="L227" s="35"/>
    </row>
    <row r="228" spans="1:12" s="3" customFormat="1" ht="16.5" thickTop="1" thickBot="1">
      <c r="A228" s="1059"/>
      <c r="B228" s="1060"/>
      <c r="C228" s="14"/>
      <c r="D228" s="12" t="s">
        <v>645</v>
      </c>
      <c r="E228" s="13">
        <f>COUNTA(C230:C252)</f>
        <v>15</v>
      </c>
      <c r="F228" s="45"/>
      <c r="G228" s="1063"/>
      <c r="H228" s="1064"/>
      <c r="I228" s="32"/>
      <c r="J228" s="33" t="s">
        <v>645</v>
      </c>
      <c r="K228" s="34">
        <f>COUNTA(I230:I252)</f>
        <v>11</v>
      </c>
      <c r="L228" s="45"/>
    </row>
    <row r="229" spans="1:12" s="3" customFormat="1">
      <c r="A229" s="15" t="s">
        <v>626</v>
      </c>
      <c r="B229" s="16" t="s">
        <v>622</v>
      </c>
      <c r="C229" s="4" t="s">
        <v>623</v>
      </c>
      <c r="D229" s="4" t="s">
        <v>624</v>
      </c>
      <c r="E229" s="5" t="s">
        <v>644</v>
      </c>
      <c r="F229" s="45"/>
      <c r="G229" s="24" t="s">
        <v>626</v>
      </c>
      <c r="H229" s="23" t="s">
        <v>622</v>
      </c>
      <c r="I229" s="4" t="s">
        <v>623</v>
      </c>
      <c r="J229" s="4" t="s">
        <v>624</v>
      </c>
      <c r="K229" s="25" t="s">
        <v>644</v>
      </c>
      <c r="L229" s="45"/>
    </row>
    <row r="230" spans="1:12" s="3" customFormat="1">
      <c r="A230" s="76" t="s">
        <v>630</v>
      </c>
      <c r="B230" s="77" t="s">
        <v>687</v>
      </c>
      <c r="C230" s="78" t="s">
        <v>3049</v>
      </c>
      <c r="D230" s="79" t="s">
        <v>751</v>
      </c>
      <c r="E230" s="204" t="s">
        <v>465</v>
      </c>
      <c r="F230" s="45"/>
      <c r="G230" s="94" t="s">
        <v>630</v>
      </c>
      <c r="H230" s="77" t="s">
        <v>1272</v>
      </c>
      <c r="I230" s="78" t="s">
        <v>4195</v>
      </c>
      <c r="J230" s="79" t="s">
        <v>669</v>
      </c>
      <c r="K230" s="208" t="s">
        <v>2087</v>
      </c>
      <c r="L230" s="45"/>
    </row>
    <row r="231" spans="1:12" s="3" customFormat="1">
      <c r="A231" s="81" t="s">
        <v>631</v>
      </c>
      <c r="B231" s="82" t="s">
        <v>1087</v>
      </c>
      <c r="C231" s="83" t="s">
        <v>3480</v>
      </c>
      <c r="D231" s="84" t="s">
        <v>929</v>
      </c>
      <c r="E231" s="205" t="s">
        <v>2657</v>
      </c>
      <c r="F231" s="45"/>
      <c r="G231" s="96" t="s">
        <v>631</v>
      </c>
      <c r="H231" s="82" t="s">
        <v>1114</v>
      </c>
      <c r="I231" s="83" t="s">
        <v>790</v>
      </c>
      <c r="J231" s="84" t="s">
        <v>661</v>
      </c>
      <c r="K231" s="209" t="s">
        <v>2861</v>
      </c>
      <c r="L231" s="45"/>
    </row>
    <row r="232" spans="1:12" s="3" customFormat="1">
      <c r="A232" s="86" t="s">
        <v>632</v>
      </c>
      <c r="B232" s="87" t="s">
        <v>1164</v>
      </c>
      <c r="C232" s="88" t="s">
        <v>1144</v>
      </c>
      <c r="D232" s="89" t="s">
        <v>929</v>
      </c>
      <c r="E232" s="206" t="s">
        <v>428</v>
      </c>
      <c r="F232" s="45"/>
      <c r="G232" s="98" t="s">
        <v>632</v>
      </c>
      <c r="H232" s="87" t="s">
        <v>664</v>
      </c>
      <c r="I232" s="88" t="s">
        <v>1729</v>
      </c>
      <c r="J232" s="89" t="s">
        <v>751</v>
      </c>
      <c r="K232" s="210" t="s">
        <v>4196</v>
      </c>
      <c r="L232" s="45"/>
    </row>
    <row r="233" spans="1:12" s="3" customFormat="1">
      <c r="A233" s="6" t="s">
        <v>633</v>
      </c>
      <c r="B233" s="7" t="s">
        <v>1102</v>
      </c>
      <c r="C233" s="8" t="s">
        <v>3853</v>
      </c>
      <c r="D233" s="9" t="s">
        <v>751</v>
      </c>
      <c r="E233" s="207" t="s">
        <v>495</v>
      </c>
      <c r="F233" s="45"/>
      <c r="G233" s="26" t="s">
        <v>633</v>
      </c>
      <c r="H233" s="7" t="s">
        <v>667</v>
      </c>
      <c r="I233" s="8" t="s">
        <v>2835</v>
      </c>
      <c r="J233" s="9" t="s">
        <v>751</v>
      </c>
      <c r="K233" s="211" t="s">
        <v>2696</v>
      </c>
      <c r="L233" s="45"/>
    </row>
    <row r="234" spans="1:12" s="3" customFormat="1">
      <c r="A234" s="6" t="s">
        <v>634</v>
      </c>
      <c r="B234" s="7" t="s">
        <v>828</v>
      </c>
      <c r="C234" s="8" t="s">
        <v>4079</v>
      </c>
      <c r="D234" s="9" t="s">
        <v>2458</v>
      </c>
      <c r="E234" s="207" t="s">
        <v>2689</v>
      </c>
      <c r="F234" s="45"/>
      <c r="G234" s="26" t="s">
        <v>634</v>
      </c>
      <c r="H234" s="7" t="s">
        <v>708</v>
      </c>
      <c r="I234" s="8" t="s">
        <v>1036</v>
      </c>
      <c r="J234" s="9" t="s">
        <v>929</v>
      </c>
      <c r="K234" s="211" t="s">
        <v>3866</v>
      </c>
      <c r="L234" s="45"/>
    </row>
    <row r="235" spans="1:12" s="3" customFormat="1">
      <c r="A235" s="6" t="s">
        <v>635</v>
      </c>
      <c r="B235" s="7" t="s">
        <v>696</v>
      </c>
      <c r="C235" s="8" t="s">
        <v>3444</v>
      </c>
      <c r="D235" s="9" t="s">
        <v>933</v>
      </c>
      <c r="E235" s="207" t="s">
        <v>1761</v>
      </c>
      <c r="F235" s="45"/>
      <c r="G235" s="26" t="s">
        <v>635</v>
      </c>
      <c r="H235" s="7" t="s">
        <v>740</v>
      </c>
      <c r="I235" s="8" t="s">
        <v>2879</v>
      </c>
      <c r="J235" s="9" t="s">
        <v>751</v>
      </c>
      <c r="K235" s="211" t="s">
        <v>3856</v>
      </c>
      <c r="L235" s="45"/>
    </row>
    <row r="236" spans="1:12" s="3" customFormat="1">
      <c r="A236" s="6" t="s">
        <v>636</v>
      </c>
      <c r="B236" s="7" t="s">
        <v>348</v>
      </c>
      <c r="C236" s="8" t="s">
        <v>3240</v>
      </c>
      <c r="D236" s="9" t="s">
        <v>751</v>
      </c>
      <c r="E236" s="207" t="s">
        <v>2488</v>
      </c>
      <c r="F236" s="45"/>
      <c r="G236" s="26" t="s">
        <v>636</v>
      </c>
      <c r="H236" s="7" t="s">
        <v>796</v>
      </c>
      <c r="I236" s="8" t="s">
        <v>744</v>
      </c>
      <c r="J236" s="9" t="s">
        <v>2425</v>
      </c>
      <c r="K236" s="211" t="s">
        <v>3101</v>
      </c>
      <c r="L236" s="45"/>
    </row>
    <row r="237" spans="1:12" s="3" customFormat="1">
      <c r="A237" s="6" t="s">
        <v>637</v>
      </c>
      <c r="B237" s="7" t="s">
        <v>627</v>
      </c>
      <c r="C237" s="8" t="s">
        <v>4190</v>
      </c>
      <c r="D237" s="9" t="s">
        <v>751</v>
      </c>
      <c r="E237" s="207" t="s">
        <v>432</v>
      </c>
      <c r="F237" s="45"/>
      <c r="G237" s="26" t="s">
        <v>637</v>
      </c>
      <c r="H237" s="7" t="s">
        <v>664</v>
      </c>
      <c r="I237" s="8" t="s">
        <v>1704</v>
      </c>
      <c r="J237" s="9" t="s">
        <v>629</v>
      </c>
      <c r="K237" s="211" t="s">
        <v>3102</v>
      </c>
      <c r="L237" s="45"/>
    </row>
    <row r="238" spans="1:12" s="3" customFormat="1">
      <c r="A238" s="6" t="s">
        <v>638</v>
      </c>
      <c r="B238" s="7" t="s">
        <v>1258</v>
      </c>
      <c r="C238" s="8" t="s">
        <v>2438</v>
      </c>
      <c r="D238" s="9" t="s">
        <v>669</v>
      </c>
      <c r="E238" s="207" t="s">
        <v>4191</v>
      </c>
      <c r="F238" s="45"/>
      <c r="G238" s="26" t="s">
        <v>638</v>
      </c>
      <c r="H238" s="7" t="s">
        <v>982</v>
      </c>
      <c r="I238" s="8" t="s">
        <v>4197</v>
      </c>
      <c r="J238" s="9" t="s">
        <v>751</v>
      </c>
      <c r="K238" s="211" t="s">
        <v>4198</v>
      </c>
      <c r="L238" s="45"/>
    </row>
    <row r="239" spans="1:12" s="3" customFormat="1">
      <c r="A239" s="6" t="s">
        <v>639</v>
      </c>
      <c r="B239" s="7" t="s">
        <v>3435</v>
      </c>
      <c r="C239" s="8" t="s">
        <v>4192</v>
      </c>
      <c r="D239" s="9" t="s">
        <v>669</v>
      </c>
      <c r="E239" s="207" t="s">
        <v>1763</v>
      </c>
      <c r="F239" s="45"/>
      <c r="G239" s="26" t="s">
        <v>639</v>
      </c>
      <c r="H239" s="7" t="s">
        <v>791</v>
      </c>
      <c r="I239" s="8" t="s">
        <v>2837</v>
      </c>
      <c r="J239" s="9" t="s">
        <v>661</v>
      </c>
      <c r="K239" s="211" t="s">
        <v>4199</v>
      </c>
      <c r="L239" s="45"/>
    </row>
    <row r="240" spans="1:12" s="3" customFormat="1">
      <c r="A240" s="6" t="s">
        <v>640</v>
      </c>
      <c r="B240" s="7" t="s">
        <v>2311</v>
      </c>
      <c r="C240" s="8" t="s">
        <v>196</v>
      </c>
      <c r="D240" s="9" t="s">
        <v>929</v>
      </c>
      <c r="E240" s="207" t="s">
        <v>1765</v>
      </c>
      <c r="F240" s="45"/>
      <c r="G240" s="26" t="s">
        <v>640</v>
      </c>
      <c r="H240" s="7" t="s">
        <v>791</v>
      </c>
      <c r="I240" s="8" t="s">
        <v>4034</v>
      </c>
      <c r="J240" s="9" t="s">
        <v>629</v>
      </c>
      <c r="K240" s="211" t="s">
        <v>2108</v>
      </c>
      <c r="L240" s="45"/>
    </row>
    <row r="241" spans="1:12" s="3" customFormat="1">
      <c r="A241" s="6" t="s">
        <v>641</v>
      </c>
      <c r="B241" s="7" t="s">
        <v>1266</v>
      </c>
      <c r="C241" s="8" t="s">
        <v>4102</v>
      </c>
      <c r="D241" s="9" t="s">
        <v>4298</v>
      </c>
      <c r="E241" s="207" t="s">
        <v>3071</v>
      </c>
      <c r="F241" s="45"/>
      <c r="G241" s="26"/>
      <c r="H241" s="7"/>
      <c r="I241" s="8"/>
      <c r="J241" s="9"/>
      <c r="K241" s="211"/>
      <c r="L241" s="45"/>
    </row>
    <row r="242" spans="1:12" s="3" customFormat="1">
      <c r="A242" s="6" t="s">
        <v>642</v>
      </c>
      <c r="B242" s="7" t="s">
        <v>687</v>
      </c>
      <c r="C242" s="8" t="s">
        <v>3635</v>
      </c>
      <c r="D242" s="9" t="s">
        <v>751</v>
      </c>
      <c r="E242" s="207" t="s">
        <v>2696</v>
      </c>
      <c r="F242" s="45"/>
      <c r="G242" s="26"/>
      <c r="H242" s="7"/>
      <c r="I242" s="8"/>
      <c r="J242" s="9"/>
      <c r="K242" s="211"/>
      <c r="L242" s="45"/>
    </row>
    <row r="243" spans="1:12" s="3" customFormat="1">
      <c r="A243" s="6" t="s">
        <v>643</v>
      </c>
      <c r="B243" s="7" t="s">
        <v>4193</v>
      </c>
      <c r="C243" s="8" t="s">
        <v>875</v>
      </c>
      <c r="D243" s="9" t="s">
        <v>929</v>
      </c>
      <c r="E243" s="207" t="s">
        <v>2068</v>
      </c>
      <c r="F243" s="45"/>
      <c r="G243" s="26"/>
      <c r="H243" s="7"/>
      <c r="I243" s="8"/>
      <c r="J243" s="9"/>
      <c r="K243" s="211"/>
      <c r="L243" s="45"/>
    </row>
    <row r="244" spans="1:12" s="3" customFormat="1" ht="12.75" thickBot="1">
      <c r="A244" s="6" t="s">
        <v>646</v>
      </c>
      <c r="B244" s="7" t="s">
        <v>831</v>
      </c>
      <c r="C244" s="8" t="s">
        <v>4194</v>
      </c>
      <c r="D244" s="9" t="s">
        <v>751</v>
      </c>
      <c r="E244" s="207" t="s">
        <v>3260</v>
      </c>
      <c r="F244" s="45"/>
      <c r="G244" s="26"/>
      <c r="H244" s="7"/>
      <c r="I244" s="8"/>
      <c r="J244" s="9"/>
      <c r="K244" s="211"/>
      <c r="L244" s="45"/>
    </row>
    <row r="245" spans="1:12" s="3" customFormat="1" ht="12.75" hidden="1" thickBot="1">
      <c r="A245" s="6"/>
      <c r="B245" s="7"/>
      <c r="C245" s="8"/>
      <c r="D245" s="9"/>
      <c r="E245" s="207"/>
      <c r="F245" s="45"/>
      <c r="G245" s="26"/>
      <c r="H245" s="7"/>
      <c r="I245" s="8"/>
      <c r="J245" s="9"/>
      <c r="K245" s="211"/>
      <c r="L245" s="45"/>
    </row>
    <row r="246" spans="1:12" s="3" customFormat="1" ht="12.75" hidden="1" thickBot="1">
      <c r="A246" s="6"/>
      <c r="B246" s="7"/>
      <c r="C246" s="8"/>
      <c r="D246" s="9"/>
      <c r="E246" s="207"/>
      <c r="F246" s="45"/>
      <c r="G246" s="26"/>
      <c r="H246" s="7"/>
      <c r="I246" s="8"/>
      <c r="J246" s="9"/>
      <c r="K246" s="211"/>
      <c r="L246" s="45"/>
    </row>
    <row r="247" spans="1:12" s="3" customFormat="1" ht="12.75" hidden="1" thickBot="1">
      <c r="A247" s="6"/>
      <c r="B247" s="7"/>
      <c r="C247" s="8"/>
      <c r="D247" s="9"/>
      <c r="E247" s="207"/>
      <c r="F247" s="45"/>
      <c r="G247" s="26"/>
      <c r="H247" s="7"/>
      <c r="I247" s="250"/>
      <c r="J247" s="9"/>
      <c r="K247" s="211"/>
      <c r="L247" s="45"/>
    </row>
    <row r="248" spans="1:12" s="3" customFormat="1" ht="13.5" hidden="1" thickBot="1">
      <c r="A248" s="6"/>
      <c r="B248" s="7"/>
      <c r="C248" s="302"/>
      <c r="D248" s="9"/>
      <c r="E248" s="207"/>
      <c r="F248" s="45"/>
      <c r="G248" s="26"/>
      <c r="H248" s="7"/>
      <c r="I248" s="250"/>
      <c r="J248" s="9"/>
      <c r="K248" s="211"/>
      <c r="L248" s="45"/>
    </row>
    <row r="249" spans="1:12" s="3" customFormat="1" ht="13.5" hidden="1" thickBot="1">
      <c r="A249" s="6"/>
      <c r="B249" s="7"/>
      <c r="C249" s="302"/>
      <c r="D249" s="9"/>
      <c r="E249" s="207"/>
      <c r="F249" s="45"/>
      <c r="G249" s="26"/>
      <c r="H249" s="7"/>
      <c r="I249" s="250"/>
      <c r="J249" s="9"/>
      <c r="K249" s="211"/>
      <c r="L249" s="45"/>
    </row>
    <row r="250" spans="1:12" s="3" customFormat="1" ht="13.5" hidden="1" thickBot="1">
      <c r="A250" s="6"/>
      <c r="B250" s="7"/>
      <c r="C250" s="302"/>
      <c r="D250" s="9"/>
      <c r="E250" s="207"/>
      <c r="F250" s="45"/>
      <c r="G250" s="26"/>
      <c r="H250" s="7"/>
      <c r="I250" s="250"/>
      <c r="J250" s="9"/>
      <c r="K250" s="211"/>
      <c r="L250" s="45"/>
    </row>
    <row r="251" spans="1:12" s="3" customFormat="1" ht="13.5" hidden="1" thickBot="1">
      <c r="A251" s="6"/>
      <c r="B251" s="7"/>
      <c r="C251" s="21"/>
      <c r="D251" s="9"/>
      <c r="E251" s="179"/>
      <c r="F251" s="45"/>
      <c r="G251" s="26"/>
      <c r="H251" s="7"/>
      <c r="I251" s="250"/>
      <c r="J251" s="9"/>
      <c r="K251" s="190"/>
      <c r="L251" s="45"/>
    </row>
    <row r="252" spans="1:12" s="3" customFormat="1" ht="13.5" hidden="1" thickBot="1">
      <c r="A252" s="19"/>
      <c r="B252" s="10"/>
      <c r="C252" s="22"/>
      <c r="D252" s="11"/>
      <c r="E252" s="180"/>
      <c r="F252" s="45"/>
      <c r="G252" s="28"/>
      <c r="H252" s="29"/>
      <c r="I252" s="371"/>
      <c r="J252" s="30"/>
      <c r="K252" s="191"/>
      <c r="L252" s="45"/>
    </row>
    <row r="253" spans="1:12" s="3" customFormat="1" ht="12.75" thickTop="1">
      <c r="A253" s="46"/>
      <c r="B253" s="46"/>
      <c r="C253" s="46"/>
      <c r="D253" s="46"/>
      <c r="E253" s="46"/>
      <c r="F253" s="45"/>
      <c r="G253" s="47"/>
      <c r="H253" s="47"/>
      <c r="I253" s="47"/>
      <c r="J253" s="47"/>
      <c r="K253" s="47"/>
      <c r="L253" s="45"/>
    </row>
    <row r="254" spans="1:12" ht="21" thickBot="1">
      <c r="A254" s="1056" t="s">
        <v>5</v>
      </c>
      <c r="B254" s="1056"/>
      <c r="C254" s="35"/>
      <c r="D254" s="160" t="s">
        <v>3668</v>
      </c>
      <c r="E254" s="1065" t="s">
        <v>715</v>
      </c>
      <c r="F254" s="1065"/>
      <c r="G254" s="1065"/>
      <c r="H254" s="1065"/>
      <c r="I254" s="35"/>
      <c r="J254" s="1056" t="s">
        <v>3667</v>
      </c>
      <c r="K254" s="1056"/>
      <c r="L254" s="35"/>
    </row>
    <row r="255" spans="1:12" ht="13.5" thickTop="1" thickBot="1">
      <c r="A255" s="1057" t="s">
        <v>1617</v>
      </c>
      <c r="B255" s="1058"/>
      <c r="C255" s="43"/>
      <c r="D255" s="44"/>
      <c r="E255" s="44"/>
      <c r="F255" s="35"/>
      <c r="G255" s="1061" t="s">
        <v>1618</v>
      </c>
      <c r="H255" s="1062"/>
      <c r="I255" s="35"/>
      <c r="J255" s="35"/>
      <c r="K255" s="35"/>
      <c r="L255" s="35"/>
    </row>
    <row r="256" spans="1:12" ht="16.5" thickTop="1" thickBot="1">
      <c r="A256" s="1059"/>
      <c r="B256" s="1060"/>
      <c r="C256" s="14"/>
      <c r="D256" s="12" t="s">
        <v>645</v>
      </c>
      <c r="E256" s="13">
        <f>COUNTA(C258:C277)</f>
        <v>7</v>
      </c>
      <c r="F256" s="45"/>
      <c r="G256" s="1063"/>
      <c r="H256" s="1064"/>
      <c r="I256" s="32"/>
      <c r="J256" s="33" t="s">
        <v>645</v>
      </c>
      <c r="K256" s="34">
        <f>COUNTA(I258:I277)</f>
        <v>6</v>
      </c>
      <c r="L256" s="35"/>
    </row>
    <row r="257" spans="1:12">
      <c r="A257" s="15" t="s">
        <v>626</v>
      </c>
      <c r="B257" s="16" t="s">
        <v>622</v>
      </c>
      <c r="C257" s="4" t="s">
        <v>623</v>
      </c>
      <c r="D257" s="4" t="s">
        <v>624</v>
      </c>
      <c r="E257" s="5" t="s">
        <v>644</v>
      </c>
      <c r="F257" s="45"/>
      <c r="G257" s="24" t="s">
        <v>626</v>
      </c>
      <c r="H257" s="23" t="s">
        <v>622</v>
      </c>
      <c r="I257" s="4" t="s">
        <v>623</v>
      </c>
      <c r="J257" s="4" t="s">
        <v>624</v>
      </c>
      <c r="K257" s="25" t="s">
        <v>644</v>
      </c>
      <c r="L257" s="35"/>
    </row>
    <row r="258" spans="1:12">
      <c r="A258" s="76" t="s">
        <v>630</v>
      </c>
      <c r="B258" s="77" t="s">
        <v>918</v>
      </c>
      <c r="C258" s="78" t="s">
        <v>2843</v>
      </c>
      <c r="D258" s="79" t="s">
        <v>751</v>
      </c>
      <c r="E258" s="204" t="s">
        <v>3860</v>
      </c>
      <c r="F258" s="45"/>
      <c r="G258" s="94" t="s">
        <v>630</v>
      </c>
      <c r="H258" s="77" t="s">
        <v>667</v>
      </c>
      <c r="I258" s="78" t="s">
        <v>3859</v>
      </c>
      <c r="J258" s="79" t="s">
        <v>751</v>
      </c>
      <c r="K258" s="208" t="s">
        <v>4202</v>
      </c>
      <c r="L258" s="35"/>
    </row>
    <row r="259" spans="1:12">
      <c r="A259" s="81" t="s">
        <v>631</v>
      </c>
      <c r="B259" s="82" t="s">
        <v>1356</v>
      </c>
      <c r="C259" s="83" t="s">
        <v>3048</v>
      </c>
      <c r="D259" s="84" t="s">
        <v>669</v>
      </c>
      <c r="E259" s="205" t="s">
        <v>2692</v>
      </c>
      <c r="F259" s="45"/>
      <c r="G259" s="96" t="s">
        <v>631</v>
      </c>
      <c r="H259" s="82" t="s">
        <v>705</v>
      </c>
      <c r="I259" s="83" t="s">
        <v>3647</v>
      </c>
      <c r="J259" s="84" t="s">
        <v>669</v>
      </c>
      <c r="K259" s="209" t="s">
        <v>2117</v>
      </c>
      <c r="L259" s="35"/>
    </row>
    <row r="260" spans="1:12">
      <c r="A260" s="86" t="s">
        <v>632</v>
      </c>
      <c r="B260" s="87" t="s">
        <v>627</v>
      </c>
      <c r="C260" s="88" t="s">
        <v>2627</v>
      </c>
      <c r="D260" s="89" t="s">
        <v>751</v>
      </c>
      <c r="E260" s="206" t="s">
        <v>3641</v>
      </c>
      <c r="F260" s="45"/>
      <c r="G260" s="98" t="s">
        <v>632</v>
      </c>
      <c r="H260" s="87" t="s">
        <v>3958</v>
      </c>
      <c r="I260" s="88" t="s">
        <v>4681</v>
      </c>
      <c r="J260" s="89" t="s">
        <v>751</v>
      </c>
      <c r="K260" s="210" t="s">
        <v>2918</v>
      </c>
      <c r="L260" s="35"/>
    </row>
    <row r="261" spans="1:12">
      <c r="A261" s="6" t="s">
        <v>633</v>
      </c>
      <c r="B261" s="7" t="s">
        <v>1309</v>
      </c>
      <c r="C261" s="8" t="s">
        <v>2283</v>
      </c>
      <c r="D261" s="9" t="s">
        <v>751</v>
      </c>
      <c r="E261" s="207" t="s">
        <v>4200</v>
      </c>
      <c r="F261" s="45"/>
      <c r="G261" s="26" t="s">
        <v>633</v>
      </c>
      <c r="H261" s="7" t="s">
        <v>1051</v>
      </c>
      <c r="I261" s="8" t="s">
        <v>996</v>
      </c>
      <c r="J261" s="9" t="s">
        <v>751</v>
      </c>
      <c r="K261" s="211" t="s">
        <v>4203</v>
      </c>
      <c r="L261" s="35"/>
    </row>
    <row r="262" spans="1:12">
      <c r="A262" s="6" t="s">
        <v>634</v>
      </c>
      <c r="B262" s="7" t="s">
        <v>690</v>
      </c>
      <c r="C262" s="8" t="s">
        <v>2307</v>
      </c>
      <c r="D262" s="9" t="s">
        <v>751</v>
      </c>
      <c r="E262" s="207" t="s">
        <v>2514</v>
      </c>
      <c r="F262" s="45"/>
      <c r="G262" s="26" t="s">
        <v>634</v>
      </c>
      <c r="H262" s="7" t="s">
        <v>1272</v>
      </c>
      <c r="I262" s="8" t="s">
        <v>4204</v>
      </c>
      <c r="J262" s="9" t="s">
        <v>751</v>
      </c>
      <c r="K262" s="211" t="s">
        <v>3157</v>
      </c>
      <c r="L262" s="35"/>
    </row>
    <row r="263" spans="1:12">
      <c r="A263" s="6" t="s">
        <v>635</v>
      </c>
      <c r="B263" s="7" t="s">
        <v>1322</v>
      </c>
      <c r="C263" s="8" t="s">
        <v>4201</v>
      </c>
      <c r="D263" s="9" t="s">
        <v>751</v>
      </c>
      <c r="E263" s="207" t="s">
        <v>3515</v>
      </c>
      <c r="F263" s="45"/>
      <c r="G263" s="26" t="s">
        <v>635</v>
      </c>
      <c r="H263" s="7" t="s">
        <v>1502</v>
      </c>
      <c r="I263" s="8" t="s">
        <v>4205</v>
      </c>
      <c r="J263" s="9" t="s">
        <v>3808</v>
      </c>
      <c r="K263" s="211" t="s">
        <v>4206</v>
      </c>
      <c r="L263" s="35"/>
    </row>
    <row r="264" spans="1:12" ht="12.75" thickBot="1">
      <c r="A264" s="6" t="s">
        <v>636</v>
      </c>
      <c r="B264" s="7" t="s">
        <v>921</v>
      </c>
      <c r="C264" s="8" t="s">
        <v>3461</v>
      </c>
      <c r="D264" s="9" t="s">
        <v>751</v>
      </c>
      <c r="E264" s="207" t="s">
        <v>514</v>
      </c>
      <c r="F264" s="45"/>
      <c r="G264" s="26"/>
      <c r="H264" s="7"/>
      <c r="I264" s="8"/>
      <c r="J264" s="9"/>
      <c r="K264" s="211"/>
      <c r="L264" s="35"/>
    </row>
    <row r="265" spans="1:12" ht="12.75" hidden="1" thickBot="1">
      <c r="A265" s="6"/>
      <c r="B265" s="7"/>
      <c r="C265" s="8"/>
      <c r="D265" s="9"/>
      <c r="E265" s="207"/>
      <c r="F265" s="45"/>
      <c r="G265" s="26"/>
      <c r="H265" s="7"/>
      <c r="I265" s="8"/>
      <c r="J265" s="9"/>
      <c r="K265" s="211"/>
      <c r="L265" s="35"/>
    </row>
    <row r="266" spans="1:12" ht="12.75" hidden="1" thickBot="1">
      <c r="A266" s="6"/>
      <c r="B266" s="7"/>
      <c r="C266" s="8"/>
      <c r="D266" s="9"/>
      <c r="E266" s="207"/>
      <c r="F266" s="45"/>
      <c r="G266" s="26"/>
      <c r="H266" s="7"/>
      <c r="I266" s="8"/>
      <c r="J266" s="9"/>
      <c r="K266" s="211"/>
      <c r="L266" s="35"/>
    </row>
    <row r="267" spans="1:12" ht="12.75" hidden="1" thickBot="1">
      <c r="A267" s="6"/>
      <c r="B267" s="7"/>
      <c r="C267" s="8"/>
      <c r="D267" s="9"/>
      <c r="E267" s="207"/>
      <c r="F267" s="45"/>
      <c r="G267" s="26"/>
      <c r="H267" s="7"/>
      <c r="I267" s="8"/>
      <c r="J267" s="9"/>
      <c r="K267" s="211"/>
      <c r="L267" s="35"/>
    </row>
    <row r="268" spans="1:12" ht="13.5" hidden="1" thickBot="1">
      <c r="A268" s="6"/>
      <c r="B268" s="7"/>
      <c r="C268" s="20"/>
      <c r="D268" s="9"/>
      <c r="E268" s="207"/>
      <c r="F268" s="45"/>
      <c r="G268" s="26"/>
      <c r="H268" s="7"/>
      <c r="I268" s="8"/>
      <c r="J268" s="9"/>
      <c r="K268" s="211"/>
      <c r="L268" s="35"/>
    </row>
    <row r="269" spans="1:12" ht="13.5" hidden="1" thickBot="1">
      <c r="A269" s="6"/>
      <c r="B269" s="7"/>
      <c r="C269" s="20"/>
      <c r="D269" s="9"/>
      <c r="E269" s="207"/>
      <c r="F269" s="45"/>
      <c r="G269" s="26"/>
      <c r="H269" s="7"/>
      <c r="I269" s="8"/>
      <c r="J269" s="9"/>
      <c r="K269" s="211"/>
      <c r="L269" s="35"/>
    </row>
    <row r="270" spans="1:12" ht="13.5" hidden="1" thickBot="1">
      <c r="A270" s="6"/>
      <c r="B270" s="7"/>
      <c r="C270" s="20"/>
      <c r="D270" s="9"/>
      <c r="E270" s="179"/>
      <c r="F270" s="45"/>
      <c r="G270" s="26"/>
      <c r="H270" s="7"/>
      <c r="I270" s="8"/>
      <c r="J270" s="9"/>
      <c r="K270" s="190"/>
      <c r="L270" s="35"/>
    </row>
    <row r="271" spans="1:12" ht="13.5" hidden="1" thickBot="1">
      <c r="A271" s="6"/>
      <c r="B271" s="7"/>
      <c r="C271" s="20"/>
      <c r="D271" s="9"/>
      <c r="E271" s="179"/>
      <c r="F271" s="45"/>
      <c r="G271" s="26"/>
      <c r="H271" s="7"/>
      <c r="I271" s="8"/>
      <c r="J271" s="9"/>
      <c r="K271" s="190"/>
      <c r="L271" s="35"/>
    </row>
    <row r="272" spans="1:12" ht="13.5" hidden="1" thickBot="1">
      <c r="A272" s="6"/>
      <c r="B272" s="7"/>
      <c r="C272" s="21"/>
      <c r="D272" s="9"/>
      <c r="E272" s="179"/>
      <c r="F272" s="45"/>
      <c r="G272" s="26"/>
      <c r="H272" s="7"/>
      <c r="I272" s="7"/>
      <c r="J272" s="9"/>
      <c r="K272" s="190"/>
      <c r="L272" s="35"/>
    </row>
    <row r="273" spans="1:12" ht="13.5" hidden="1" thickBot="1">
      <c r="A273" s="6"/>
      <c r="B273" s="7"/>
      <c r="C273" s="21"/>
      <c r="D273" s="9"/>
      <c r="E273" s="179"/>
      <c r="F273" s="45"/>
      <c r="G273" s="26"/>
      <c r="H273" s="7"/>
      <c r="I273" s="7"/>
      <c r="J273" s="9"/>
      <c r="K273" s="190"/>
      <c r="L273" s="35"/>
    </row>
    <row r="274" spans="1:12" ht="13.5" hidden="1" thickBot="1">
      <c r="A274" s="6"/>
      <c r="B274" s="7"/>
      <c r="C274" s="21"/>
      <c r="D274" s="9"/>
      <c r="E274" s="179"/>
      <c r="F274" s="45"/>
      <c r="G274" s="26"/>
      <c r="H274" s="7"/>
      <c r="I274" s="7"/>
      <c r="J274" s="9"/>
      <c r="K274" s="190"/>
      <c r="L274" s="35"/>
    </row>
    <row r="275" spans="1:12" ht="13.5" hidden="1" thickBot="1">
      <c r="A275" s="6"/>
      <c r="B275" s="7"/>
      <c r="C275" s="21"/>
      <c r="D275" s="9"/>
      <c r="E275" s="179"/>
      <c r="F275" s="45"/>
      <c r="G275" s="26"/>
      <c r="H275" s="7"/>
      <c r="I275" s="7"/>
      <c r="J275" s="9"/>
      <c r="K275" s="190"/>
      <c r="L275" s="35"/>
    </row>
    <row r="276" spans="1:12" ht="13.5" hidden="1" thickBot="1">
      <c r="A276" s="6"/>
      <c r="B276" s="7"/>
      <c r="C276" s="21"/>
      <c r="D276" s="9"/>
      <c r="E276" s="179"/>
      <c r="F276" s="45"/>
      <c r="G276" s="26"/>
      <c r="H276" s="7"/>
      <c r="I276" s="7"/>
      <c r="J276" s="9"/>
      <c r="K276" s="190"/>
      <c r="L276" s="35"/>
    </row>
    <row r="277" spans="1:12" ht="13.5" hidden="1" thickBot="1">
      <c r="A277" s="19"/>
      <c r="B277" s="10"/>
      <c r="C277" s="22"/>
      <c r="D277" s="11"/>
      <c r="E277" s="180"/>
      <c r="F277" s="45"/>
      <c r="G277" s="28"/>
      <c r="H277" s="29"/>
      <c r="I277" s="29"/>
      <c r="J277" s="30"/>
      <c r="K277" s="191"/>
      <c r="L277" s="35"/>
    </row>
    <row r="278" spans="1:12" ht="6.75" customHeight="1" thickTop="1">
      <c r="A278" s="46"/>
      <c r="B278" s="46"/>
      <c r="C278" s="46"/>
      <c r="D278" s="46"/>
      <c r="E278" s="46"/>
      <c r="F278" s="45"/>
      <c r="G278" s="47"/>
      <c r="H278" s="47"/>
      <c r="I278" s="47"/>
      <c r="J278" s="47"/>
      <c r="K278" s="47"/>
      <c r="L278" s="35"/>
    </row>
    <row r="279" spans="1:12" s="3" customFormat="1" ht="21" thickBot="1">
      <c r="A279" s="1056" t="s">
        <v>770</v>
      </c>
      <c r="B279" s="1056"/>
      <c r="C279" s="35"/>
      <c r="D279" s="160" t="s">
        <v>3667</v>
      </c>
      <c r="E279" s="1065" t="s">
        <v>1640</v>
      </c>
      <c r="F279" s="1065"/>
      <c r="G279" s="1065"/>
      <c r="H279" s="1065"/>
      <c r="I279" s="35"/>
      <c r="J279" s="1056" t="s">
        <v>4301</v>
      </c>
      <c r="K279" s="1056"/>
      <c r="L279" s="45"/>
    </row>
    <row r="280" spans="1:12" s="3" customFormat="1" ht="13.5" thickTop="1" thickBot="1">
      <c r="A280" s="1057" t="s">
        <v>716</v>
      </c>
      <c r="B280" s="1058"/>
      <c r="C280" s="43"/>
      <c r="D280" s="44"/>
      <c r="E280" s="44"/>
      <c r="F280" s="35"/>
      <c r="G280" s="1061" t="s">
        <v>717</v>
      </c>
      <c r="H280" s="1062"/>
      <c r="I280" s="35"/>
      <c r="J280" s="35"/>
      <c r="K280" s="35"/>
      <c r="L280" s="45"/>
    </row>
    <row r="281" spans="1:12" s="3" customFormat="1" ht="16.5" thickTop="1" thickBot="1">
      <c r="A281" s="1059"/>
      <c r="B281" s="1060"/>
      <c r="C281" s="14"/>
      <c r="D281" s="12" t="s">
        <v>645</v>
      </c>
      <c r="E281" s="13">
        <f>COUNTA(C283:C302)</f>
        <v>4</v>
      </c>
      <c r="F281" s="45"/>
      <c r="G281" s="1063"/>
      <c r="H281" s="1064"/>
      <c r="I281" s="32"/>
      <c r="J281" s="33" t="s">
        <v>645</v>
      </c>
      <c r="K281" s="34">
        <f>COUNTA(I283:I302)</f>
        <v>7</v>
      </c>
      <c r="L281" s="45"/>
    </row>
    <row r="282" spans="1:12" s="3" customFormat="1">
      <c r="A282" s="15" t="s">
        <v>626</v>
      </c>
      <c r="B282" s="16" t="s">
        <v>622</v>
      </c>
      <c r="C282" s="4" t="s">
        <v>623</v>
      </c>
      <c r="D282" s="4" t="s">
        <v>624</v>
      </c>
      <c r="E282" s="5" t="s">
        <v>644</v>
      </c>
      <c r="F282" s="45"/>
      <c r="G282" s="24" t="s">
        <v>626</v>
      </c>
      <c r="H282" s="23" t="s">
        <v>622</v>
      </c>
      <c r="I282" s="4" t="s">
        <v>623</v>
      </c>
      <c r="J282" s="4" t="s">
        <v>624</v>
      </c>
      <c r="K282" s="25" t="s">
        <v>644</v>
      </c>
      <c r="L282" s="45"/>
    </row>
    <row r="283" spans="1:12" s="3" customFormat="1">
      <c r="A283" s="76" t="s">
        <v>630</v>
      </c>
      <c r="B283" s="77" t="s">
        <v>976</v>
      </c>
      <c r="C283" s="78" t="s">
        <v>2642</v>
      </c>
      <c r="D283" s="79" t="s">
        <v>751</v>
      </c>
      <c r="E283" s="204" t="s">
        <v>4207</v>
      </c>
      <c r="F283" s="45"/>
      <c r="G283" s="94" t="s">
        <v>630</v>
      </c>
      <c r="H283" s="77" t="s">
        <v>796</v>
      </c>
      <c r="I283" s="78" t="s">
        <v>3499</v>
      </c>
      <c r="J283" s="79" t="s">
        <v>661</v>
      </c>
      <c r="K283" s="208" t="s">
        <v>4211</v>
      </c>
      <c r="L283" s="45"/>
    </row>
    <row r="284" spans="1:12" s="3" customFormat="1">
      <c r="A284" s="81" t="s">
        <v>631</v>
      </c>
      <c r="B284" s="82" t="s">
        <v>627</v>
      </c>
      <c r="C284" s="83" t="s">
        <v>2642</v>
      </c>
      <c r="D284" s="84" t="s">
        <v>751</v>
      </c>
      <c r="E284" s="205" t="s">
        <v>4208</v>
      </c>
      <c r="F284" s="45"/>
      <c r="G284" s="96" t="s">
        <v>631</v>
      </c>
      <c r="H284" s="82" t="s">
        <v>791</v>
      </c>
      <c r="I284" s="83" t="s">
        <v>2886</v>
      </c>
      <c r="J284" s="84" t="s">
        <v>751</v>
      </c>
      <c r="K284" s="209" t="s">
        <v>4212</v>
      </c>
      <c r="L284" s="45"/>
    </row>
    <row r="285" spans="1:12" s="3" customFormat="1">
      <c r="A285" s="86" t="s">
        <v>632</v>
      </c>
      <c r="B285" s="87" t="s">
        <v>1096</v>
      </c>
      <c r="C285" s="88" t="s">
        <v>2646</v>
      </c>
      <c r="D285" s="89" t="s">
        <v>751</v>
      </c>
      <c r="E285" s="206" t="s">
        <v>4209</v>
      </c>
      <c r="F285" s="45"/>
      <c r="G285" s="98" t="s">
        <v>632</v>
      </c>
      <c r="H285" s="87" t="s">
        <v>1725</v>
      </c>
      <c r="I285" s="88" t="s">
        <v>3634</v>
      </c>
      <c r="J285" s="89" t="s">
        <v>661</v>
      </c>
      <c r="K285" s="210" t="s">
        <v>4213</v>
      </c>
      <c r="L285" s="45"/>
    </row>
    <row r="286" spans="1:12" s="3" customFormat="1">
      <c r="A286" s="6" t="s">
        <v>633</v>
      </c>
      <c r="B286" s="7" t="s">
        <v>1102</v>
      </c>
      <c r="C286" s="8" t="s">
        <v>683</v>
      </c>
      <c r="D286" s="9" t="s">
        <v>661</v>
      </c>
      <c r="E286" s="207" t="s">
        <v>4210</v>
      </c>
      <c r="F286" s="45"/>
      <c r="G286" s="26" t="s">
        <v>633</v>
      </c>
      <c r="H286" s="7" t="s">
        <v>1762</v>
      </c>
      <c r="I286" s="8" t="s">
        <v>1171</v>
      </c>
      <c r="J286" s="9" t="s">
        <v>929</v>
      </c>
      <c r="K286" s="211" t="s">
        <v>4214</v>
      </c>
      <c r="L286" s="45"/>
    </row>
    <row r="287" spans="1:12" s="3" customFormat="1">
      <c r="A287" s="6"/>
      <c r="B287" s="7"/>
      <c r="C287" s="8"/>
      <c r="D287" s="9"/>
      <c r="E287" s="207"/>
      <c r="F287" s="45"/>
      <c r="G287" s="26" t="s">
        <v>634</v>
      </c>
      <c r="H287" s="7" t="s">
        <v>982</v>
      </c>
      <c r="I287" s="8" t="s">
        <v>4215</v>
      </c>
      <c r="J287" s="9" t="s">
        <v>661</v>
      </c>
      <c r="K287" s="211" t="s">
        <v>4216</v>
      </c>
      <c r="L287" s="45"/>
    </row>
    <row r="288" spans="1:12" s="3" customFormat="1">
      <c r="A288" s="6"/>
      <c r="B288" s="7"/>
      <c r="C288" s="8"/>
      <c r="D288" s="9"/>
      <c r="E288" s="207"/>
      <c r="F288" s="45"/>
      <c r="G288" s="26" t="s">
        <v>635</v>
      </c>
      <c r="H288" s="7" t="s">
        <v>1344</v>
      </c>
      <c r="I288" s="8" t="s">
        <v>70</v>
      </c>
      <c r="J288" s="9" t="s">
        <v>929</v>
      </c>
      <c r="K288" s="211" t="s">
        <v>4217</v>
      </c>
      <c r="L288" s="45"/>
    </row>
    <row r="289" spans="1:12" s="3" customFormat="1" ht="12.75" thickBot="1">
      <c r="A289" s="6"/>
      <c r="B289" s="7"/>
      <c r="C289" s="8"/>
      <c r="D289" s="9"/>
      <c r="E289" s="207"/>
      <c r="F289" s="45"/>
      <c r="G289" s="26" t="s">
        <v>636</v>
      </c>
      <c r="H289" s="7" t="s">
        <v>847</v>
      </c>
      <c r="I289" s="8" t="s">
        <v>4218</v>
      </c>
      <c r="J289" s="9" t="s">
        <v>661</v>
      </c>
      <c r="K289" s="211" t="s">
        <v>586</v>
      </c>
      <c r="L289" s="45"/>
    </row>
    <row r="290" spans="1:12" s="3" customFormat="1" ht="13.5" hidden="1" thickBot="1">
      <c r="A290" s="6"/>
      <c r="B290" s="7"/>
      <c r="C290" s="20"/>
      <c r="D290" s="9"/>
      <c r="E290" s="179"/>
      <c r="F290" s="45"/>
      <c r="G290" s="26"/>
      <c r="H290" s="7"/>
      <c r="I290" s="8"/>
      <c r="J290" s="9"/>
      <c r="K290" s="190"/>
      <c r="L290" s="45"/>
    </row>
    <row r="291" spans="1:12" s="3" customFormat="1" ht="13.5" hidden="1" thickBot="1">
      <c r="A291" s="6"/>
      <c r="B291" s="7"/>
      <c r="C291" s="20"/>
      <c r="D291" s="9"/>
      <c r="E291" s="179"/>
      <c r="F291" s="45"/>
      <c r="G291" s="26"/>
      <c r="H291" s="7"/>
      <c r="I291" s="8"/>
      <c r="J291" s="9"/>
      <c r="K291" s="190"/>
      <c r="L291" s="45"/>
    </row>
    <row r="292" spans="1:12" s="3" customFormat="1" ht="13.5" hidden="1" thickBot="1">
      <c r="A292" s="6"/>
      <c r="B292" s="7"/>
      <c r="C292" s="20"/>
      <c r="D292" s="9"/>
      <c r="E292" s="179"/>
      <c r="F292" s="45"/>
      <c r="G292" s="26"/>
      <c r="H292" s="7"/>
      <c r="I292" s="8"/>
      <c r="J292" s="9"/>
      <c r="K292" s="190"/>
      <c r="L292" s="45"/>
    </row>
    <row r="293" spans="1:12" s="3" customFormat="1" ht="13.5" hidden="1" thickBot="1">
      <c r="A293" s="6"/>
      <c r="B293" s="7"/>
      <c r="C293" s="20"/>
      <c r="D293" s="9"/>
      <c r="E293" s="179"/>
      <c r="F293" s="45"/>
      <c r="G293" s="26"/>
      <c r="H293" s="7"/>
      <c r="I293" s="8"/>
      <c r="J293" s="9"/>
      <c r="K293" s="190"/>
      <c r="L293" s="45"/>
    </row>
    <row r="294" spans="1:12" s="3" customFormat="1" ht="13.5" hidden="1" thickBot="1">
      <c r="A294" s="6"/>
      <c r="B294" s="7"/>
      <c r="C294" s="20"/>
      <c r="D294" s="9"/>
      <c r="E294" s="179"/>
      <c r="F294" s="45"/>
      <c r="G294" s="26"/>
      <c r="H294" s="7"/>
      <c r="I294" s="8"/>
      <c r="J294" s="9"/>
      <c r="K294" s="190"/>
      <c r="L294" s="45"/>
    </row>
    <row r="295" spans="1:12" s="3" customFormat="1" ht="13.5" hidden="1" thickBot="1">
      <c r="A295" s="6"/>
      <c r="B295" s="7"/>
      <c r="C295" s="20"/>
      <c r="D295" s="9"/>
      <c r="E295" s="179"/>
      <c r="F295" s="45"/>
      <c r="G295" s="26"/>
      <c r="H295" s="7"/>
      <c r="I295" s="8"/>
      <c r="J295" s="9"/>
      <c r="K295" s="190"/>
      <c r="L295" s="45"/>
    </row>
    <row r="296" spans="1:12" s="3" customFormat="1" ht="13.5" hidden="1" thickBot="1">
      <c r="A296" s="6"/>
      <c r="B296" s="7"/>
      <c r="C296" s="20"/>
      <c r="D296" s="9"/>
      <c r="E296" s="179"/>
      <c r="F296" s="45"/>
      <c r="G296" s="26"/>
      <c r="H296" s="7"/>
      <c r="I296" s="8"/>
      <c r="J296" s="9"/>
      <c r="K296" s="190"/>
      <c r="L296" s="45"/>
    </row>
    <row r="297" spans="1:12" s="3" customFormat="1" ht="13.5" hidden="1" thickBot="1">
      <c r="A297" s="6"/>
      <c r="B297" s="7"/>
      <c r="C297" s="21"/>
      <c r="D297" s="9"/>
      <c r="E297" s="179"/>
      <c r="F297" s="45"/>
      <c r="G297" s="26"/>
      <c r="H297" s="7"/>
      <c r="I297" s="7"/>
      <c r="J297" s="9"/>
      <c r="K297" s="190"/>
      <c r="L297" s="45"/>
    </row>
    <row r="298" spans="1:12" s="3" customFormat="1" ht="13.5" hidden="1" thickBot="1">
      <c r="A298" s="6"/>
      <c r="B298" s="7"/>
      <c r="C298" s="21"/>
      <c r="D298" s="9"/>
      <c r="E298" s="179"/>
      <c r="F298" s="45"/>
      <c r="G298" s="26"/>
      <c r="H298" s="7"/>
      <c r="I298" s="7"/>
      <c r="J298" s="9"/>
      <c r="K298" s="190"/>
      <c r="L298" s="45"/>
    </row>
    <row r="299" spans="1:12" s="3" customFormat="1" ht="13.5" hidden="1" thickBot="1">
      <c r="A299" s="6"/>
      <c r="B299" s="7"/>
      <c r="C299" s="21"/>
      <c r="D299" s="9"/>
      <c r="E299" s="179"/>
      <c r="F299" s="45"/>
      <c r="G299" s="26"/>
      <c r="H299" s="7"/>
      <c r="I299" s="7"/>
      <c r="J299" s="9"/>
      <c r="K299" s="190"/>
      <c r="L299" s="45"/>
    </row>
    <row r="300" spans="1:12" s="3" customFormat="1" ht="13.5" hidden="1" thickBot="1">
      <c r="A300" s="6"/>
      <c r="B300" s="7"/>
      <c r="C300" s="21"/>
      <c r="D300" s="9"/>
      <c r="E300" s="179"/>
      <c r="F300" s="45"/>
      <c r="G300" s="26"/>
      <c r="H300" s="7"/>
      <c r="I300" s="7"/>
      <c r="J300" s="9"/>
      <c r="K300" s="190"/>
      <c r="L300" s="45"/>
    </row>
    <row r="301" spans="1:12" s="3" customFormat="1" ht="13.5" hidden="1" thickBot="1">
      <c r="A301" s="6"/>
      <c r="B301" s="7"/>
      <c r="C301" s="21"/>
      <c r="D301" s="9"/>
      <c r="E301" s="179"/>
      <c r="F301" s="45"/>
      <c r="G301" s="26"/>
      <c r="H301" s="7"/>
      <c r="I301" s="7"/>
      <c r="J301" s="9"/>
      <c r="K301" s="190"/>
      <c r="L301" s="45"/>
    </row>
    <row r="302" spans="1:12" s="3" customFormat="1" ht="13.5" hidden="1" thickBot="1">
      <c r="A302" s="19"/>
      <c r="B302" s="10"/>
      <c r="C302" s="22"/>
      <c r="D302" s="11"/>
      <c r="E302" s="180"/>
      <c r="F302" s="45"/>
      <c r="G302" s="28"/>
      <c r="H302" s="29"/>
      <c r="I302" s="29"/>
      <c r="J302" s="30"/>
      <c r="K302" s="191"/>
      <c r="L302" s="45"/>
    </row>
    <row r="303" spans="1:12" s="3" customFormat="1" ht="3.75" customHeight="1" thickTop="1">
      <c r="A303" s="46"/>
      <c r="B303" s="46"/>
      <c r="C303" s="46"/>
      <c r="D303" s="46"/>
      <c r="E303" s="46"/>
      <c r="F303" s="45"/>
      <c r="G303" s="47"/>
      <c r="H303" s="47"/>
      <c r="I303" s="47"/>
      <c r="J303" s="47"/>
      <c r="K303" s="47"/>
      <c r="L303" s="45"/>
    </row>
    <row r="304" spans="1:12" s="3" customFormat="1" ht="21" thickBot="1">
      <c r="A304" s="162" t="s">
        <v>771</v>
      </c>
      <c r="B304" s="160"/>
      <c r="C304" s="35"/>
      <c r="D304" s="160" t="s">
        <v>3667</v>
      </c>
      <c r="E304" s="1065" t="s">
        <v>1641</v>
      </c>
      <c r="F304" s="1065"/>
      <c r="G304" s="1065"/>
      <c r="H304" s="1065"/>
      <c r="I304" s="35"/>
      <c r="J304" s="160" t="s">
        <v>722</v>
      </c>
      <c r="K304" s="160"/>
      <c r="L304" s="45"/>
    </row>
    <row r="305" spans="1:12" s="3" customFormat="1" ht="13.5" thickTop="1" thickBot="1">
      <c r="A305" s="1083" t="s">
        <v>718</v>
      </c>
      <c r="B305" s="1084"/>
      <c r="C305" s="43"/>
      <c r="D305" s="44"/>
      <c r="E305" s="44"/>
      <c r="F305" s="35"/>
      <c r="G305" s="1087" t="s">
        <v>719</v>
      </c>
      <c r="H305" s="1088"/>
      <c r="I305" s="35"/>
      <c r="J305" s="35"/>
      <c r="K305" s="35"/>
      <c r="L305" s="45"/>
    </row>
    <row r="306" spans="1:12" s="3" customFormat="1" ht="16.5" thickTop="1" thickBot="1">
      <c r="A306" s="1085"/>
      <c r="B306" s="1086"/>
      <c r="C306" s="14"/>
      <c r="D306" s="12" t="s">
        <v>645</v>
      </c>
      <c r="E306" s="13">
        <f>COUNTA(C308:C328)</f>
        <v>7</v>
      </c>
      <c r="F306" s="45"/>
      <c r="G306" s="1089"/>
      <c r="H306" s="1090"/>
      <c r="I306" s="32"/>
      <c r="J306" s="33" t="s">
        <v>645</v>
      </c>
      <c r="K306" s="34">
        <f>COUNTA(I308:I328)</f>
        <v>21</v>
      </c>
      <c r="L306" s="45"/>
    </row>
    <row r="307" spans="1:12" s="3" customFormat="1">
      <c r="A307" s="15" t="s">
        <v>626</v>
      </c>
      <c r="B307" s="16" t="s">
        <v>622</v>
      </c>
      <c r="C307" s="4" t="s">
        <v>623</v>
      </c>
      <c r="D307" s="4" t="s">
        <v>1581</v>
      </c>
      <c r="E307" s="5" t="s">
        <v>644</v>
      </c>
      <c r="F307" s="45"/>
      <c r="G307" s="24" t="s">
        <v>626</v>
      </c>
      <c r="H307" s="23" t="s">
        <v>622</v>
      </c>
      <c r="I307" s="4" t="s">
        <v>623</v>
      </c>
      <c r="J307" s="4" t="s">
        <v>1581</v>
      </c>
      <c r="K307" s="25" t="s">
        <v>644</v>
      </c>
      <c r="L307" s="45"/>
    </row>
    <row r="308" spans="1:12" s="3" customFormat="1">
      <c r="A308" s="76" t="s">
        <v>630</v>
      </c>
      <c r="B308" s="77" t="s">
        <v>687</v>
      </c>
      <c r="C308" s="78" t="s">
        <v>3049</v>
      </c>
      <c r="D308" s="79" t="s">
        <v>751</v>
      </c>
      <c r="E308" s="204" t="s">
        <v>532</v>
      </c>
      <c r="F308" s="45"/>
      <c r="G308" s="94" t="s">
        <v>630</v>
      </c>
      <c r="H308" s="77" t="s">
        <v>740</v>
      </c>
      <c r="I308" s="78" t="s">
        <v>3090</v>
      </c>
      <c r="J308" s="79" t="s">
        <v>661</v>
      </c>
      <c r="K308" s="208" t="s">
        <v>4249</v>
      </c>
      <c r="L308" s="45"/>
    </row>
    <row r="309" spans="1:12" s="3" customFormat="1">
      <c r="A309" s="81" t="s">
        <v>631</v>
      </c>
      <c r="B309" s="82" t="s">
        <v>1356</v>
      </c>
      <c r="C309" s="83" t="s">
        <v>3048</v>
      </c>
      <c r="D309" s="84" t="s">
        <v>669</v>
      </c>
      <c r="E309" s="205" t="s">
        <v>4219</v>
      </c>
      <c r="F309" s="45"/>
      <c r="G309" s="96" t="s">
        <v>631</v>
      </c>
      <c r="H309" s="82" t="s">
        <v>667</v>
      </c>
      <c r="I309" s="83" t="s">
        <v>2674</v>
      </c>
      <c r="J309" s="84" t="s">
        <v>881</v>
      </c>
      <c r="K309" s="209" t="s">
        <v>4250</v>
      </c>
      <c r="L309" s="45"/>
    </row>
    <row r="310" spans="1:12" s="3" customFormat="1">
      <c r="A310" s="86" t="s">
        <v>632</v>
      </c>
      <c r="B310" s="87" t="s">
        <v>918</v>
      </c>
      <c r="C310" s="88" t="s">
        <v>2843</v>
      </c>
      <c r="D310" s="89" t="s">
        <v>751</v>
      </c>
      <c r="E310" s="206" t="s">
        <v>4220</v>
      </c>
      <c r="F310" s="45"/>
      <c r="G310" s="98" t="s">
        <v>632</v>
      </c>
      <c r="H310" s="87" t="s">
        <v>3694</v>
      </c>
      <c r="I310" s="88" t="s">
        <v>3695</v>
      </c>
      <c r="J310" s="89" t="s">
        <v>4251</v>
      </c>
      <c r="K310" s="210" t="s">
        <v>3176</v>
      </c>
      <c r="L310" s="45"/>
    </row>
    <row r="311" spans="1:12" s="3" customFormat="1">
      <c r="A311" s="6" t="s">
        <v>633</v>
      </c>
      <c r="B311" s="7" t="s">
        <v>1085</v>
      </c>
      <c r="C311" s="8" t="s">
        <v>70</v>
      </c>
      <c r="D311" s="9" t="s">
        <v>929</v>
      </c>
      <c r="E311" s="207" t="s">
        <v>2717</v>
      </c>
      <c r="F311" s="45"/>
      <c r="G311" s="26" t="s">
        <v>633</v>
      </c>
      <c r="H311" s="7" t="s">
        <v>791</v>
      </c>
      <c r="I311" s="8" t="s">
        <v>792</v>
      </c>
      <c r="J311" s="9" t="s">
        <v>629</v>
      </c>
      <c r="K311" s="211" t="s">
        <v>4252</v>
      </c>
      <c r="L311" s="45"/>
    </row>
    <row r="312" spans="1:12" s="3" customFormat="1">
      <c r="A312" s="6" t="s">
        <v>634</v>
      </c>
      <c r="B312" s="7" t="s">
        <v>627</v>
      </c>
      <c r="C312" s="8" t="s">
        <v>2627</v>
      </c>
      <c r="D312" s="9" t="s">
        <v>751</v>
      </c>
      <c r="E312" s="207" t="s">
        <v>2955</v>
      </c>
      <c r="F312" s="45"/>
      <c r="G312" s="26" t="s">
        <v>634</v>
      </c>
      <c r="H312" s="7" t="s">
        <v>1114</v>
      </c>
      <c r="I312" s="8" t="s">
        <v>3910</v>
      </c>
      <c r="J312" s="9" t="s">
        <v>4253</v>
      </c>
      <c r="K312" s="211" t="s">
        <v>4254</v>
      </c>
      <c r="L312" s="45"/>
    </row>
    <row r="313" spans="1:12" s="3" customFormat="1">
      <c r="A313" s="6" t="s">
        <v>635</v>
      </c>
      <c r="B313" s="7" t="s">
        <v>627</v>
      </c>
      <c r="C313" s="8" t="s">
        <v>2310</v>
      </c>
      <c r="D313" s="9" t="s">
        <v>751</v>
      </c>
      <c r="E313" s="207" t="s">
        <v>4221</v>
      </c>
      <c r="F313" s="45"/>
      <c r="G313" s="26" t="s">
        <v>635</v>
      </c>
      <c r="H313" s="7" t="s">
        <v>1121</v>
      </c>
      <c r="I313" s="8" t="s">
        <v>3702</v>
      </c>
      <c r="J313" s="9" t="s">
        <v>661</v>
      </c>
      <c r="K313" s="211" t="s">
        <v>4255</v>
      </c>
      <c r="L313" s="45"/>
    </row>
    <row r="314" spans="1:12" s="3" customFormat="1">
      <c r="A314" s="6" t="s">
        <v>636</v>
      </c>
      <c r="B314" s="7" t="s">
        <v>1611</v>
      </c>
      <c r="C314" s="8" t="s">
        <v>4222</v>
      </c>
      <c r="D314" s="9" t="s">
        <v>751</v>
      </c>
      <c r="E314" s="207" t="s">
        <v>4223</v>
      </c>
      <c r="F314" s="45"/>
      <c r="G314" s="26" t="s">
        <v>636</v>
      </c>
      <c r="H314" s="7" t="s">
        <v>667</v>
      </c>
      <c r="I314" s="8" t="s">
        <v>3634</v>
      </c>
      <c r="J314" s="9" t="s">
        <v>661</v>
      </c>
      <c r="K314" s="211" t="s">
        <v>4256</v>
      </c>
      <c r="L314" s="45"/>
    </row>
    <row r="315" spans="1:12" s="3" customFormat="1" ht="12.75">
      <c r="A315" s="6"/>
      <c r="B315" s="7"/>
      <c r="C315" s="20"/>
      <c r="D315" s="9"/>
      <c r="E315" s="179"/>
      <c r="F315" s="45"/>
      <c r="G315" s="26" t="s">
        <v>637</v>
      </c>
      <c r="H315" s="7" t="s">
        <v>2038</v>
      </c>
      <c r="I315" s="8" t="s">
        <v>4257</v>
      </c>
      <c r="J315" s="9" t="s">
        <v>2247</v>
      </c>
      <c r="K315" s="211" t="s">
        <v>4258</v>
      </c>
      <c r="L315" s="45"/>
    </row>
    <row r="316" spans="1:12" s="3" customFormat="1" ht="12.75">
      <c r="A316" s="6"/>
      <c r="B316" s="7"/>
      <c r="C316" s="20"/>
      <c r="D316" s="9"/>
      <c r="E316" s="179"/>
      <c r="F316" s="45"/>
      <c r="G316" s="26" t="s">
        <v>638</v>
      </c>
      <c r="H316" s="7" t="s">
        <v>783</v>
      </c>
      <c r="I316" s="8" t="s">
        <v>789</v>
      </c>
      <c r="J316" s="9" t="s">
        <v>3536</v>
      </c>
      <c r="K316" s="211" t="s">
        <v>4259</v>
      </c>
      <c r="L316" s="45"/>
    </row>
    <row r="317" spans="1:12" s="3" customFormat="1" ht="12.75">
      <c r="A317" s="6"/>
      <c r="B317" s="7"/>
      <c r="C317" s="20"/>
      <c r="D317" s="9"/>
      <c r="E317" s="179"/>
      <c r="F317" s="45"/>
      <c r="G317" s="26" t="s">
        <v>639</v>
      </c>
      <c r="H317" s="7" t="s">
        <v>671</v>
      </c>
      <c r="I317" s="8" t="s">
        <v>4260</v>
      </c>
      <c r="J317" s="9" t="s">
        <v>661</v>
      </c>
      <c r="K317" s="211" t="s">
        <v>4261</v>
      </c>
      <c r="L317" s="45"/>
    </row>
    <row r="318" spans="1:12" s="3" customFormat="1" ht="12.75">
      <c r="A318" s="6"/>
      <c r="B318" s="7"/>
      <c r="C318" s="20"/>
      <c r="D318" s="9"/>
      <c r="E318" s="179"/>
      <c r="F318" s="45"/>
      <c r="G318" s="26" t="s">
        <v>640</v>
      </c>
      <c r="H318" s="7" t="s">
        <v>667</v>
      </c>
      <c r="I318" s="8" t="s">
        <v>537</v>
      </c>
      <c r="J318" s="9" t="s">
        <v>751</v>
      </c>
      <c r="K318" s="211" t="s">
        <v>4262</v>
      </c>
      <c r="L318" s="45"/>
    </row>
    <row r="319" spans="1:12" s="3" customFormat="1" ht="12.75">
      <c r="A319" s="6"/>
      <c r="B319" s="7"/>
      <c r="C319" s="20"/>
      <c r="D319" s="9"/>
      <c r="E319" s="179"/>
      <c r="F319" s="45"/>
      <c r="G319" s="26" t="s">
        <v>641</v>
      </c>
      <c r="H319" s="7" t="s">
        <v>1115</v>
      </c>
      <c r="I319" s="8" t="s">
        <v>4007</v>
      </c>
      <c r="J319" s="9" t="s">
        <v>666</v>
      </c>
      <c r="K319" s="211" t="s">
        <v>599</v>
      </c>
      <c r="L319" s="45"/>
    </row>
    <row r="320" spans="1:12" s="3" customFormat="1" ht="12.75">
      <c r="A320" s="6"/>
      <c r="B320" s="7"/>
      <c r="C320" s="20"/>
      <c r="D320" s="9"/>
      <c r="E320" s="179"/>
      <c r="F320" s="45"/>
      <c r="G320" s="26" t="s">
        <v>642</v>
      </c>
      <c r="H320" s="7" t="s">
        <v>705</v>
      </c>
      <c r="I320" s="8" t="s">
        <v>3531</v>
      </c>
      <c r="J320" s="9" t="s">
        <v>629</v>
      </c>
      <c r="K320" s="211" t="s">
        <v>4263</v>
      </c>
      <c r="L320" s="45"/>
    </row>
    <row r="321" spans="1:12" s="3" customFormat="1" ht="12.75">
      <c r="A321" s="6"/>
      <c r="B321" s="7"/>
      <c r="C321" s="20"/>
      <c r="D321" s="9"/>
      <c r="E321" s="179"/>
      <c r="F321" s="45"/>
      <c r="G321" s="26" t="s">
        <v>643</v>
      </c>
      <c r="H321" s="7" t="s">
        <v>740</v>
      </c>
      <c r="I321" s="8" t="s">
        <v>4264</v>
      </c>
      <c r="J321" s="9" t="s">
        <v>661</v>
      </c>
      <c r="K321" s="211" t="s">
        <v>4265</v>
      </c>
      <c r="L321" s="45"/>
    </row>
    <row r="322" spans="1:12" s="3" customFormat="1" ht="12.75">
      <c r="A322" s="6"/>
      <c r="B322" s="7"/>
      <c r="C322" s="20"/>
      <c r="D322" s="9"/>
      <c r="E322" s="179"/>
      <c r="F322" s="45"/>
      <c r="G322" s="26" t="s">
        <v>646</v>
      </c>
      <c r="H322" s="7" t="s">
        <v>729</v>
      </c>
      <c r="I322" s="8" t="s">
        <v>4020</v>
      </c>
      <c r="J322" s="9" t="s">
        <v>629</v>
      </c>
      <c r="K322" s="211" t="s">
        <v>4266</v>
      </c>
      <c r="L322" s="45"/>
    </row>
    <row r="323" spans="1:12" s="3" customFormat="1" ht="12.75">
      <c r="A323" s="6"/>
      <c r="B323" s="7"/>
      <c r="C323" s="21"/>
      <c r="D323" s="9"/>
      <c r="E323" s="179"/>
      <c r="F323" s="45"/>
      <c r="G323" s="26" t="s">
        <v>647</v>
      </c>
      <c r="H323" s="7" t="s">
        <v>699</v>
      </c>
      <c r="I323" s="8" t="s">
        <v>1408</v>
      </c>
      <c r="J323" s="9" t="s">
        <v>4267</v>
      </c>
      <c r="K323" s="211" t="s">
        <v>3183</v>
      </c>
      <c r="L323" s="45"/>
    </row>
    <row r="324" spans="1:12" s="3" customFormat="1" ht="12.75">
      <c r="A324" s="6"/>
      <c r="B324" s="7"/>
      <c r="C324" s="21"/>
      <c r="D324" s="9"/>
      <c r="E324" s="179"/>
      <c r="F324" s="45"/>
      <c r="G324" s="26" t="s">
        <v>648</v>
      </c>
      <c r="H324" s="7" t="s">
        <v>740</v>
      </c>
      <c r="I324" s="250" t="s">
        <v>744</v>
      </c>
      <c r="J324" s="9" t="s">
        <v>629</v>
      </c>
      <c r="K324" s="211" t="s">
        <v>4268</v>
      </c>
      <c r="L324" s="45"/>
    </row>
    <row r="325" spans="1:12" s="3" customFormat="1" ht="12.75">
      <c r="A325" s="6"/>
      <c r="B325" s="7"/>
      <c r="C325" s="21"/>
      <c r="D325" s="9"/>
      <c r="E325" s="179"/>
      <c r="F325" s="45"/>
      <c r="G325" s="26" t="s">
        <v>649</v>
      </c>
      <c r="H325" s="7" t="s">
        <v>705</v>
      </c>
      <c r="I325" s="250" t="s">
        <v>670</v>
      </c>
      <c r="J325" s="9" t="s">
        <v>661</v>
      </c>
      <c r="K325" s="211" t="s">
        <v>4269</v>
      </c>
      <c r="L325" s="45"/>
    </row>
    <row r="326" spans="1:12" s="3" customFormat="1" ht="12.75">
      <c r="A326" s="6"/>
      <c r="B326" s="7"/>
      <c r="C326" s="21"/>
      <c r="D326" s="9"/>
      <c r="E326" s="179"/>
      <c r="F326" s="45"/>
      <c r="G326" s="26" t="s">
        <v>650</v>
      </c>
      <c r="H326" s="7" t="s">
        <v>791</v>
      </c>
      <c r="I326" s="250" t="s">
        <v>744</v>
      </c>
      <c r="J326" s="9" t="s">
        <v>629</v>
      </c>
      <c r="K326" s="211" t="s">
        <v>4270</v>
      </c>
      <c r="L326" s="45"/>
    </row>
    <row r="327" spans="1:12" s="3" customFormat="1" ht="12.75">
      <c r="A327" s="6"/>
      <c r="B327" s="7"/>
      <c r="C327" s="21"/>
      <c r="D327" s="9"/>
      <c r="E327" s="179"/>
      <c r="F327" s="45"/>
      <c r="G327" s="26" t="s">
        <v>651</v>
      </c>
      <c r="H327" s="7" t="s">
        <v>706</v>
      </c>
      <c r="I327" s="250" t="s">
        <v>809</v>
      </c>
      <c r="J327" s="9" t="s">
        <v>629</v>
      </c>
      <c r="K327" s="211" t="s">
        <v>4270</v>
      </c>
      <c r="L327" s="45"/>
    </row>
    <row r="328" spans="1:12" s="3" customFormat="1" ht="13.5" thickBot="1">
      <c r="A328" s="19"/>
      <c r="B328" s="10"/>
      <c r="C328" s="22"/>
      <c r="D328" s="11"/>
      <c r="E328" s="180"/>
      <c r="F328" s="45"/>
      <c r="G328" s="28" t="s">
        <v>899</v>
      </c>
      <c r="H328" s="29" t="s">
        <v>708</v>
      </c>
      <c r="I328" s="371" t="s">
        <v>3531</v>
      </c>
      <c r="J328" s="30" t="s">
        <v>629</v>
      </c>
      <c r="K328" s="271" t="s">
        <v>4271</v>
      </c>
      <c r="L328" s="45"/>
    </row>
    <row r="329" spans="1:12" s="3" customFormat="1" ht="6.75" customHeight="1" thickTop="1">
      <c r="A329" s="46"/>
      <c r="B329" s="46"/>
      <c r="C329" s="46"/>
      <c r="D329" s="46"/>
      <c r="E329" s="46"/>
      <c r="F329" s="45"/>
      <c r="G329" s="47"/>
      <c r="H329" s="47"/>
      <c r="I329" s="47"/>
      <c r="J329" s="47"/>
      <c r="K329" s="47"/>
      <c r="L329" s="45"/>
    </row>
    <row r="330" spans="1:12" s="3" customFormat="1" ht="21" thickBot="1">
      <c r="A330" s="162" t="s">
        <v>772</v>
      </c>
      <c r="B330" s="160"/>
      <c r="C330" s="35"/>
      <c r="D330" s="160" t="s">
        <v>3667</v>
      </c>
      <c r="E330" s="1065" t="s">
        <v>721</v>
      </c>
      <c r="F330" s="1065"/>
      <c r="G330" s="1065"/>
      <c r="H330" s="1065"/>
      <c r="J330" s="160" t="s">
        <v>722</v>
      </c>
      <c r="K330" s="160"/>
      <c r="L330" s="45"/>
    </row>
    <row r="331" spans="1:12" s="3" customFormat="1" ht="13.5" thickTop="1" thickBot="1">
      <c r="A331" s="1083" t="s">
        <v>718</v>
      </c>
      <c r="B331" s="1084"/>
      <c r="C331" s="43"/>
      <c r="D331" s="44"/>
      <c r="E331" s="44"/>
      <c r="F331" s="35"/>
      <c r="G331" s="1087" t="s">
        <v>719</v>
      </c>
      <c r="H331" s="1088"/>
      <c r="I331" s="35"/>
      <c r="J331" s="35"/>
      <c r="K331" s="35"/>
      <c r="L331" s="45"/>
    </row>
    <row r="332" spans="1:12" s="3" customFormat="1" ht="16.5" thickTop="1" thickBot="1">
      <c r="A332" s="1085"/>
      <c r="B332" s="1086"/>
      <c r="C332" s="14"/>
      <c r="D332" s="12" t="s">
        <v>645</v>
      </c>
      <c r="E332" s="13">
        <f>COUNTA(C334:C353)</f>
        <v>12</v>
      </c>
      <c r="F332" s="45"/>
      <c r="G332" s="1089"/>
      <c r="H332" s="1090"/>
      <c r="I332" s="32"/>
      <c r="J332" s="33" t="s">
        <v>645</v>
      </c>
      <c r="K332" s="34">
        <f>COUNTA(I334:I353)</f>
        <v>14</v>
      </c>
      <c r="L332" s="45"/>
    </row>
    <row r="333" spans="1:12" s="3" customFormat="1">
      <c r="A333" s="15" t="s">
        <v>626</v>
      </c>
      <c r="B333" s="16" t="s">
        <v>622</v>
      </c>
      <c r="C333" s="4" t="s">
        <v>623</v>
      </c>
      <c r="D333" s="4" t="s">
        <v>1581</v>
      </c>
      <c r="E333" s="5" t="s">
        <v>644</v>
      </c>
      <c r="F333" s="45"/>
      <c r="G333" s="24" t="s">
        <v>626</v>
      </c>
      <c r="H333" s="23" t="s">
        <v>622</v>
      </c>
      <c r="I333" s="4" t="s">
        <v>623</v>
      </c>
      <c r="J333" s="4" t="s">
        <v>1581</v>
      </c>
      <c r="K333" s="25" t="s">
        <v>644</v>
      </c>
      <c r="L333" s="45"/>
    </row>
    <row r="334" spans="1:12" s="3" customFormat="1">
      <c r="A334" s="76" t="s">
        <v>630</v>
      </c>
      <c r="B334" s="77" t="s">
        <v>696</v>
      </c>
      <c r="C334" s="78" t="s">
        <v>2283</v>
      </c>
      <c r="D334" s="79" t="s">
        <v>677</v>
      </c>
      <c r="E334" s="204" t="s">
        <v>2729</v>
      </c>
      <c r="F334" s="45"/>
      <c r="G334" s="94" t="s">
        <v>630</v>
      </c>
      <c r="H334" s="77" t="s">
        <v>980</v>
      </c>
      <c r="I334" s="78" t="s">
        <v>1279</v>
      </c>
      <c r="J334" s="79" t="s">
        <v>661</v>
      </c>
      <c r="K334" s="208" t="s">
        <v>4272</v>
      </c>
      <c r="L334" s="45"/>
    </row>
    <row r="335" spans="1:12" s="3" customFormat="1">
      <c r="A335" s="81" t="s">
        <v>631</v>
      </c>
      <c r="B335" s="82" t="s">
        <v>1041</v>
      </c>
      <c r="C335" s="83" t="s">
        <v>1738</v>
      </c>
      <c r="D335" s="84" t="s">
        <v>1662</v>
      </c>
      <c r="E335" s="205" t="s">
        <v>4224</v>
      </c>
      <c r="F335" s="45"/>
      <c r="G335" s="96" t="s">
        <v>631</v>
      </c>
      <c r="H335" s="82" t="s">
        <v>1063</v>
      </c>
      <c r="I335" s="83" t="s">
        <v>3090</v>
      </c>
      <c r="J335" s="84" t="s">
        <v>661</v>
      </c>
      <c r="K335" s="209" t="s">
        <v>4273</v>
      </c>
      <c r="L335" s="45"/>
    </row>
    <row r="336" spans="1:12" s="3" customFormat="1">
      <c r="A336" s="86" t="s">
        <v>632</v>
      </c>
      <c r="B336" s="87" t="s">
        <v>1613</v>
      </c>
      <c r="C336" s="88" t="s">
        <v>3902</v>
      </c>
      <c r="D336" s="89" t="s">
        <v>751</v>
      </c>
      <c r="E336" s="206" t="s">
        <v>4225</v>
      </c>
      <c r="F336" s="45"/>
      <c r="G336" s="98" t="s">
        <v>632</v>
      </c>
      <c r="H336" s="87" t="s">
        <v>740</v>
      </c>
      <c r="I336" s="88" t="s">
        <v>737</v>
      </c>
      <c r="J336" s="89" t="s">
        <v>661</v>
      </c>
      <c r="K336" s="210" t="s">
        <v>4274</v>
      </c>
      <c r="L336" s="45"/>
    </row>
    <row r="337" spans="1:12" s="3" customFormat="1">
      <c r="A337" s="6" t="s">
        <v>633</v>
      </c>
      <c r="B337" s="7" t="s">
        <v>918</v>
      </c>
      <c r="C337" s="8" t="s">
        <v>3615</v>
      </c>
      <c r="D337" s="9" t="s">
        <v>814</v>
      </c>
      <c r="E337" s="207" t="s">
        <v>553</v>
      </c>
      <c r="F337" s="45"/>
      <c r="G337" s="26" t="s">
        <v>633</v>
      </c>
      <c r="H337" s="7" t="s">
        <v>847</v>
      </c>
      <c r="I337" s="8" t="s">
        <v>1150</v>
      </c>
      <c r="J337" s="9" t="s">
        <v>669</v>
      </c>
      <c r="K337" s="211" t="s">
        <v>3703</v>
      </c>
      <c r="L337" s="45"/>
    </row>
    <row r="338" spans="1:12" s="3" customFormat="1">
      <c r="A338" s="6" t="s">
        <v>634</v>
      </c>
      <c r="B338" s="7" t="s">
        <v>759</v>
      </c>
      <c r="C338" s="8" t="s">
        <v>1522</v>
      </c>
      <c r="D338" s="9" t="s">
        <v>669</v>
      </c>
      <c r="E338" s="207" t="s">
        <v>4226</v>
      </c>
      <c r="F338" s="45"/>
      <c r="G338" s="26" t="s">
        <v>634</v>
      </c>
      <c r="H338" s="7" t="s">
        <v>742</v>
      </c>
      <c r="I338" s="8" t="s">
        <v>4275</v>
      </c>
      <c r="J338" s="9" t="s">
        <v>832</v>
      </c>
      <c r="K338" s="211" t="s">
        <v>3736</v>
      </c>
      <c r="L338" s="45"/>
    </row>
    <row r="339" spans="1:12" s="3" customFormat="1">
      <c r="A339" s="6" t="s">
        <v>635</v>
      </c>
      <c r="B339" s="7" t="s">
        <v>653</v>
      </c>
      <c r="C339" s="8" t="s">
        <v>3482</v>
      </c>
      <c r="D339" s="9" t="s">
        <v>751</v>
      </c>
      <c r="E339" s="207" t="s">
        <v>3293</v>
      </c>
      <c r="F339" s="45"/>
      <c r="G339" s="26" t="s">
        <v>635</v>
      </c>
      <c r="H339" s="7" t="s">
        <v>664</v>
      </c>
      <c r="I339" s="8" t="s">
        <v>366</v>
      </c>
      <c r="J339" s="9" t="s">
        <v>4276</v>
      </c>
      <c r="K339" s="211" t="s">
        <v>4277</v>
      </c>
      <c r="L339" s="45"/>
    </row>
    <row r="340" spans="1:12" s="3" customFormat="1">
      <c r="A340" s="6" t="s">
        <v>636</v>
      </c>
      <c r="B340" s="7" t="s">
        <v>921</v>
      </c>
      <c r="C340" s="8" t="s">
        <v>1607</v>
      </c>
      <c r="D340" s="9" t="s">
        <v>751</v>
      </c>
      <c r="E340" s="207" t="s">
        <v>4227</v>
      </c>
      <c r="F340" s="45"/>
      <c r="G340" s="26" t="s">
        <v>636</v>
      </c>
      <c r="H340" s="7" t="s">
        <v>729</v>
      </c>
      <c r="I340" s="8" t="s">
        <v>1768</v>
      </c>
      <c r="J340" s="9" t="s">
        <v>669</v>
      </c>
      <c r="K340" s="211" t="s">
        <v>3741</v>
      </c>
      <c r="L340" s="45"/>
    </row>
    <row r="341" spans="1:12" s="3" customFormat="1">
      <c r="A341" s="6" t="s">
        <v>637</v>
      </c>
      <c r="B341" s="7" t="s">
        <v>2435</v>
      </c>
      <c r="C341" s="8" t="s">
        <v>4000</v>
      </c>
      <c r="D341" s="9" t="s">
        <v>4228</v>
      </c>
      <c r="E341" s="207" t="s">
        <v>3670</v>
      </c>
      <c r="F341" s="45"/>
      <c r="G341" s="26" t="s">
        <v>637</v>
      </c>
      <c r="H341" s="7" t="s">
        <v>709</v>
      </c>
      <c r="I341" s="8" t="s">
        <v>3634</v>
      </c>
      <c r="J341" s="9" t="s">
        <v>661</v>
      </c>
      <c r="K341" s="211" t="s">
        <v>4278</v>
      </c>
      <c r="L341" s="45"/>
    </row>
    <row r="342" spans="1:12" s="3" customFormat="1">
      <c r="A342" s="6" t="s">
        <v>638</v>
      </c>
      <c r="B342" s="7" t="s">
        <v>696</v>
      </c>
      <c r="C342" s="8" t="s">
        <v>4132</v>
      </c>
      <c r="D342" s="9" t="s">
        <v>4229</v>
      </c>
      <c r="E342" s="207" t="s">
        <v>4230</v>
      </c>
      <c r="F342" s="45"/>
      <c r="G342" s="26" t="s">
        <v>638</v>
      </c>
      <c r="H342" s="7" t="s">
        <v>1170</v>
      </c>
      <c r="I342" s="8" t="s">
        <v>3722</v>
      </c>
      <c r="J342" s="9" t="s">
        <v>669</v>
      </c>
      <c r="K342" s="211" t="s">
        <v>4279</v>
      </c>
      <c r="L342" s="45"/>
    </row>
    <row r="343" spans="1:12" s="3" customFormat="1">
      <c r="A343" s="6" t="s">
        <v>639</v>
      </c>
      <c r="B343" s="7" t="s">
        <v>675</v>
      </c>
      <c r="C343" s="8" t="s">
        <v>4231</v>
      </c>
      <c r="D343" s="9" t="s">
        <v>4232</v>
      </c>
      <c r="E343" s="207" t="s">
        <v>4233</v>
      </c>
      <c r="F343" s="45"/>
      <c r="G343" s="26" t="s">
        <v>639</v>
      </c>
      <c r="H343" s="7" t="s">
        <v>1058</v>
      </c>
      <c r="I343" s="8" t="s">
        <v>1090</v>
      </c>
      <c r="J343" s="9" t="s">
        <v>669</v>
      </c>
      <c r="K343" s="211" t="s">
        <v>4280</v>
      </c>
      <c r="L343" s="45"/>
    </row>
    <row r="344" spans="1:12" s="3" customFormat="1">
      <c r="A344" s="6" t="s">
        <v>640</v>
      </c>
      <c r="B344" s="7" t="s">
        <v>4234</v>
      </c>
      <c r="C344" s="8" t="s">
        <v>4235</v>
      </c>
      <c r="D344" s="9" t="s">
        <v>661</v>
      </c>
      <c r="E344" s="207" t="s">
        <v>4236</v>
      </c>
      <c r="F344" s="45"/>
      <c r="G344" s="26" t="s">
        <v>640</v>
      </c>
      <c r="H344" s="7" t="s">
        <v>699</v>
      </c>
      <c r="I344" s="8" t="s">
        <v>4281</v>
      </c>
      <c r="J344" s="9" t="s">
        <v>661</v>
      </c>
      <c r="K344" s="211" t="s">
        <v>572</v>
      </c>
      <c r="L344" s="45"/>
    </row>
    <row r="345" spans="1:12" s="3" customFormat="1">
      <c r="A345" s="6" t="s">
        <v>641</v>
      </c>
      <c r="B345" s="7" t="s">
        <v>1405</v>
      </c>
      <c r="C345" s="8" t="s">
        <v>1337</v>
      </c>
      <c r="D345" s="9" t="s">
        <v>629</v>
      </c>
      <c r="E345" s="207" t="s">
        <v>4237</v>
      </c>
      <c r="F345" s="45"/>
      <c r="G345" s="26" t="s">
        <v>641</v>
      </c>
      <c r="H345" s="7" t="s">
        <v>847</v>
      </c>
      <c r="I345" s="8" t="s">
        <v>797</v>
      </c>
      <c r="J345" s="9" t="s">
        <v>629</v>
      </c>
      <c r="K345" s="211" t="s">
        <v>4282</v>
      </c>
      <c r="L345" s="45"/>
    </row>
    <row r="346" spans="1:12" s="3" customFormat="1" ht="12.75">
      <c r="A346" s="6"/>
      <c r="B346" s="7"/>
      <c r="C346" s="20"/>
      <c r="D346" s="9"/>
      <c r="E346" s="207"/>
      <c r="F346" s="45"/>
      <c r="G346" s="26" t="s">
        <v>642</v>
      </c>
      <c r="H346" s="7" t="s">
        <v>667</v>
      </c>
      <c r="I346" s="8" t="s">
        <v>4283</v>
      </c>
      <c r="J346" s="9" t="s">
        <v>661</v>
      </c>
      <c r="K346" s="211" t="s">
        <v>4284</v>
      </c>
      <c r="L346" s="45"/>
    </row>
    <row r="347" spans="1:12" s="3" customFormat="1" ht="13.5" thickBot="1">
      <c r="A347" s="6"/>
      <c r="B347" s="7"/>
      <c r="C347" s="20"/>
      <c r="D347" s="9"/>
      <c r="E347" s="207"/>
      <c r="F347" s="45"/>
      <c r="G347" s="26" t="s">
        <v>643</v>
      </c>
      <c r="H347" s="7" t="s">
        <v>1804</v>
      </c>
      <c r="I347" s="8" t="s">
        <v>4008</v>
      </c>
      <c r="J347" s="9" t="s">
        <v>4285</v>
      </c>
      <c r="K347" s="211" t="s">
        <v>4286</v>
      </c>
      <c r="L347" s="45"/>
    </row>
    <row r="348" spans="1:12" s="3" customFormat="1" ht="13.5" hidden="1" thickBot="1">
      <c r="A348" s="6"/>
      <c r="B348" s="7"/>
      <c r="C348" s="21"/>
      <c r="D348" s="9"/>
      <c r="E348" s="207"/>
      <c r="F348" s="45"/>
      <c r="G348" s="26"/>
      <c r="H348" s="7"/>
      <c r="I348" s="250"/>
      <c r="J348" s="9"/>
      <c r="K348" s="211"/>
      <c r="L348" s="45"/>
    </row>
    <row r="349" spans="1:12" s="3" customFormat="1" ht="13.5" hidden="1" thickBot="1">
      <c r="A349" s="6"/>
      <c r="B349" s="7"/>
      <c r="C349" s="21"/>
      <c r="D349" s="9"/>
      <c r="E349" s="207"/>
      <c r="F349" s="45"/>
      <c r="G349" s="26"/>
      <c r="H349" s="7"/>
      <c r="I349" s="250"/>
      <c r="J349" s="9"/>
      <c r="K349" s="211"/>
      <c r="L349" s="45"/>
    </row>
    <row r="350" spans="1:12" s="3" customFormat="1" ht="13.5" hidden="1" thickBot="1">
      <c r="A350" s="6"/>
      <c r="B350" s="7"/>
      <c r="C350" s="21"/>
      <c r="D350" s="9"/>
      <c r="E350" s="179"/>
      <c r="F350" s="45"/>
      <c r="G350" s="26"/>
      <c r="H350" s="7"/>
      <c r="I350" s="7"/>
      <c r="J350" s="9"/>
      <c r="K350" s="190"/>
      <c r="L350" s="45"/>
    </row>
    <row r="351" spans="1:12" s="3" customFormat="1" ht="13.5" hidden="1" thickBot="1">
      <c r="A351" s="6"/>
      <c r="B351" s="7"/>
      <c r="C351" s="21"/>
      <c r="D351" s="9"/>
      <c r="E351" s="179"/>
      <c r="F351" s="45"/>
      <c r="G351" s="26"/>
      <c r="H351" s="7"/>
      <c r="I351" s="7"/>
      <c r="J351" s="9"/>
      <c r="K351" s="190"/>
      <c r="L351" s="45"/>
    </row>
    <row r="352" spans="1:12" s="3" customFormat="1" ht="13.5" hidden="1" thickBot="1">
      <c r="A352" s="6"/>
      <c r="B352" s="7"/>
      <c r="C352" s="21"/>
      <c r="D352" s="9"/>
      <c r="E352" s="179"/>
      <c r="F352" s="45"/>
      <c r="G352" s="26"/>
      <c r="H352" s="7"/>
      <c r="I352" s="7"/>
      <c r="J352" s="9"/>
      <c r="K352" s="190"/>
      <c r="L352" s="45"/>
    </row>
    <row r="353" spans="1:12" s="3" customFormat="1" ht="13.5" hidden="1" thickBot="1">
      <c r="A353" s="19"/>
      <c r="B353" s="10"/>
      <c r="C353" s="22"/>
      <c r="D353" s="11"/>
      <c r="E353" s="180"/>
      <c r="F353" s="45"/>
      <c r="G353" s="28"/>
      <c r="H353" s="29"/>
      <c r="I353" s="29"/>
      <c r="J353" s="30"/>
      <c r="K353" s="191"/>
      <c r="L353" s="45"/>
    </row>
    <row r="354" spans="1:12" s="3" customFormat="1" ht="8.25" customHeight="1" thickTop="1">
      <c r="A354" s="46"/>
      <c r="B354" s="46"/>
      <c r="C354" s="46"/>
      <c r="D354" s="46"/>
      <c r="E354" s="46"/>
      <c r="F354" s="45"/>
      <c r="G354" s="47"/>
      <c r="H354" s="47"/>
      <c r="I354" s="47"/>
      <c r="J354" s="47"/>
      <c r="K354" s="47"/>
      <c r="L354" s="45"/>
    </row>
    <row r="355" spans="1:12" s="3" customFormat="1" ht="21" thickBot="1">
      <c r="A355" s="162" t="s">
        <v>3772</v>
      </c>
      <c r="B355" s="359"/>
      <c r="D355" s="160" t="s">
        <v>3667</v>
      </c>
      <c r="E355" s="1065" t="s">
        <v>913</v>
      </c>
      <c r="F355" s="1065"/>
      <c r="G355" s="1065"/>
      <c r="H355" s="1065"/>
      <c r="I355" s="160"/>
      <c r="J355" s="160" t="s">
        <v>722</v>
      </c>
      <c r="K355" s="459"/>
      <c r="L355" s="45"/>
    </row>
    <row r="356" spans="1:12" s="3" customFormat="1" ht="13.5" customHeight="1" thickTop="1" thickBot="1">
      <c r="A356" s="1083" t="s">
        <v>718</v>
      </c>
      <c r="B356" s="1084"/>
      <c r="C356" s="43"/>
      <c r="D356" s="44"/>
      <c r="E356" s="44"/>
      <c r="F356" s="35"/>
      <c r="G356" s="1087" t="s">
        <v>719</v>
      </c>
      <c r="H356" s="1088"/>
      <c r="I356" s="35"/>
      <c r="J356" s="35"/>
      <c r="K356" s="35"/>
      <c r="L356" s="45"/>
    </row>
    <row r="357" spans="1:12" s="3" customFormat="1" ht="16.5" thickTop="1" thickBot="1">
      <c r="A357" s="1085"/>
      <c r="B357" s="1086"/>
      <c r="C357" s="14"/>
      <c r="D357" s="12" t="s">
        <v>645</v>
      </c>
      <c r="E357" s="13">
        <f>COUNTA(C359:C378)</f>
        <v>2</v>
      </c>
      <c r="F357" s="45"/>
      <c r="G357" s="1089"/>
      <c r="H357" s="1090"/>
      <c r="I357" s="32"/>
      <c r="J357" s="33" t="s">
        <v>645</v>
      </c>
      <c r="K357" s="34">
        <f>COUNTA(I359:I378)</f>
        <v>9</v>
      </c>
      <c r="L357" s="45"/>
    </row>
    <row r="358" spans="1:12" s="3" customFormat="1">
      <c r="A358" s="15" t="s">
        <v>626</v>
      </c>
      <c r="B358" s="16" t="s">
        <v>622</v>
      </c>
      <c r="C358" s="4" t="s">
        <v>623</v>
      </c>
      <c r="D358" s="4" t="s">
        <v>1581</v>
      </c>
      <c r="E358" s="5" t="s">
        <v>644</v>
      </c>
      <c r="F358" s="45"/>
      <c r="G358" s="24" t="s">
        <v>626</v>
      </c>
      <c r="H358" s="23" t="s">
        <v>622</v>
      </c>
      <c r="I358" s="4" t="s">
        <v>623</v>
      </c>
      <c r="J358" s="4" t="s">
        <v>1581</v>
      </c>
      <c r="K358" s="25" t="s">
        <v>644</v>
      </c>
      <c r="L358" s="45"/>
    </row>
    <row r="359" spans="1:12" s="3" customFormat="1">
      <c r="A359" s="76" t="s">
        <v>630</v>
      </c>
      <c r="B359" s="77" t="s">
        <v>2961</v>
      </c>
      <c r="C359" s="78" t="s">
        <v>922</v>
      </c>
      <c r="D359" s="79" t="s">
        <v>629</v>
      </c>
      <c r="E359" s="204" t="s">
        <v>4238</v>
      </c>
      <c r="F359" s="45"/>
      <c r="G359" s="94" t="s">
        <v>630</v>
      </c>
      <c r="H359" s="77" t="s">
        <v>816</v>
      </c>
      <c r="I359" s="78" t="s">
        <v>2569</v>
      </c>
      <c r="J359" s="79" t="s">
        <v>2458</v>
      </c>
      <c r="K359" s="208" t="s">
        <v>4287</v>
      </c>
      <c r="L359" s="45"/>
    </row>
    <row r="360" spans="1:12" s="3" customFormat="1">
      <c r="A360" s="81" t="s">
        <v>631</v>
      </c>
      <c r="B360" s="82" t="s">
        <v>1795</v>
      </c>
      <c r="C360" s="83" t="s">
        <v>3684</v>
      </c>
      <c r="D360" s="84" t="s">
        <v>37</v>
      </c>
      <c r="E360" s="205" t="s">
        <v>4239</v>
      </c>
      <c r="F360" s="45"/>
      <c r="G360" s="96" t="s">
        <v>631</v>
      </c>
      <c r="H360" s="82" t="s">
        <v>729</v>
      </c>
      <c r="I360" s="83" t="s">
        <v>3702</v>
      </c>
      <c r="J360" s="84" t="s">
        <v>661</v>
      </c>
      <c r="K360" s="209" t="s">
        <v>4213</v>
      </c>
      <c r="L360" s="45"/>
    </row>
    <row r="361" spans="1:12" s="3" customFormat="1">
      <c r="A361" s="86"/>
      <c r="B361" s="87"/>
      <c r="C361" s="88"/>
      <c r="D361" s="89"/>
      <c r="E361" s="206"/>
      <c r="F361" s="45"/>
      <c r="G361" s="98" t="s">
        <v>632</v>
      </c>
      <c r="H361" s="87" t="s">
        <v>706</v>
      </c>
      <c r="I361" s="88" t="s">
        <v>3544</v>
      </c>
      <c r="J361" s="89" t="s">
        <v>751</v>
      </c>
      <c r="K361" s="210" t="s">
        <v>4288</v>
      </c>
      <c r="L361" s="45"/>
    </row>
    <row r="362" spans="1:12" s="3" customFormat="1">
      <c r="A362" s="6"/>
      <c r="B362" s="7"/>
      <c r="C362" s="8"/>
      <c r="D362" s="9"/>
      <c r="E362" s="207"/>
      <c r="F362" s="45"/>
      <c r="G362" s="26" t="s">
        <v>633</v>
      </c>
      <c r="H362" s="7" t="s">
        <v>864</v>
      </c>
      <c r="I362" s="8" t="s">
        <v>1068</v>
      </c>
      <c r="J362" s="9" t="s">
        <v>751</v>
      </c>
      <c r="K362" s="211" t="s">
        <v>4289</v>
      </c>
      <c r="L362" s="45"/>
    </row>
    <row r="363" spans="1:12" s="3" customFormat="1">
      <c r="A363" s="6"/>
      <c r="B363" s="7"/>
      <c r="C363" s="8"/>
      <c r="D363" s="9"/>
      <c r="E363" s="207"/>
      <c r="F363" s="45"/>
      <c r="G363" s="26" t="s">
        <v>634</v>
      </c>
      <c r="H363" s="7" t="s">
        <v>667</v>
      </c>
      <c r="I363" s="8" t="s">
        <v>3349</v>
      </c>
      <c r="J363" s="9" t="s">
        <v>3360</v>
      </c>
      <c r="K363" s="211" t="s">
        <v>4290</v>
      </c>
      <c r="L363" s="45"/>
    </row>
    <row r="364" spans="1:12" s="3" customFormat="1">
      <c r="A364" s="6"/>
      <c r="B364" s="7"/>
      <c r="C364" s="8"/>
      <c r="D364" s="9"/>
      <c r="E364" s="207"/>
      <c r="F364" s="45"/>
      <c r="G364" s="26" t="s">
        <v>635</v>
      </c>
      <c r="H364" s="7" t="s">
        <v>826</v>
      </c>
      <c r="I364" s="8" t="s">
        <v>1053</v>
      </c>
      <c r="J364" s="9" t="s">
        <v>950</v>
      </c>
      <c r="K364" s="211" t="s">
        <v>4291</v>
      </c>
      <c r="L364" s="45"/>
    </row>
    <row r="365" spans="1:12" s="3" customFormat="1">
      <c r="A365" s="6"/>
      <c r="B365" s="7"/>
      <c r="C365" s="8"/>
      <c r="D365" s="9"/>
      <c r="E365" s="207"/>
      <c r="F365" s="45"/>
      <c r="G365" s="26" t="s">
        <v>636</v>
      </c>
      <c r="H365" s="7" t="s">
        <v>1589</v>
      </c>
      <c r="I365" s="8" t="s">
        <v>1575</v>
      </c>
      <c r="J365" s="9" t="s">
        <v>661</v>
      </c>
      <c r="K365" s="211" t="s">
        <v>4292</v>
      </c>
      <c r="L365" s="45"/>
    </row>
    <row r="366" spans="1:12" s="3" customFormat="1">
      <c r="A366" s="6"/>
      <c r="B366" s="7"/>
      <c r="C366" s="8"/>
      <c r="D366" s="9"/>
      <c r="E366" s="207"/>
      <c r="F366" s="45"/>
      <c r="G366" s="26" t="s">
        <v>637</v>
      </c>
      <c r="H366" s="7" t="s">
        <v>1434</v>
      </c>
      <c r="I366" s="8" t="s">
        <v>1435</v>
      </c>
      <c r="J366" s="9" t="s">
        <v>751</v>
      </c>
      <c r="K366" s="211" t="s">
        <v>4293</v>
      </c>
      <c r="L366" s="359"/>
    </row>
    <row r="367" spans="1:12" s="3" customFormat="1" ht="12.75" thickBot="1">
      <c r="A367" s="6"/>
      <c r="B367" s="7"/>
      <c r="C367" s="8"/>
      <c r="D367" s="9"/>
      <c r="E367" s="207"/>
      <c r="F367" s="45"/>
      <c r="G367" s="26" t="s">
        <v>638</v>
      </c>
      <c r="H367" s="7" t="s">
        <v>1051</v>
      </c>
      <c r="I367" s="8" t="s">
        <v>996</v>
      </c>
      <c r="J367" s="9" t="s">
        <v>751</v>
      </c>
      <c r="K367" s="211" t="s">
        <v>4294</v>
      </c>
      <c r="L367" s="359"/>
    </row>
    <row r="368" spans="1:12" s="3" customFormat="1" ht="13.5" hidden="1" thickBot="1">
      <c r="A368" s="6"/>
      <c r="B368" s="7"/>
      <c r="C368" s="20"/>
      <c r="D368" s="9"/>
      <c r="E368" s="207"/>
      <c r="F368" s="45"/>
      <c r="G368" s="26"/>
      <c r="H368" s="7"/>
      <c r="I368" s="8"/>
      <c r="J368" s="9"/>
      <c r="K368" s="211"/>
      <c r="L368" s="359"/>
    </row>
    <row r="369" spans="1:12" s="3" customFormat="1" ht="13.5" hidden="1" thickBot="1">
      <c r="A369" s="6"/>
      <c r="B369" s="7"/>
      <c r="C369" s="20"/>
      <c r="D369" s="9"/>
      <c r="E369" s="207"/>
      <c r="F369" s="45"/>
      <c r="G369" s="26"/>
      <c r="H369" s="7"/>
      <c r="I369" s="8"/>
      <c r="J369" s="9"/>
      <c r="K369" s="211"/>
      <c r="L369" s="359"/>
    </row>
    <row r="370" spans="1:12" s="3" customFormat="1" ht="13.5" hidden="1" thickBot="1">
      <c r="A370" s="6"/>
      <c r="B370" s="7"/>
      <c r="C370" s="20"/>
      <c r="D370" s="9"/>
      <c r="E370" s="207"/>
      <c r="F370" s="45"/>
      <c r="G370" s="26"/>
      <c r="H370" s="7"/>
      <c r="I370" s="8"/>
      <c r="J370" s="9"/>
      <c r="K370" s="211"/>
      <c r="L370" s="359"/>
    </row>
    <row r="371" spans="1:12" s="3" customFormat="1" ht="13.5" hidden="1" thickBot="1">
      <c r="A371" s="6"/>
      <c r="B371" s="7"/>
      <c r="C371" s="20"/>
      <c r="D371" s="9"/>
      <c r="E371" s="207"/>
      <c r="F371" s="45"/>
      <c r="G371" s="26"/>
      <c r="H371" s="7"/>
      <c r="I371" s="8"/>
      <c r="J371" s="9"/>
      <c r="K371" s="211"/>
      <c r="L371" s="359"/>
    </row>
    <row r="372" spans="1:12" s="3" customFormat="1" ht="13.5" hidden="1" thickBot="1">
      <c r="A372" s="6"/>
      <c r="B372" s="7"/>
      <c r="C372" s="20"/>
      <c r="D372" s="9"/>
      <c r="E372" s="207"/>
      <c r="F372" s="45"/>
      <c r="G372" s="26"/>
      <c r="H372" s="7"/>
      <c r="I372" s="8"/>
      <c r="J372" s="9"/>
      <c r="K372" s="190"/>
      <c r="L372" s="359"/>
    </row>
    <row r="373" spans="1:12" s="3" customFormat="1" ht="13.5" hidden="1" thickBot="1">
      <c r="A373" s="6"/>
      <c r="B373" s="7"/>
      <c r="C373" s="21"/>
      <c r="D373" s="9"/>
      <c r="E373" s="207"/>
      <c r="F373" s="45"/>
      <c r="G373" s="26"/>
      <c r="H373" s="7"/>
      <c r="I373" s="250"/>
      <c r="J373" s="9"/>
      <c r="K373" s="190"/>
      <c r="L373" s="359"/>
    </row>
    <row r="374" spans="1:12" s="3" customFormat="1" ht="13.5" hidden="1" thickBot="1">
      <c r="A374" s="477"/>
      <c r="B374" s="7"/>
      <c r="C374" s="21"/>
      <c r="D374" s="9"/>
      <c r="E374" s="478"/>
      <c r="F374" s="45"/>
      <c r="G374" s="26"/>
      <c r="H374" s="7"/>
      <c r="I374" s="7"/>
      <c r="J374" s="9"/>
      <c r="K374" s="190"/>
      <c r="L374" s="359"/>
    </row>
    <row r="375" spans="1:12" s="3" customFormat="1" ht="13.5" hidden="1" thickBot="1">
      <c r="A375" s="477"/>
      <c r="B375" s="7"/>
      <c r="C375" s="21"/>
      <c r="D375" s="9"/>
      <c r="E375" s="479"/>
      <c r="F375" s="45"/>
      <c r="G375" s="26"/>
      <c r="H375" s="7"/>
      <c r="I375" s="7"/>
      <c r="J375" s="9"/>
      <c r="K375" s="190"/>
      <c r="L375" s="359"/>
    </row>
    <row r="376" spans="1:12" s="3" customFormat="1" ht="13.5" hidden="1" thickBot="1">
      <c r="A376" s="477"/>
      <c r="B376" s="7"/>
      <c r="C376" s="21"/>
      <c r="D376" s="9"/>
      <c r="E376" s="479"/>
      <c r="F376" s="45"/>
      <c r="G376" s="26"/>
      <c r="H376" s="7"/>
      <c r="I376" s="7"/>
      <c r="J376" s="9"/>
      <c r="K376" s="190"/>
      <c r="L376" s="359"/>
    </row>
    <row r="377" spans="1:12" s="3" customFormat="1" ht="13.5" hidden="1" thickBot="1">
      <c r="A377" s="477"/>
      <c r="B377" s="7"/>
      <c r="C377" s="21"/>
      <c r="D377" s="9"/>
      <c r="E377" s="479"/>
      <c r="F377" s="45"/>
      <c r="G377" s="26"/>
      <c r="H377" s="7"/>
      <c r="I377" s="7"/>
      <c r="J377" s="9"/>
      <c r="K377" s="190"/>
      <c r="L377" s="359"/>
    </row>
    <row r="378" spans="1:12" s="3" customFormat="1" ht="13.5" hidden="1" thickBot="1">
      <c r="A378" s="480"/>
      <c r="B378" s="481"/>
      <c r="C378" s="482"/>
      <c r="D378" s="483"/>
      <c r="E378" s="484"/>
      <c r="F378" s="45"/>
      <c r="G378" s="28"/>
      <c r="H378" s="29"/>
      <c r="I378" s="29"/>
      <c r="J378" s="30"/>
      <c r="K378" s="191"/>
      <c r="L378" s="359"/>
    </row>
    <row r="379" spans="1:12" s="3" customFormat="1" ht="13.5" thickTop="1">
      <c r="A379" s="489"/>
      <c r="B379" s="490"/>
      <c r="C379" s="491"/>
      <c r="D379" s="492"/>
      <c r="E379" s="493"/>
      <c r="F379" s="359"/>
      <c r="G379" s="485"/>
      <c r="H379" s="486"/>
      <c r="I379" s="486"/>
      <c r="J379" s="487"/>
      <c r="K379" s="488"/>
      <c r="L379" s="359"/>
    </row>
    <row r="380" spans="1:12" s="3" customFormat="1" ht="21" thickBot="1">
      <c r="A380" s="162" t="s">
        <v>912</v>
      </c>
      <c r="B380" s="160"/>
      <c r="C380" s="160" t="s">
        <v>722</v>
      </c>
      <c r="D380" s="1065" t="s">
        <v>914</v>
      </c>
      <c r="E380" s="1065"/>
      <c r="F380" s="45"/>
      <c r="G380" s="162" t="s">
        <v>2781</v>
      </c>
      <c r="H380" s="160"/>
      <c r="I380" s="160" t="s">
        <v>722</v>
      </c>
      <c r="J380" s="1065" t="s">
        <v>2776</v>
      </c>
      <c r="K380" s="1065"/>
      <c r="L380" s="359"/>
    </row>
    <row r="381" spans="1:12" s="3" customFormat="1" ht="13.5" customHeight="1" thickTop="1" thickBot="1">
      <c r="A381" s="1087" t="s">
        <v>720</v>
      </c>
      <c r="B381" s="1088"/>
      <c r="C381" s="35"/>
      <c r="D381" s="35"/>
      <c r="E381" s="35"/>
      <c r="F381" s="45"/>
      <c r="G381" s="1087" t="s">
        <v>720</v>
      </c>
      <c r="H381" s="1088"/>
      <c r="I381" s="35"/>
      <c r="J381" s="35"/>
      <c r="K381" s="35"/>
      <c r="L381" s="359"/>
    </row>
    <row r="382" spans="1:12" s="3" customFormat="1" ht="16.5" thickTop="1" thickBot="1">
      <c r="A382" s="1089"/>
      <c r="B382" s="1090"/>
      <c r="C382" s="32"/>
      <c r="D382" s="33" t="s">
        <v>645</v>
      </c>
      <c r="E382" s="34">
        <f>COUNTA(C384:C403)</f>
        <v>2</v>
      </c>
      <c r="F382" s="45"/>
      <c r="G382" s="1089"/>
      <c r="H382" s="1090"/>
      <c r="I382" s="32"/>
      <c r="J382" s="33" t="s">
        <v>645</v>
      </c>
      <c r="K382" s="34">
        <f>COUNTA(I384:I390)</f>
        <v>1</v>
      </c>
      <c r="L382" s="359"/>
    </row>
    <row r="383" spans="1:12" s="3" customFormat="1">
      <c r="A383" s="24" t="s">
        <v>626</v>
      </c>
      <c r="B383" s="23" t="s">
        <v>622</v>
      </c>
      <c r="C383" s="4" t="s">
        <v>623</v>
      </c>
      <c r="D383" s="4" t="s">
        <v>1581</v>
      </c>
      <c r="E383" s="25" t="s">
        <v>644</v>
      </c>
      <c r="F383" s="45"/>
      <c r="G383" s="24" t="s">
        <v>626</v>
      </c>
      <c r="H383" s="23" t="s">
        <v>622</v>
      </c>
      <c r="I383" s="4" t="s">
        <v>623</v>
      </c>
      <c r="J383" s="4" t="s">
        <v>1581</v>
      </c>
      <c r="K383" s="25" t="s">
        <v>644</v>
      </c>
      <c r="L383" s="359"/>
    </row>
    <row r="384" spans="1:12" s="3" customFormat="1">
      <c r="A384" s="94" t="s">
        <v>630</v>
      </c>
      <c r="B384" s="77" t="s">
        <v>1082</v>
      </c>
      <c r="C384" s="78" t="s">
        <v>1851</v>
      </c>
      <c r="D384" s="79" t="s">
        <v>883</v>
      </c>
      <c r="E384" s="208" t="s">
        <v>4295</v>
      </c>
      <c r="F384" s="45"/>
      <c r="G384" s="94" t="s">
        <v>630</v>
      </c>
      <c r="H384" s="77" t="s">
        <v>1082</v>
      </c>
      <c r="I384" s="78" t="s">
        <v>792</v>
      </c>
      <c r="J384" s="79" t="s">
        <v>629</v>
      </c>
      <c r="K384" s="208" t="s">
        <v>3551</v>
      </c>
      <c r="L384" s="359"/>
    </row>
    <row r="385" spans="1:12" s="3" customFormat="1">
      <c r="A385" s="96" t="s">
        <v>631</v>
      </c>
      <c r="B385" s="82" t="s">
        <v>1077</v>
      </c>
      <c r="C385" s="83" t="s">
        <v>1078</v>
      </c>
      <c r="D385" s="84" t="s">
        <v>37</v>
      </c>
      <c r="E385" s="209" t="s">
        <v>4296</v>
      </c>
      <c r="F385" s="45"/>
      <c r="G385" s="96"/>
      <c r="H385" s="82"/>
      <c r="I385" s="83"/>
      <c r="J385" s="84"/>
      <c r="K385" s="209"/>
      <c r="L385" s="359"/>
    </row>
    <row r="386" spans="1:12" s="3" customFormat="1" ht="12.75" thickBot="1">
      <c r="A386" s="98"/>
      <c r="B386" s="87"/>
      <c r="C386" s="88"/>
      <c r="D386" s="89"/>
      <c r="E386" s="210"/>
      <c r="G386" s="98"/>
      <c r="H386" s="87"/>
      <c r="I386" s="88"/>
      <c r="J386" s="89"/>
      <c r="K386" s="210"/>
      <c r="L386" s="359"/>
    </row>
    <row r="387" spans="1:12" s="3" customFormat="1" ht="12.75" hidden="1" thickBot="1">
      <c r="A387" s="26"/>
      <c r="B387" s="7"/>
      <c r="C387" s="8"/>
      <c r="D387" s="9"/>
      <c r="E387" s="211"/>
      <c r="G387" s="26"/>
      <c r="H387" s="7"/>
      <c r="I387" s="8"/>
      <c r="J387" s="9"/>
      <c r="K387" s="211"/>
    </row>
    <row r="388" spans="1:12" s="3" customFormat="1" ht="12.75" hidden="1" thickBot="1">
      <c r="A388" s="26"/>
      <c r="B388" s="7"/>
      <c r="C388" s="8"/>
      <c r="D388" s="9"/>
      <c r="E388" s="211"/>
      <c r="G388" s="460"/>
      <c r="H388" s="461"/>
      <c r="I388" s="462"/>
      <c r="J388" s="463"/>
      <c r="K388" s="464"/>
    </row>
    <row r="389" spans="1:12" s="3" customFormat="1" ht="12.75" hidden="1" thickBot="1">
      <c r="A389" s="26"/>
      <c r="B389" s="7"/>
      <c r="C389" s="8"/>
      <c r="D389" s="9"/>
      <c r="E389" s="211"/>
      <c r="G389" s="465"/>
      <c r="H389" s="466"/>
      <c r="I389" s="467"/>
      <c r="J389" s="468"/>
      <c r="K389" s="469"/>
    </row>
    <row r="390" spans="1:12" s="3" customFormat="1" ht="12.75" hidden="1" thickBot="1">
      <c r="A390" s="26"/>
      <c r="B390" s="7"/>
      <c r="C390" s="8"/>
      <c r="D390" s="9"/>
      <c r="E390" s="211"/>
      <c r="G390" s="26"/>
      <c r="H390" s="7"/>
      <c r="I390" s="8"/>
      <c r="J390" s="9"/>
      <c r="K390" s="190"/>
    </row>
    <row r="391" spans="1:12" s="3" customFormat="1" ht="13.5" hidden="1" thickTop="1" thickBot="1">
      <c r="A391" s="26"/>
      <c r="B391" s="7"/>
      <c r="C391" s="8"/>
      <c r="D391" s="9"/>
      <c r="E391" s="211"/>
      <c r="G391" s="47"/>
      <c r="H391" s="47"/>
      <c r="I391" s="47"/>
      <c r="J391" s="47"/>
      <c r="K391" s="47"/>
    </row>
    <row r="392" spans="1:12" s="3" customFormat="1" ht="12.75" hidden="1" thickBot="1">
      <c r="A392" s="26"/>
      <c r="B392" s="7"/>
      <c r="C392" s="8"/>
      <c r="D392" s="9"/>
      <c r="E392" s="211"/>
      <c r="F392" s="45"/>
    </row>
    <row r="393" spans="1:12" s="3" customFormat="1" ht="13.5" hidden="1" customHeight="1">
      <c r="A393" s="26"/>
      <c r="B393" s="7"/>
      <c r="C393" s="8"/>
      <c r="D393" s="9"/>
      <c r="E393" s="211"/>
    </row>
    <row r="394" spans="1:12" s="3" customFormat="1" ht="12.75" hidden="1" thickBot="1">
      <c r="A394" s="26"/>
      <c r="B394" s="7"/>
      <c r="C394" s="8"/>
      <c r="D394" s="9"/>
      <c r="E394" s="211"/>
    </row>
    <row r="395" spans="1:12" s="3" customFormat="1" ht="12.75" hidden="1" thickBot="1">
      <c r="A395" s="26"/>
      <c r="B395" s="7"/>
      <c r="C395" s="8"/>
      <c r="D395" s="9"/>
      <c r="E395" s="211"/>
    </row>
    <row r="396" spans="1:12" s="3" customFormat="1" ht="12.75" hidden="1" thickBot="1">
      <c r="A396" s="26"/>
      <c r="B396" s="7"/>
      <c r="C396" s="8"/>
      <c r="D396" s="9"/>
      <c r="E396" s="211"/>
    </row>
    <row r="397" spans="1:12" s="3" customFormat="1" ht="12.75" hidden="1" thickBot="1">
      <c r="A397" s="26"/>
      <c r="B397" s="7"/>
      <c r="C397" s="8"/>
      <c r="D397" s="9"/>
      <c r="E397" s="190"/>
    </row>
    <row r="398" spans="1:12" s="3" customFormat="1" ht="12.75" hidden="1" thickBot="1">
      <c r="A398" s="26"/>
      <c r="B398" s="7"/>
      <c r="C398" s="250"/>
      <c r="D398" s="9"/>
      <c r="E398" s="190"/>
    </row>
    <row r="399" spans="1:12" s="3" customFormat="1" ht="13.5" hidden="1" thickBot="1">
      <c r="A399" s="470"/>
      <c r="B399" s="7"/>
      <c r="C399" s="21"/>
      <c r="D399" s="9"/>
      <c r="E399" s="471"/>
    </row>
    <row r="400" spans="1:12" s="3" customFormat="1" ht="13.5" hidden="1" thickBot="1">
      <c r="A400" s="470"/>
      <c r="B400" s="7"/>
      <c r="C400" s="21"/>
      <c r="D400" s="9"/>
      <c r="E400" s="471"/>
    </row>
    <row r="401" spans="1:11" s="3" customFormat="1" ht="13.5" hidden="1" thickBot="1">
      <c r="A401" s="470"/>
      <c r="B401" s="7"/>
      <c r="C401" s="21"/>
      <c r="D401" s="9"/>
      <c r="E401" s="471"/>
    </row>
    <row r="402" spans="1:11" s="3" customFormat="1" ht="13.5" hidden="1" thickBot="1">
      <c r="A402" s="470"/>
      <c r="B402" s="7"/>
      <c r="C402" s="21"/>
      <c r="D402" s="9"/>
      <c r="E402" s="471"/>
    </row>
    <row r="403" spans="1:11" s="3" customFormat="1" ht="13.5" hidden="1" thickBot="1">
      <c r="A403" s="472"/>
      <c r="B403" s="473"/>
      <c r="C403" s="474"/>
      <c r="D403" s="475"/>
      <c r="E403" s="476"/>
    </row>
    <row r="404" spans="1:11" s="3" customFormat="1" ht="12.75" thickTop="1">
      <c r="A404" s="499"/>
      <c r="B404" s="499"/>
      <c r="C404" s="499"/>
      <c r="D404" s="499"/>
      <c r="E404" s="499"/>
      <c r="F404" s="359"/>
      <c r="G404" s="500"/>
      <c r="H404" s="500"/>
      <c r="I404" s="500"/>
      <c r="J404" s="500"/>
      <c r="K404" s="500"/>
    </row>
    <row r="405" spans="1:11" s="3" customFormat="1" ht="21" thickBot="1">
      <c r="A405" s="160" t="s">
        <v>2547</v>
      </c>
      <c r="B405" s="160"/>
      <c r="C405" s="160" t="s">
        <v>3667</v>
      </c>
      <c r="D405" s="1065" t="s">
        <v>2548</v>
      </c>
      <c r="E405" s="1065"/>
    </row>
    <row r="406" spans="1:11" s="3" customFormat="1" ht="13.5" thickTop="1" thickBot="1">
      <c r="A406" s="1098" t="s">
        <v>2548</v>
      </c>
      <c r="B406" s="1099"/>
      <c r="C406" s="35"/>
      <c r="D406" s="35"/>
      <c r="E406" s="35"/>
    </row>
    <row r="407" spans="1:11" s="3" customFormat="1" ht="16.5" thickTop="1" thickBot="1">
      <c r="A407" s="1100"/>
      <c r="B407" s="1101"/>
      <c r="C407" s="513"/>
      <c r="D407" s="502" t="s">
        <v>645</v>
      </c>
      <c r="E407" s="503">
        <f>COUNTA(C409:C418)</f>
        <v>10</v>
      </c>
    </row>
    <row r="408" spans="1:11" s="3" customFormat="1">
      <c r="A408" s="506" t="s">
        <v>626</v>
      </c>
      <c r="B408" s="23" t="s">
        <v>622</v>
      </c>
      <c r="C408" s="4" t="s">
        <v>623</v>
      </c>
      <c r="D408" s="4" t="s">
        <v>1581</v>
      </c>
      <c r="E408" s="60" t="s">
        <v>644</v>
      </c>
    </row>
    <row r="409" spans="1:11" s="3" customFormat="1">
      <c r="A409" s="507" t="s">
        <v>630</v>
      </c>
      <c r="B409" s="77" t="s">
        <v>667</v>
      </c>
      <c r="C409" s="78" t="s">
        <v>2835</v>
      </c>
      <c r="D409" s="79" t="s">
        <v>751</v>
      </c>
      <c r="E409" s="212" t="s">
        <v>4240</v>
      </c>
    </row>
    <row r="410" spans="1:11" s="3" customFormat="1">
      <c r="A410" s="508" t="s">
        <v>631</v>
      </c>
      <c r="B410" s="82" t="s">
        <v>708</v>
      </c>
      <c r="C410" s="83" t="s">
        <v>1332</v>
      </c>
      <c r="D410" s="84" t="s">
        <v>657</v>
      </c>
      <c r="E410" s="213" t="s">
        <v>3674</v>
      </c>
    </row>
    <row r="411" spans="1:11" s="3" customFormat="1">
      <c r="A411" s="509" t="s">
        <v>632</v>
      </c>
      <c r="B411" s="87" t="s">
        <v>921</v>
      </c>
      <c r="C411" s="88" t="s">
        <v>3456</v>
      </c>
      <c r="D411" s="89" t="s">
        <v>751</v>
      </c>
      <c r="E411" s="214" t="s">
        <v>4241</v>
      </c>
    </row>
    <row r="412" spans="1:11" s="3" customFormat="1">
      <c r="A412" s="510" t="s">
        <v>633</v>
      </c>
      <c r="B412" s="495" t="s">
        <v>1149</v>
      </c>
      <c r="C412" s="496" t="s">
        <v>1299</v>
      </c>
      <c r="D412" s="497" t="s">
        <v>657</v>
      </c>
      <c r="E412" s="504" t="s">
        <v>4242</v>
      </c>
    </row>
    <row r="413" spans="1:11" s="3" customFormat="1">
      <c r="A413" s="510" t="s">
        <v>634</v>
      </c>
      <c r="B413" s="495" t="s">
        <v>864</v>
      </c>
      <c r="C413" s="496" t="s">
        <v>3609</v>
      </c>
      <c r="D413" s="497" t="s">
        <v>37</v>
      </c>
      <c r="E413" s="504" t="s">
        <v>4243</v>
      </c>
    </row>
    <row r="414" spans="1:11" s="3" customFormat="1">
      <c r="A414" s="558" t="s">
        <v>635</v>
      </c>
      <c r="B414" s="495" t="s">
        <v>706</v>
      </c>
      <c r="C414" s="496" t="s">
        <v>3450</v>
      </c>
      <c r="D414" s="497" t="s">
        <v>751</v>
      </c>
      <c r="E414" s="504" t="s">
        <v>4244</v>
      </c>
    </row>
    <row r="415" spans="1:11" s="3" customFormat="1">
      <c r="A415" s="559" t="s">
        <v>636</v>
      </c>
      <c r="B415" s="512" t="s">
        <v>1309</v>
      </c>
      <c r="C415" s="496" t="s">
        <v>2283</v>
      </c>
      <c r="D415" s="497" t="s">
        <v>751</v>
      </c>
      <c r="E415" s="505" t="s">
        <v>4245</v>
      </c>
    </row>
    <row r="416" spans="1:11" s="3" customFormat="1">
      <c r="A416" s="558" t="s">
        <v>637</v>
      </c>
      <c r="B416" s="495" t="s">
        <v>1058</v>
      </c>
      <c r="C416" s="496" t="s">
        <v>2662</v>
      </c>
      <c r="D416" s="497" t="s">
        <v>661</v>
      </c>
      <c r="E416" s="504" t="s">
        <v>4246</v>
      </c>
    </row>
    <row r="417" spans="1:5" s="3" customFormat="1">
      <c r="A417" s="558" t="s">
        <v>638</v>
      </c>
      <c r="B417" s="495" t="s">
        <v>3462</v>
      </c>
      <c r="C417" s="496" t="s">
        <v>3463</v>
      </c>
      <c r="D417" s="497" t="s">
        <v>751</v>
      </c>
      <c r="E417" s="504" t="s">
        <v>4247</v>
      </c>
    </row>
    <row r="418" spans="1:5" s="3" customFormat="1" ht="12.75" thickBot="1">
      <c r="A418" s="560" t="s">
        <v>639</v>
      </c>
      <c r="B418" s="561" t="s">
        <v>1420</v>
      </c>
      <c r="C418" s="562" t="s">
        <v>2168</v>
      </c>
      <c r="D418" s="563" t="s">
        <v>629</v>
      </c>
      <c r="E418" s="631" t="s">
        <v>4248</v>
      </c>
    </row>
    <row r="419" spans="1:5" s="3" customFormat="1" ht="12.75" thickTop="1">
      <c r="A419" s="501"/>
      <c r="B419" s="501"/>
      <c r="C419" s="501"/>
      <c r="D419" s="501"/>
      <c r="E419" s="501"/>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A1:L1"/>
    <mergeCell ref="I4:K4"/>
    <mergeCell ref="E6:F7"/>
    <mergeCell ref="A10:B10"/>
    <mergeCell ref="E10:H10"/>
    <mergeCell ref="J10:K10"/>
    <mergeCell ref="A66:B66"/>
    <mergeCell ref="E66:H66"/>
    <mergeCell ref="J66:K66"/>
    <mergeCell ref="A67:B68"/>
    <mergeCell ref="G67:H68"/>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331:B332"/>
    <mergeCell ref="G331:H332"/>
    <mergeCell ref="E355:H355"/>
    <mergeCell ref="A356:B357"/>
    <mergeCell ref="G356:H357"/>
    <mergeCell ref="J380:K380"/>
    <mergeCell ref="A381:B382"/>
    <mergeCell ref="G381:H382"/>
    <mergeCell ref="D405:E405"/>
    <mergeCell ref="A406:B407"/>
    <mergeCell ref="D380:E380"/>
    <mergeCell ref="E38:H38"/>
    <mergeCell ref="J38:K38"/>
    <mergeCell ref="A39:B40"/>
    <mergeCell ref="G39:H40"/>
    <mergeCell ref="E4:G5"/>
    <mergeCell ref="A38:B38"/>
    <mergeCell ref="A11:B12"/>
    <mergeCell ref="G11:H12"/>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topLeftCell="A252" workbookViewId="0">
      <selection activeCell="I339" sqref="I339"/>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68" t="s">
        <v>4334</v>
      </c>
      <c r="B1" s="1068"/>
      <c r="C1" s="1068"/>
      <c r="D1" s="1068"/>
      <c r="E1" s="1068"/>
      <c r="F1" s="1068"/>
      <c r="G1" s="1068"/>
      <c r="H1" s="1068"/>
      <c r="I1" s="1068"/>
      <c r="J1" s="1068"/>
      <c r="K1" s="1068"/>
      <c r="L1" s="1068"/>
      <c r="M1" s="566"/>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42105</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SUM(E12,K12,E51,K51,E79,K79,E124,K124,E195,K195,E239,K239,E267,K267,E292,K292,E317,K317,E345,K345,E370,K370,E395,K395,E420)</f>
        <v>444</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COUNTA(C14:C47)</f>
        <v>34</v>
      </c>
      <c r="F12" s="45"/>
      <c r="G12" s="1089"/>
      <c r="H12" s="1090"/>
      <c r="I12" s="32"/>
      <c r="J12" s="33" t="s">
        <v>645</v>
      </c>
      <c r="K12" s="34">
        <f>COUNTA(I14:I47)</f>
        <v>30</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2311</v>
      </c>
      <c r="C14" s="78" t="s">
        <v>4335</v>
      </c>
      <c r="D14" s="79" t="s">
        <v>728</v>
      </c>
      <c r="E14" s="616">
        <v>2.2222222222222223E-2</v>
      </c>
      <c r="F14" s="45"/>
      <c r="G14" s="94" t="s">
        <v>630</v>
      </c>
      <c r="H14" s="77" t="s">
        <v>708</v>
      </c>
      <c r="I14" s="78" t="s">
        <v>4349</v>
      </c>
      <c r="J14" s="79" t="s">
        <v>4347</v>
      </c>
      <c r="K14" s="624">
        <v>2.0833333333333332E-2</v>
      </c>
      <c r="L14" s="45"/>
    </row>
    <row r="15" spans="1:28" s="3" customFormat="1">
      <c r="A15" s="81" t="s">
        <v>631</v>
      </c>
      <c r="B15" s="82" t="s">
        <v>1167</v>
      </c>
      <c r="C15" s="83" t="s">
        <v>4038</v>
      </c>
      <c r="D15" s="84" t="s">
        <v>629</v>
      </c>
      <c r="E15" s="617">
        <v>2.2916666666666669E-2</v>
      </c>
      <c r="F15" s="45"/>
      <c r="G15" s="96" t="s">
        <v>631</v>
      </c>
      <c r="H15" s="82" t="s">
        <v>1114</v>
      </c>
      <c r="I15" s="83" t="s">
        <v>4028</v>
      </c>
      <c r="J15" s="84" t="s">
        <v>800</v>
      </c>
      <c r="K15" s="625">
        <v>2.1527777777777781E-2</v>
      </c>
      <c r="L15" s="45"/>
    </row>
    <row r="16" spans="1:28" s="3" customFormat="1">
      <c r="A16" s="86" t="s">
        <v>632</v>
      </c>
      <c r="B16" s="87" t="s">
        <v>2631</v>
      </c>
      <c r="C16" s="88" t="s">
        <v>4043</v>
      </c>
      <c r="D16" s="89" t="s">
        <v>629</v>
      </c>
      <c r="E16" s="618">
        <v>2.361111111111111E-2</v>
      </c>
      <c r="F16" s="45"/>
      <c r="G16" s="98" t="s">
        <v>632</v>
      </c>
      <c r="H16" s="87" t="s">
        <v>4350</v>
      </c>
      <c r="I16" s="88" t="s">
        <v>960</v>
      </c>
      <c r="J16" s="89" t="s">
        <v>657</v>
      </c>
      <c r="K16" s="626">
        <v>2.162037037037037E-2</v>
      </c>
      <c r="L16" s="45"/>
    </row>
    <row r="17" spans="1:12" s="3" customFormat="1">
      <c r="A17" s="6" t="s">
        <v>633</v>
      </c>
      <c r="B17" s="7" t="s">
        <v>1096</v>
      </c>
      <c r="C17" s="8" t="s">
        <v>4336</v>
      </c>
      <c r="D17" s="9" t="s">
        <v>751</v>
      </c>
      <c r="E17" s="619">
        <v>2.4305555555555556E-2</v>
      </c>
      <c r="F17" s="45"/>
      <c r="G17" s="26" t="s">
        <v>633</v>
      </c>
      <c r="H17" s="7" t="s">
        <v>705</v>
      </c>
      <c r="I17" s="250" t="s">
        <v>957</v>
      </c>
      <c r="J17" s="9" t="s">
        <v>629</v>
      </c>
      <c r="K17" s="627">
        <v>2.2916666666666669E-2</v>
      </c>
      <c r="L17" s="45"/>
    </row>
    <row r="18" spans="1:12" s="3" customFormat="1">
      <c r="A18" s="6" t="s">
        <v>634</v>
      </c>
      <c r="B18" s="7" t="s">
        <v>1096</v>
      </c>
      <c r="C18" s="8" t="s">
        <v>4442</v>
      </c>
      <c r="D18" s="9" t="s">
        <v>629</v>
      </c>
      <c r="E18" s="620">
        <v>2.4999999999999998E-2</v>
      </c>
      <c r="F18" s="45"/>
      <c r="G18" s="26" t="s">
        <v>634</v>
      </c>
      <c r="H18" s="7" t="s">
        <v>664</v>
      </c>
      <c r="I18" s="250" t="s">
        <v>4351</v>
      </c>
      <c r="J18" s="9" t="s">
        <v>677</v>
      </c>
      <c r="K18" s="627">
        <v>2.361111111111111E-2</v>
      </c>
      <c r="L18" s="45"/>
    </row>
    <row r="19" spans="1:12" s="3" customFormat="1">
      <c r="A19" s="6" t="s">
        <v>635</v>
      </c>
      <c r="B19" s="512" t="s">
        <v>1167</v>
      </c>
      <c r="C19" s="546" t="s">
        <v>3790</v>
      </c>
      <c r="D19" s="547" t="s">
        <v>669</v>
      </c>
      <c r="E19" s="620">
        <v>2.5694444444444447E-2</v>
      </c>
      <c r="F19" s="45"/>
      <c r="G19" s="26" t="s">
        <v>635</v>
      </c>
      <c r="H19" s="7" t="s">
        <v>1420</v>
      </c>
      <c r="I19" s="250" t="s">
        <v>811</v>
      </c>
      <c r="J19" s="9" t="s">
        <v>629</v>
      </c>
      <c r="K19" s="627">
        <v>2.4305555555555556E-2</v>
      </c>
      <c r="L19" s="45"/>
    </row>
    <row r="20" spans="1:12" s="3" customFormat="1">
      <c r="A20" s="6" t="s">
        <v>636</v>
      </c>
      <c r="B20" s="7" t="s">
        <v>3437</v>
      </c>
      <c r="C20" s="8" t="s">
        <v>2810</v>
      </c>
      <c r="D20" s="9" t="s">
        <v>629</v>
      </c>
      <c r="E20" s="619">
        <v>2.5694444444444447E-2</v>
      </c>
      <c r="F20" s="45"/>
      <c r="G20" s="26" t="s">
        <v>636</v>
      </c>
      <c r="H20" s="7" t="s">
        <v>709</v>
      </c>
      <c r="I20" s="250" t="s">
        <v>4352</v>
      </c>
      <c r="J20" s="547" t="s">
        <v>629</v>
      </c>
      <c r="K20" s="627">
        <v>2.7083333333333334E-2</v>
      </c>
      <c r="L20" s="45"/>
    </row>
    <row r="21" spans="1:12" s="3" customFormat="1">
      <c r="A21" s="6" t="s">
        <v>637</v>
      </c>
      <c r="B21" s="7" t="s">
        <v>1334</v>
      </c>
      <c r="C21" s="8" t="s">
        <v>4337</v>
      </c>
      <c r="D21" s="9" t="s">
        <v>751</v>
      </c>
      <c r="E21" s="619">
        <v>2.7083333333333334E-2</v>
      </c>
      <c r="F21" s="45"/>
      <c r="G21" s="26" t="s">
        <v>637</v>
      </c>
      <c r="H21" s="7" t="s">
        <v>708</v>
      </c>
      <c r="I21" s="250" t="s">
        <v>4353</v>
      </c>
      <c r="J21" s="9" t="s">
        <v>629</v>
      </c>
      <c r="K21" s="627">
        <v>2.8472222222222222E-2</v>
      </c>
      <c r="L21" s="45"/>
    </row>
    <row r="22" spans="1:12" s="3" customFormat="1">
      <c r="A22" s="6" t="s">
        <v>638</v>
      </c>
      <c r="B22" s="7" t="s">
        <v>655</v>
      </c>
      <c r="C22" s="8" t="s">
        <v>4338</v>
      </c>
      <c r="D22" s="9" t="s">
        <v>751</v>
      </c>
      <c r="E22" s="619">
        <v>2.7777777777777776E-2</v>
      </c>
      <c r="F22" s="45"/>
      <c r="G22" s="26" t="s">
        <v>638</v>
      </c>
      <c r="H22" s="7" t="s">
        <v>816</v>
      </c>
      <c r="I22" s="250" t="s">
        <v>3595</v>
      </c>
      <c r="J22" s="9" t="s">
        <v>751</v>
      </c>
      <c r="K22" s="627">
        <v>2.9166666666666664E-2</v>
      </c>
      <c r="L22" s="45"/>
    </row>
    <row r="23" spans="1:12" s="3" customFormat="1">
      <c r="A23" s="6" t="s">
        <v>639</v>
      </c>
      <c r="B23" s="7" t="s">
        <v>3468</v>
      </c>
      <c r="C23" s="8" t="s">
        <v>4339</v>
      </c>
      <c r="D23" s="9" t="s">
        <v>751</v>
      </c>
      <c r="E23" s="619">
        <v>2.8472222222222222E-2</v>
      </c>
      <c r="F23" s="45"/>
      <c r="G23" s="26" t="s">
        <v>639</v>
      </c>
      <c r="H23" s="512" t="s">
        <v>366</v>
      </c>
      <c r="I23" s="549" t="s">
        <v>3704</v>
      </c>
      <c r="J23" s="9" t="s">
        <v>751</v>
      </c>
      <c r="K23" s="628">
        <v>2.9861111111111113E-2</v>
      </c>
      <c r="L23" s="45"/>
    </row>
    <row r="24" spans="1:12" s="3" customFormat="1">
      <c r="A24" s="6" t="s">
        <v>640</v>
      </c>
      <c r="B24" s="7" t="s">
        <v>753</v>
      </c>
      <c r="C24" s="8" t="s">
        <v>2059</v>
      </c>
      <c r="D24" s="9" t="s">
        <v>629</v>
      </c>
      <c r="E24" s="619">
        <v>2.9166666666666664E-2</v>
      </c>
      <c r="F24" s="45"/>
      <c r="G24" s="26" t="s">
        <v>640</v>
      </c>
      <c r="H24" s="512" t="s">
        <v>708</v>
      </c>
      <c r="I24" s="549" t="s">
        <v>3609</v>
      </c>
      <c r="J24" s="9" t="s">
        <v>751</v>
      </c>
      <c r="K24" s="628">
        <v>3.0555555555555555E-2</v>
      </c>
      <c r="L24" s="45"/>
    </row>
    <row r="25" spans="1:12" s="3" customFormat="1">
      <c r="A25" s="6" t="s">
        <v>641</v>
      </c>
      <c r="B25" s="7" t="s">
        <v>1102</v>
      </c>
      <c r="C25" s="8" t="s">
        <v>1337</v>
      </c>
      <c r="D25" s="9" t="s">
        <v>629</v>
      </c>
      <c r="E25" s="619">
        <v>2.9861111111111113E-2</v>
      </c>
      <c r="F25" s="45"/>
      <c r="G25" s="26" t="s">
        <v>641</v>
      </c>
      <c r="H25" s="512" t="s">
        <v>3951</v>
      </c>
      <c r="I25" s="549" t="s">
        <v>670</v>
      </c>
      <c r="J25" s="547" t="s">
        <v>800</v>
      </c>
      <c r="K25" s="628">
        <v>3.1944444444444449E-2</v>
      </c>
      <c r="L25" s="45"/>
    </row>
    <row r="26" spans="1:12" s="3" customFormat="1">
      <c r="A26" s="6" t="s">
        <v>642</v>
      </c>
      <c r="B26" s="7" t="s">
        <v>1745</v>
      </c>
      <c r="C26" s="8" t="s">
        <v>4046</v>
      </c>
      <c r="D26" s="9" t="s">
        <v>751</v>
      </c>
      <c r="E26" s="619">
        <v>3.125E-2</v>
      </c>
      <c r="F26" s="45"/>
      <c r="G26" s="26" t="s">
        <v>642</v>
      </c>
      <c r="H26" s="512" t="s">
        <v>982</v>
      </c>
      <c r="I26" s="549" t="s">
        <v>3598</v>
      </c>
      <c r="J26" s="9" t="s">
        <v>629</v>
      </c>
      <c r="K26" s="628">
        <v>3.8194444444444441E-2</v>
      </c>
      <c r="L26" s="45"/>
    </row>
    <row r="27" spans="1:12" s="3" customFormat="1">
      <c r="A27" s="6" t="s">
        <v>643</v>
      </c>
      <c r="B27" s="7" t="s">
        <v>1102</v>
      </c>
      <c r="C27" s="8" t="s">
        <v>693</v>
      </c>
      <c r="D27" s="9" t="s">
        <v>657</v>
      </c>
      <c r="E27" s="619">
        <v>3.1944444444444449E-2</v>
      </c>
      <c r="F27" s="45"/>
      <c r="G27" s="26" t="s">
        <v>643</v>
      </c>
      <c r="H27" s="512" t="s">
        <v>816</v>
      </c>
      <c r="I27" s="549" t="s">
        <v>1123</v>
      </c>
      <c r="J27" s="9" t="s">
        <v>629</v>
      </c>
      <c r="K27" s="628">
        <v>4.4444444444444446E-2</v>
      </c>
      <c r="L27" s="45"/>
    </row>
    <row r="28" spans="1:12" s="3" customFormat="1">
      <c r="A28" s="6" t="s">
        <v>646</v>
      </c>
      <c r="B28" s="7" t="s">
        <v>804</v>
      </c>
      <c r="C28" s="8" t="s">
        <v>4340</v>
      </c>
      <c r="D28" s="9" t="s">
        <v>735</v>
      </c>
      <c r="E28" s="619">
        <v>3.2638888888888891E-2</v>
      </c>
      <c r="F28" s="45"/>
      <c r="G28" s="26" t="s">
        <v>646</v>
      </c>
      <c r="H28" s="512" t="s">
        <v>4354</v>
      </c>
      <c r="I28" s="549" t="s">
        <v>4355</v>
      </c>
      <c r="J28" s="9" t="s">
        <v>751</v>
      </c>
      <c r="K28" s="629"/>
      <c r="L28" s="45"/>
    </row>
    <row r="29" spans="1:12" s="3" customFormat="1">
      <c r="A29" s="6" t="s">
        <v>647</v>
      </c>
      <c r="B29" s="7" t="s">
        <v>4341</v>
      </c>
      <c r="C29" s="8" t="s">
        <v>1205</v>
      </c>
      <c r="D29" s="9" t="s">
        <v>669</v>
      </c>
      <c r="E29" s="619">
        <v>3.3333333333333333E-2</v>
      </c>
      <c r="F29" s="45"/>
      <c r="G29" s="26" t="s">
        <v>647</v>
      </c>
      <c r="H29" s="512" t="s">
        <v>961</v>
      </c>
      <c r="I29" s="549" t="s">
        <v>1557</v>
      </c>
      <c r="J29" s="547" t="s">
        <v>661</v>
      </c>
      <c r="K29" s="629"/>
      <c r="L29" s="45"/>
    </row>
    <row r="30" spans="1:12" s="3" customFormat="1">
      <c r="A30" s="6" t="s">
        <v>648</v>
      </c>
      <c r="B30" s="512" t="s">
        <v>387</v>
      </c>
      <c r="C30" s="546" t="s">
        <v>3445</v>
      </c>
      <c r="D30" s="547" t="s">
        <v>629</v>
      </c>
      <c r="E30" s="620">
        <v>3.6111111111111115E-2</v>
      </c>
      <c r="F30" s="45"/>
      <c r="G30" s="26" t="s">
        <v>648</v>
      </c>
      <c r="H30" s="512" t="s">
        <v>791</v>
      </c>
      <c r="I30" s="549" t="s">
        <v>1506</v>
      </c>
      <c r="J30" s="547" t="s">
        <v>814</v>
      </c>
      <c r="K30" s="629"/>
      <c r="L30" s="45"/>
    </row>
    <row r="31" spans="1:12" s="3" customFormat="1">
      <c r="A31" s="6" t="s">
        <v>649</v>
      </c>
      <c r="B31" s="512" t="s">
        <v>2311</v>
      </c>
      <c r="C31" s="546" t="s">
        <v>4049</v>
      </c>
      <c r="D31" s="547" t="s">
        <v>735</v>
      </c>
      <c r="E31" s="620">
        <v>3.888888888888889E-2</v>
      </c>
      <c r="F31" s="45"/>
      <c r="G31" s="26"/>
      <c r="H31" s="431" t="s">
        <v>791</v>
      </c>
      <c r="I31" s="432" t="s">
        <v>4356</v>
      </c>
      <c r="J31" s="433" t="s">
        <v>933</v>
      </c>
      <c r="K31" s="434"/>
      <c r="L31" s="45"/>
    </row>
    <row r="32" spans="1:12" s="3" customFormat="1">
      <c r="A32" s="6" t="s">
        <v>650</v>
      </c>
      <c r="B32" s="512" t="s">
        <v>2311</v>
      </c>
      <c r="C32" s="546" t="s">
        <v>4045</v>
      </c>
      <c r="D32" s="547" t="s">
        <v>629</v>
      </c>
      <c r="E32" s="620">
        <v>4.0972222222222222E-2</v>
      </c>
      <c r="F32" s="45"/>
      <c r="G32" s="26"/>
      <c r="H32" s="431" t="s">
        <v>709</v>
      </c>
      <c r="I32" s="432" t="s">
        <v>4357</v>
      </c>
      <c r="J32" s="433" t="s">
        <v>735</v>
      </c>
      <c r="K32" s="434"/>
      <c r="L32" s="45"/>
    </row>
    <row r="33" spans="1:12" s="3" customFormat="1">
      <c r="A33" s="6" t="s">
        <v>651</v>
      </c>
      <c r="B33" s="512" t="s">
        <v>2631</v>
      </c>
      <c r="C33" s="546" t="s">
        <v>1364</v>
      </c>
      <c r="D33" s="547" t="s">
        <v>629</v>
      </c>
      <c r="E33" s="620">
        <v>4.3055555555555562E-2</v>
      </c>
      <c r="F33" s="45"/>
      <c r="G33" s="26"/>
      <c r="H33" s="431" t="s">
        <v>1116</v>
      </c>
      <c r="I33" s="432" t="s">
        <v>1557</v>
      </c>
      <c r="J33" s="433" t="s">
        <v>735</v>
      </c>
      <c r="K33" s="434"/>
      <c r="L33" s="45"/>
    </row>
    <row r="34" spans="1:12" s="3" customFormat="1">
      <c r="A34" s="6" t="s">
        <v>899</v>
      </c>
      <c r="B34" s="512" t="s">
        <v>1102</v>
      </c>
      <c r="C34" s="546" t="s">
        <v>1342</v>
      </c>
      <c r="D34" s="547" t="s">
        <v>751</v>
      </c>
      <c r="E34" s="620">
        <v>7.2916666666666671E-2</v>
      </c>
      <c r="F34" s="45"/>
      <c r="G34" s="26"/>
      <c r="H34" s="431" t="s">
        <v>708</v>
      </c>
      <c r="I34" s="432" t="s">
        <v>793</v>
      </c>
      <c r="J34" s="433" t="s">
        <v>669</v>
      </c>
      <c r="K34" s="434"/>
      <c r="L34" s="45"/>
    </row>
    <row r="35" spans="1:12" s="3" customFormat="1">
      <c r="A35" s="6" t="s">
        <v>900</v>
      </c>
      <c r="B35" s="512" t="s">
        <v>3447</v>
      </c>
      <c r="C35" s="546" t="s">
        <v>1696</v>
      </c>
      <c r="D35" s="547" t="s">
        <v>735</v>
      </c>
      <c r="E35" s="620">
        <v>8.4027777777777771E-2</v>
      </c>
      <c r="F35" s="45"/>
      <c r="G35" s="26"/>
      <c r="H35" s="431" t="s">
        <v>1121</v>
      </c>
      <c r="I35" s="432" t="s">
        <v>4358</v>
      </c>
      <c r="J35" s="433" t="s">
        <v>800</v>
      </c>
      <c r="K35" s="434"/>
      <c r="L35" s="45"/>
    </row>
    <row r="36" spans="1:12" s="3" customFormat="1">
      <c r="A36" s="6"/>
      <c r="B36" s="431" t="s">
        <v>1099</v>
      </c>
      <c r="C36" s="436" t="s">
        <v>684</v>
      </c>
      <c r="D36" s="433" t="s">
        <v>814</v>
      </c>
      <c r="E36" s="435"/>
      <c r="F36" s="45"/>
      <c r="G36" s="26"/>
      <c r="H36" s="431" t="s">
        <v>1388</v>
      </c>
      <c r="I36" s="432" t="s">
        <v>3534</v>
      </c>
      <c r="J36" s="433" t="s">
        <v>735</v>
      </c>
      <c r="K36" s="434"/>
      <c r="L36" s="45"/>
    </row>
    <row r="37" spans="1:12" s="3" customFormat="1">
      <c r="A37" s="6"/>
      <c r="B37" s="431" t="s">
        <v>828</v>
      </c>
      <c r="C37" s="436" t="s">
        <v>4048</v>
      </c>
      <c r="D37" s="433" t="s">
        <v>629</v>
      </c>
      <c r="E37" s="435"/>
      <c r="F37" s="45"/>
      <c r="G37" s="26"/>
      <c r="H37" s="431" t="s">
        <v>810</v>
      </c>
      <c r="I37" s="432" t="s">
        <v>820</v>
      </c>
      <c r="J37" s="433" t="s">
        <v>629</v>
      </c>
      <c r="K37" s="434"/>
      <c r="L37" s="45"/>
    </row>
    <row r="38" spans="1:12" s="3" customFormat="1">
      <c r="A38" s="6"/>
      <c r="B38" s="431" t="s">
        <v>4342</v>
      </c>
      <c r="C38" s="436" t="s">
        <v>4338</v>
      </c>
      <c r="D38" s="433" t="s">
        <v>751</v>
      </c>
      <c r="E38" s="435"/>
      <c r="F38" s="45"/>
      <c r="G38" s="26"/>
      <c r="H38" s="431" t="s">
        <v>1386</v>
      </c>
      <c r="I38" s="432" t="s">
        <v>820</v>
      </c>
      <c r="J38" s="433" t="s">
        <v>629</v>
      </c>
      <c r="K38" s="434"/>
      <c r="L38" s="45"/>
    </row>
    <row r="39" spans="1:12" s="3" customFormat="1">
      <c r="A39" s="6"/>
      <c r="B39" s="431" t="s">
        <v>675</v>
      </c>
      <c r="C39" s="436" t="s">
        <v>1696</v>
      </c>
      <c r="D39" s="433" t="s">
        <v>735</v>
      </c>
      <c r="E39" s="435"/>
      <c r="F39" s="45"/>
      <c r="G39" s="26"/>
      <c r="H39" s="431" t="s">
        <v>816</v>
      </c>
      <c r="I39" s="432" t="s">
        <v>3256</v>
      </c>
      <c r="J39" s="433" t="s">
        <v>933</v>
      </c>
      <c r="K39" s="434"/>
      <c r="L39" s="45"/>
    </row>
    <row r="40" spans="1:12" s="3" customFormat="1">
      <c r="A40" s="6"/>
      <c r="B40" s="431" t="s">
        <v>828</v>
      </c>
      <c r="C40" s="436" t="s">
        <v>4340</v>
      </c>
      <c r="D40" s="433" t="s">
        <v>735</v>
      </c>
      <c r="E40" s="435"/>
      <c r="F40" s="45"/>
      <c r="G40" s="26"/>
      <c r="H40" s="431" t="s">
        <v>705</v>
      </c>
      <c r="I40" s="432" t="s">
        <v>4359</v>
      </c>
      <c r="J40" s="433" t="s">
        <v>4553</v>
      </c>
      <c r="K40" s="434"/>
      <c r="L40" s="45"/>
    </row>
    <row r="41" spans="1:12" s="3" customFormat="1">
      <c r="A41" s="6"/>
      <c r="B41" s="431" t="s">
        <v>1306</v>
      </c>
      <c r="C41" s="436" t="s">
        <v>4343</v>
      </c>
      <c r="D41" s="433" t="s">
        <v>661</v>
      </c>
      <c r="E41" s="435"/>
      <c r="F41" s="45"/>
      <c r="G41" s="26"/>
      <c r="H41" s="431" t="s">
        <v>1344</v>
      </c>
      <c r="I41" s="432" t="s">
        <v>2626</v>
      </c>
      <c r="J41" s="433" t="s">
        <v>629</v>
      </c>
      <c r="K41" s="434"/>
      <c r="L41" s="45"/>
    </row>
    <row r="42" spans="1:12" s="3" customFormat="1">
      <c r="A42" s="6"/>
      <c r="B42" s="431" t="s">
        <v>921</v>
      </c>
      <c r="C42" s="436" t="s">
        <v>4344</v>
      </c>
      <c r="D42" s="433" t="s">
        <v>677</v>
      </c>
      <c r="E42" s="435"/>
      <c r="F42" s="45"/>
      <c r="G42" s="26"/>
      <c r="H42" s="431" t="s">
        <v>783</v>
      </c>
      <c r="I42" s="432" t="s">
        <v>811</v>
      </c>
      <c r="J42" s="433" t="s">
        <v>629</v>
      </c>
      <c r="K42" s="434"/>
      <c r="L42" s="45"/>
    </row>
    <row r="43" spans="1:12" s="3" customFormat="1">
      <c r="A43" s="6"/>
      <c r="B43" s="431" t="s">
        <v>4345</v>
      </c>
      <c r="C43" s="436" t="s">
        <v>758</v>
      </c>
      <c r="D43" s="433" t="s">
        <v>661</v>
      </c>
      <c r="E43" s="435"/>
      <c r="F43" s="45"/>
      <c r="G43" s="26"/>
      <c r="H43" s="431" t="s">
        <v>4360</v>
      </c>
      <c r="I43" s="432" t="s">
        <v>809</v>
      </c>
      <c r="J43" s="433" t="s">
        <v>657</v>
      </c>
      <c r="K43" s="434"/>
      <c r="L43" s="45"/>
    </row>
    <row r="44" spans="1:12" s="3" customFormat="1">
      <c r="A44" s="6"/>
      <c r="B44" s="431" t="s">
        <v>828</v>
      </c>
      <c r="C44" s="436" t="s">
        <v>758</v>
      </c>
      <c r="D44" s="433" t="s">
        <v>735</v>
      </c>
      <c r="E44" s="435"/>
      <c r="F44" s="45"/>
      <c r="G44" s="26"/>
      <c r="H44" s="431"/>
      <c r="I44" s="432"/>
      <c r="J44" s="433"/>
      <c r="K44" s="434"/>
      <c r="L44" s="45"/>
    </row>
    <row r="45" spans="1:12" s="3" customFormat="1">
      <c r="A45" s="6"/>
      <c r="B45" s="431" t="s">
        <v>2631</v>
      </c>
      <c r="C45" s="436" t="s">
        <v>4337</v>
      </c>
      <c r="D45" s="433" t="s">
        <v>883</v>
      </c>
      <c r="E45" s="435"/>
      <c r="F45" s="45"/>
      <c r="G45" s="26"/>
      <c r="H45" s="431"/>
      <c r="I45" s="432"/>
      <c r="J45" s="433"/>
      <c r="K45" s="434"/>
      <c r="L45" s="45"/>
    </row>
    <row r="46" spans="1:12" s="3" customFormat="1">
      <c r="A46" s="6"/>
      <c r="B46" s="431" t="s">
        <v>675</v>
      </c>
      <c r="C46" s="432" t="s">
        <v>746</v>
      </c>
      <c r="D46" s="433" t="s">
        <v>629</v>
      </c>
      <c r="E46" s="435"/>
      <c r="F46" s="45"/>
      <c r="G46" s="26"/>
      <c r="H46" s="431"/>
      <c r="I46" s="432"/>
      <c r="J46" s="433"/>
      <c r="K46" s="434"/>
      <c r="L46" s="45"/>
    </row>
    <row r="47" spans="1:12" s="3" customFormat="1" ht="12.75" thickBot="1">
      <c r="A47" s="19"/>
      <c r="B47" s="621" t="s">
        <v>804</v>
      </c>
      <c r="C47" s="633" t="s">
        <v>4346</v>
      </c>
      <c r="D47" s="622" t="s">
        <v>4347</v>
      </c>
      <c r="E47" s="623"/>
      <c r="F47" s="45"/>
      <c r="G47" s="26"/>
      <c r="H47" s="552"/>
      <c r="I47" s="553"/>
      <c r="J47" s="554"/>
      <c r="K47" s="630"/>
      <c r="L47" s="45"/>
    </row>
    <row r="48" spans="1:12" s="3" customFormat="1" ht="12.75" thickTop="1">
      <c r="A48" s="46"/>
      <c r="B48" s="46"/>
      <c r="C48" s="46"/>
      <c r="D48" s="46"/>
      <c r="E48" s="46"/>
      <c r="F48" s="45"/>
      <c r="G48" s="47"/>
      <c r="H48" s="47"/>
      <c r="I48" s="47"/>
      <c r="J48" s="47"/>
      <c r="K48" s="47"/>
      <c r="L48" s="45"/>
    </row>
    <row r="49" spans="1:12" s="3" customFormat="1" ht="21" thickBot="1">
      <c r="A49" s="1104" t="s">
        <v>4001</v>
      </c>
      <c r="B49" s="1104"/>
      <c r="C49" s="556"/>
      <c r="D49" s="557" t="s">
        <v>625</v>
      </c>
      <c r="E49" s="1102" t="s">
        <v>4003</v>
      </c>
      <c r="F49" s="1102"/>
      <c r="G49" s="1102"/>
      <c r="H49" s="1102"/>
      <c r="I49" s="556"/>
      <c r="J49" s="1103" t="s">
        <v>625</v>
      </c>
      <c r="K49" s="1103"/>
      <c r="L49" s="45"/>
    </row>
    <row r="50" spans="1:12" s="3" customFormat="1" ht="13.5" thickTop="1" thickBot="1">
      <c r="A50" s="1083" t="s">
        <v>621</v>
      </c>
      <c r="B50" s="1084"/>
      <c r="C50" s="43"/>
      <c r="D50" s="44"/>
      <c r="E50" s="44"/>
      <c r="F50" s="35"/>
      <c r="G50" s="1087" t="s">
        <v>652</v>
      </c>
      <c r="H50" s="1088"/>
      <c r="I50" s="35"/>
      <c r="J50" s="35"/>
      <c r="K50" s="35"/>
      <c r="L50" s="45"/>
    </row>
    <row r="51" spans="1:12" s="3" customFormat="1" ht="16.5" thickTop="1" thickBot="1">
      <c r="A51" s="1085"/>
      <c r="B51" s="1086"/>
      <c r="C51" s="14"/>
      <c r="D51" s="12" t="s">
        <v>645</v>
      </c>
      <c r="E51" s="13">
        <f>COUNTA(C53:C75)</f>
        <v>18</v>
      </c>
      <c r="F51" s="45"/>
      <c r="G51" s="1089"/>
      <c r="H51" s="1090"/>
      <c r="I51" s="32"/>
      <c r="J51" s="33" t="s">
        <v>645</v>
      </c>
      <c r="K51" s="34">
        <f>COUNTA(I53:I75)</f>
        <v>20</v>
      </c>
      <c r="L51" s="45"/>
    </row>
    <row r="52" spans="1:12" s="3" customFormat="1">
      <c r="A52" s="15" t="s">
        <v>626</v>
      </c>
      <c r="B52" s="16" t="s">
        <v>622</v>
      </c>
      <c r="C52" s="4" t="s">
        <v>623</v>
      </c>
      <c r="D52" s="4" t="s">
        <v>624</v>
      </c>
      <c r="E52" s="5" t="s">
        <v>644</v>
      </c>
      <c r="F52" s="45"/>
      <c r="G52" s="24" t="s">
        <v>626</v>
      </c>
      <c r="H52" s="23" t="s">
        <v>622</v>
      </c>
      <c r="I52" s="4" t="s">
        <v>623</v>
      </c>
      <c r="J52" s="4" t="s">
        <v>624</v>
      </c>
      <c r="K52" s="25" t="s">
        <v>644</v>
      </c>
      <c r="L52" s="45"/>
    </row>
    <row r="53" spans="1:12" s="3" customFormat="1">
      <c r="A53" s="76" t="s">
        <v>630</v>
      </c>
      <c r="B53" s="77" t="s">
        <v>696</v>
      </c>
      <c r="C53" s="78" t="s">
        <v>3998</v>
      </c>
      <c r="D53" s="79" t="s">
        <v>2458</v>
      </c>
      <c r="E53" s="204" t="s">
        <v>367</v>
      </c>
      <c r="F53" s="45"/>
      <c r="G53" s="94" t="s">
        <v>630</v>
      </c>
      <c r="H53" s="77" t="s">
        <v>1121</v>
      </c>
      <c r="I53" s="78" t="s">
        <v>4009</v>
      </c>
      <c r="J53" s="79" t="s">
        <v>669</v>
      </c>
      <c r="K53" s="208" t="s">
        <v>365</v>
      </c>
      <c r="L53" s="45"/>
    </row>
    <row r="54" spans="1:12" s="3" customFormat="1">
      <c r="A54" s="81" t="s">
        <v>631</v>
      </c>
      <c r="B54" s="82" t="s">
        <v>3486</v>
      </c>
      <c r="C54" s="83" t="s">
        <v>3997</v>
      </c>
      <c r="D54" s="84" t="s">
        <v>751</v>
      </c>
      <c r="E54" s="205" t="s">
        <v>42</v>
      </c>
      <c r="F54" s="45"/>
      <c r="G54" s="96" t="s">
        <v>631</v>
      </c>
      <c r="H54" s="82" t="s">
        <v>708</v>
      </c>
      <c r="I54" s="83" t="s">
        <v>801</v>
      </c>
      <c r="J54" s="84" t="s">
        <v>661</v>
      </c>
      <c r="K54" s="209" t="s">
        <v>353</v>
      </c>
      <c r="L54" s="45"/>
    </row>
    <row r="55" spans="1:12" s="3" customFormat="1">
      <c r="A55" s="86" t="s">
        <v>632</v>
      </c>
      <c r="B55" s="87" t="s">
        <v>3776</v>
      </c>
      <c r="C55" s="88" t="s">
        <v>3588</v>
      </c>
      <c r="D55" s="89" t="s">
        <v>751</v>
      </c>
      <c r="E55" s="206" t="s">
        <v>368</v>
      </c>
      <c r="F55" s="45"/>
      <c r="G55" s="98" t="s">
        <v>632</v>
      </c>
      <c r="H55" s="87" t="s">
        <v>366</v>
      </c>
      <c r="I55" s="88" t="s">
        <v>4257</v>
      </c>
      <c r="J55" s="89" t="s">
        <v>751</v>
      </c>
      <c r="K55" s="210" t="s">
        <v>368</v>
      </c>
      <c r="L55" s="45"/>
    </row>
    <row r="56" spans="1:12" s="3" customFormat="1">
      <c r="A56" s="6" t="s">
        <v>633</v>
      </c>
      <c r="B56" s="512" t="s">
        <v>694</v>
      </c>
      <c r="C56" s="546" t="s">
        <v>4386</v>
      </c>
      <c r="D56" s="547" t="s">
        <v>751</v>
      </c>
      <c r="E56" s="548" t="s">
        <v>371</v>
      </c>
      <c r="F56" s="45"/>
      <c r="G56" s="26" t="s">
        <v>633</v>
      </c>
      <c r="H56" s="7" t="s">
        <v>708</v>
      </c>
      <c r="I56" s="250" t="s">
        <v>4349</v>
      </c>
      <c r="J56" s="9" t="s">
        <v>4347</v>
      </c>
      <c r="K56" s="211" t="s">
        <v>46</v>
      </c>
      <c r="L56" s="45"/>
    </row>
    <row r="57" spans="1:12" s="3" customFormat="1">
      <c r="A57" s="6" t="s">
        <v>634</v>
      </c>
      <c r="B57" s="512" t="s">
        <v>4387</v>
      </c>
      <c r="C57" s="546" t="s">
        <v>4388</v>
      </c>
      <c r="D57" s="547" t="s">
        <v>751</v>
      </c>
      <c r="E57" s="548" t="s">
        <v>2382</v>
      </c>
      <c r="F57" s="45"/>
      <c r="G57" s="26" t="s">
        <v>634</v>
      </c>
      <c r="H57" s="7" t="s">
        <v>1114</v>
      </c>
      <c r="I57" s="250" t="s">
        <v>4017</v>
      </c>
      <c r="J57" s="9" t="s">
        <v>751</v>
      </c>
      <c r="K57" s="211" t="s">
        <v>2383</v>
      </c>
      <c r="L57" s="45"/>
    </row>
    <row r="58" spans="1:12" s="3" customFormat="1">
      <c r="A58" s="6" t="s">
        <v>635</v>
      </c>
      <c r="B58" s="512" t="s">
        <v>1511</v>
      </c>
      <c r="C58" s="546" t="s">
        <v>4000</v>
      </c>
      <c r="D58" s="547" t="s">
        <v>751</v>
      </c>
      <c r="E58" s="548" t="s">
        <v>360</v>
      </c>
      <c r="F58" s="45"/>
      <c r="G58" s="26" t="s">
        <v>635</v>
      </c>
      <c r="H58" s="7" t="s">
        <v>982</v>
      </c>
      <c r="I58" s="250" t="s">
        <v>4026</v>
      </c>
      <c r="J58" s="9" t="s">
        <v>751</v>
      </c>
      <c r="K58" s="211" t="s">
        <v>358</v>
      </c>
      <c r="L58" s="45"/>
    </row>
    <row r="59" spans="1:12" s="3" customFormat="1">
      <c r="A59" s="6" t="s">
        <v>636</v>
      </c>
      <c r="B59" s="512" t="s">
        <v>804</v>
      </c>
      <c r="C59" s="546" t="s">
        <v>3605</v>
      </c>
      <c r="D59" s="547" t="s">
        <v>751</v>
      </c>
      <c r="E59" s="548" t="s">
        <v>2351</v>
      </c>
      <c r="F59" s="45"/>
      <c r="G59" s="26" t="s">
        <v>636</v>
      </c>
      <c r="H59" s="7" t="s">
        <v>740</v>
      </c>
      <c r="I59" s="250" t="s">
        <v>4394</v>
      </c>
      <c r="J59" s="9" t="s">
        <v>751</v>
      </c>
      <c r="K59" s="211" t="s">
        <v>358</v>
      </c>
      <c r="L59" s="45"/>
    </row>
    <row r="60" spans="1:12" s="3" customFormat="1">
      <c r="A60" s="6" t="s">
        <v>637</v>
      </c>
      <c r="B60" s="512" t="s">
        <v>1099</v>
      </c>
      <c r="C60" s="546" t="s">
        <v>4389</v>
      </c>
      <c r="D60" s="547" t="s">
        <v>751</v>
      </c>
      <c r="E60" s="548" t="s">
        <v>51</v>
      </c>
      <c r="F60" s="45"/>
      <c r="G60" s="26" t="s">
        <v>637</v>
      </c>
      <c r="H60" s="7" t="s">
        <v>706</v>
      </c>
      <c r="I60" s="250" t="s">
        <v>4545</v>
      </c>
      <c r="J60" s="9" t="s">
        <v>751</v>
      </c>
      <c r="K60" s="211" t="s">
        <v>48</v>
      </c>
      <c r="L60" s="45"/>
    </row>
    <row r="61" spans="1:12" s="3" customFormat="1">
      <c r="A61" s="6" t="s">
        <v>638</v>
      </c>
      <c r="B61" s="512" t="s">
        <v>1307</v>
      </c>
      <c r="C61" s="546" t="s">
        <v>4390</v>
      </c>
      <c r="D61" s="547" t="s">
        <v>751</v>
      </c>
      <c r="E61" s="548" t="s">
        <v>2327</v>
      </c>
      <c r="F61" s="45"/>
      <c r="G61" s="26" t="s">
        <v>638</v>
      </c>
      <c r="H61" s="512" t="s">
        <v>366</v>
      </c>
      <c r="I61" s="549" t="s">
        <v>4395</v>
      </c>
      <c r="J61" s="547" t="s">
        <v>751</v>
      </c>
      <c r="K61" s="550" t="s">
        <v>360</v>
      </c>
      <c r="L61" s="45"/>
    </row>
    <row r="62" spans="1:12" s="3" customFormat="1">
      <c r="A62" s="6" t="s">
        <v>639</v>
      </c>
      <c r="B62" s="512" t="s">
        <v>653</v>
      </c>
      <c r="C62" s="546" t="s">
        <v>1471</v>
      </c>
      <c r="D62" s="547" t="s">
        <v>629</v>
      </c>
      <c r="E62" s="548" t="s">
        <v>361</v>
      </c>
      <c r="F62" s="45"/>
      <c r="G62" s="26" t="s">
        <v>639</v>
      </c>
      <c r="H62" s="512" t="s">
        <v>796</v>
      </c>
      <c r="I62" s="549" t="s">
        <v>4396</v>
      </c>
      <c r="J62" s="547" t="s">
        <v>751</v>
      </c>
      <c r="K62" s="550" t="s">
        <v>2351</v>
      </c>
      <c r="L62" s="45"/>
    </row>
    <row r="63" spans="1:12" s="3" customFormat="1">
      <c r="A63" s="6" t="s">
        <v>640</v>
      </c>
      <c r="B63" s="512" t="s">
        <v>627</v>
      </c>
      <c r="C63" s="546" t="s">
        <v>4037</v>
      </c>
      <c r="D63" s="547" t="s">
        <v>751</v>
      </c>
      <c r="E63" s="548" t="s">
        <v>362</v>
      </c>
      <c r="F63" s="45"/>
      <c r="G63" s="26" t="s">
        <v>640</v>
      </c>
      <c r="H63" s="512" t="s">
        <v>3022</v>
      </c>
      <c r="I63" s="549" t="s">
        <v>1113</v>
      </c>
      <c r="J63" s="547" t="s">
        <v>629</v>
      </c>
      <c r="K63" s="550" t="s">
        <v>1723</v>
      </c>
      <c r="L63" s="45"/>
    </row>
    <row r="64" spans="1:12" s="3" customFormat="1">
      <c r="A64" s="6" t="s">
        <v>641</v>
      </c>
      <c r="B64" s="512" t="s">
        <v>804</v>
      </c>
      <c r="C64" s="546" t="s">
        <v>4391</v>
      </c>
      <c r="D64" s="547" t="s">
        <v>751</v>
      </c>
      <c r="E64" s="548" t="s">
        <v>54</v>
      </c>
      <c r="F64" s="45"/>
      <c r="G64" s="26" t="s">
        <v>641</v>
      </c>
      <c r="H64" s="512" t="s">
        <v>1329</v>
      </c>
      <c r="I64" s="549" t="s">
        <v>795</v>
      </c>
      <c r="J64" s="547" t="s">
        <v>661</v>
      </c>
      <c r="K64" s="550" t="s">
        <v>50</v>
      </c>
      <c r="L64" s="45"/>
    </row>
    <row r="65" spans="1:12" s="3" customFormat="1">
      <c r="A65" s="6" t="s">
        <v>642</v>
      </c>
      <c r="B65" s="512" t="s">
        <v>1511</v>
      </c>
      <c r="C65" s="546" t="s">
        <v>1342</v>
      </c>
      <c r="D65" s="547" t="s">
        <v>751</v>
      </c>
      <c r="E65" s="548" t="s">
        <v>1724</v>
      </c>
      <c r="F65" s="45"/>
      <c r="G65" s="26" t="s">
        <v>642</v>
      </c>
      <c r="H65" s="512" t="s">
        <v>667</v>
      </c>
      <c r="I65" s="549" t="s">
        <v>790</v>
      </c>
      <c r="J65" s="547" t="s">
        <v>629</v>
      </c>
      <c r="K65" s="550" t="s">
        <v>363</v>
      </c>
      <c r="L65" s="45"/>
    </row>
    <row r="66" spans="1:12" s="3" customFormat="1">
      <c r="A66" s="6" t="s">
        <v>643</v>
      </c>
      <c r="B66" s="512" t="s">
        <v>678</v>
      </c>
      <c r="C66" s="546" t="s">
        <v>758</v>
      </c>
      <c r="D66" s="547" t="s">
        <v>735</v>
      </c>
      <c r="E66" s="548" t="s">
        <v>1719</v>
      </c>
      <c r="F66" s="45"/>
      <c r="G66" s="26" t="s">
        <v>643</v>
      </c>
      <c r="H66" s="512" t="s">
        <v>4360</v>
      </c>
      <c r="I66" s="549" t="s">
        <v>4397</v>
      </c>
      <c r="J66" s="547" t="s">
        <v>751</v>
      </c>
      <c r="K66" s="550" t="s">
        <v>2329</v>
      </c>
      <c r="L66" s="45"/>
    </row>
    <row r="67" spans="1:12" s="3" customFormat="1">
      <c r="A67" s="6" t="s">
        <v>646</v>
      </c>
      <c r="B67" s="512" t="s">
        <v>4392</v>
      </c>
      <c r="C67" s="546" t="s">
        <v>4393</v>
      </c>
      <c r="D67" s="547" t="s">
        <v>751</v>
      </c>
      <c r="E67" s="548" t="s">
        <v>3034</v>
      </c>
      <c r="F67" s="45"/>
      <c r="G67" s="26" t="s">
        <v>646</v>
      </c>
      <c r="H67" s="512" t="s">
        <v>1066</v>
      </c>
      <c r="I67" s="549" t="s">
        <v>4029</v>
      </c>
      <c r="J67" s="547" t="s">
        <v>751</v>
      </c>
      <c r="K67" s="550" t="s">
        <v>54</v>
      </c>
      <c r="L67" s="45"/>
    </row>
    <row r="68" spans="1:12" s="3" customFormat="1">
      <c r="A68" s="6" t="s">
        <v>647</v>
      </c>
      <c r="B68" s="512" t="s">
        <v>921</v>
      </c>
      <c r="C68" s="546" t="s">
        <v>4042</v>
      </c>
      <c r="D68" s="547" t="s">
        <v>629</v>
      </c>
      <c r="E68" s="548" t="s">
        <v>4166</v>
      </c>
      <c r="F68" s="45"/>
      <c r="G68" s="26" t="s">
        <v>647</v>
      </c>
      <c r="H68" s="512" t="s">
        <v>1058</v>
      </c>
      <c r="I68" s="549" t="s">
        <v>4398</v>
      </c>
      <c r="J68" s="547" t="s">
        <v>751</v>
      </c>
      <c r="K68" s="550" t="s">
        <v>2632</v>
      </c>
      <c r="L68" s="45"/>
    </row>
    <row r="69" spans="1:12" s="3" customFormat="1">
      <c r="A69" s="6" t="s">
        <v>648</v>
      </c>
      <c r="B69" s="512" t="s">
        <v>1033</v>
      </c>
      <c r="C69" s="546" t="s">
        <v>3608</v>
      </c>
      <c r="D69" s="547" t="s">
        <v>929</v>
      </c>
      <c r="E69" s="548"/>
      <c r="F69" s="45"/>
      <c r="G69" s="26" t="s">
        <v>648</v>
      </c>
      <c r="H69" s="512" t="s">
        <v>1145</v>
      </c>
      <c r="I69" s="549" t="s">
        <v>3455</v>
      </c>
      <c r="J69" s="547" t="s">
        <v>669</v>
      </c>
      <c r="K69" s="551" t="s">
        <v>373</v>
      </c>
      <c r="L69" s="45"/>
    </row>
    <row r="70" spans="1:12" s="3" customFormat="1">
      <c r="A70" s="6" t="s">
        <v>649</v>
      </c>
      <c r="B70" s="512" t="s">
        <v>1102</v>
      </c>
      <c r="C70" s="546" t="s">
        <v>2367</v>
      </c>
      <c r="D70" s="547" t="s">
        <v>629</v>
      </c>
      <c r="E70" s="548"/>
      <c r="F70" s="45"/>
      <c r="G70" s="26" t="s">
        <v>649</v>
      </c>
      <c r="H70" s="512" t="s">
        <v>4004</v>
      </c>
      <c r="I70" s="549" t="s">
        <v>4399</v>
      </c>
      <c r="J70" s="547" t="s">
        <v>4400</v>
      </c>
      <c r="K70" s="550" t="s">
        <v>4162</v>
      </c>
      <c r="L70" s="45"/>
    </row>
    <row r="71" spans="1:12" s="3" customFormat="1">
      <c r="A71" s="6"/>
      <c r="B71" s="512"/>
      <c r="C71" s="546"/>
      <c r="D71" s="547"/>
      <c r="E71" s="548"/>
      <c r="F71" s="45"/>
      <c r="G71" s="26" t="s">
        <v>650</v>
      </c>
      <c r="H71" s="7" t="s">
        <v>699</v>
      </c>
      <c r="I71" s="250" t="s">
        <v>4544</v>
      </c>
      <c r="J71" s="9" t="s">
        <v>751</v>
      </c>
      <c r="K71" s="211" t="s">
        <v>1722</v>
      </c>
      <c r="L71" s="45"/>
    </row>
    <row r="72" spans="1:12" s="3" customFormat="1" ht="12.75" thickBot="1">
      <c r="A72" s="6"/>
      <c r="B72" s="7"/>
      <c r="C72" s="8"/>
      <c r="D72" s="9"/>
      <c r="E72" s="207"/>
      <c r="F72" s="45"/>
      <c r="G72" s="26" t="s">
        <v>651</v>
      </c>
      <c r="H72" s="7" t="s">
        <v>1121</v>
      </c>
      <c r="I72" s="250" t="s">
        <v>4034</v>
      </c>
      <c r="J72" s="9" t="s">
        <v>629</v>
      </c>
      <c r="K72" s="211" t="s">
        <v>3828</v>
      </c>
      <c r="L72" s="45"/>
    </row>
    <row r="73" spans="1:12" s="3" customFormat="1" ht="13.5" hidden="1" thickBot="1">
      <c r="A73" s="6"/>
      <c r="B73" s="7"/>
      <c r="C73" s="302"/>
      <c r="D73" s="9"/>
      <c r="E73" s="207"/>
      <c r="F73" s="45"/>
      <c r="G73" s="26"/>
      <c r="H73" s="7"/>
      <c r="I73" s="250"/>
      <c r="J73" s="9"/>
      <c r="K73" s="211"/>
      <c r="L73" s="45"/>
    </row>
    <row r="74" spans="1:12" s="3" customFormat="1" ht="13.5" hidden="1" thickBot="1">
      <c r="A74" s="6"/>
      <c r="B74" s="7"/>
      <c r="C74" s="302"/>
      <c r="D74" s="9"/>
      <c r="E74" s="207"/>
      <c r="F74" s="45"/>
      <c r="G74" s="26"/>
      <c r="H74" s="7"/>
      <c r="I74" s="250"/>
      <c r="J74" s="9"/>
      <c r="K74" s="211"/>
      <c r="L74" s="45"/>
    </row>
    <row r="75" spans="1:12" s="3" customFormat="1" ht="13.5" hidden="1" thickBot="1">
      <c r="A75" s="19"/>
      <c r="B75" s="10"/>
      <c r="C75" s="381"/>
      <c r="D75" s="11"/>
      <c r="E75" s="270"/>
      <c r="F75" s="45"/>
      <c r="G75" s="555"/>
      <c r="H75" s="29"/>
      <c r="I75" s="29"/>
      <c r="J75" s="30"/>
      <c r="K75" s="271"/>
      <c r="L75" s="45"/>
    </row>
    <row r="76" spans="1:12" s="3" customFormat="1" ht="12.75" thickTop="1">
      <c r="A76" s="46"/>
      <c r="B76" s="46"/>
      <c r="C76" s="46"/>
      <c r="D76" s="46"/>
      <c r="E76" s="46"/>
      <c r="F76" s="45"/>
      <c r="G76" s="47"/>
      <c r="H76" s="47"/>
      <c r="I76" s="47"/>
      <c r="J76" s="47"/>
      <c r="K76" s="47"/>
      <c r="L76" s="45"/>
    </row>
    <row r="77" spans="1:12" ht="21" thickBot="1">
      <c r="A77" s="1078" t="s">
        <v>766</v>
      </c>
      <c r="B77" s="1078"/>
      <c r="C77" s="158"/>
      <c r="D77" s="160" t="s">
        <v>625</v>
      </c>
      <c r="E77" s="1065" t="s">
        <v>4002</v>
      </c>
      <c r="F77" s="1065"/>
      <c r="G77" s="1065"/>
      <c r="H77" s="1065"/>
      <c r="I77" s="35"/>
      <c r="J77" s="1056" t="s">
        <v>625</v>
      </c>
      <c r="K77" s="1056"/>
      <c r="L77" s="35"/>
    </row>
    <row r="78" spans="1:12" ht="13.5" thickTop="1" thickBot="1">
      <c r="A78" s="1083" t="s">
        <v>621</v>
      </c>
      <c r="B78" s="1084"/>
      <c r="C78" s="43"/>
      <c r="D78" s="44"/>
      <c r="E78" s="44"/>
      <c r="F78" s="35"/>
      <c r="G78" s="1087" t="s">
        <v>652</v>
      </c>
      <c r="H78" s="1088"/>
      <c r="I78" s="35"/>
      <c r="J78" s="35"/>
      <c r="K78" s="35"/>
      <c r="L78" s="35"/>
    </row>
    <row r="79" spans="1:12" s="3" customFormat="1" ht="16.5" thickTop="1" thickBot="1">
      <c r="A79" s="1085"/>
      <c r="B79" s="1086"/>
      <c r="C79" s="14"/>
      <c r="D79" s="12" t="s">
        <v>645</v>
      </c>
      <c r="E79" s="13">
        <f>COUNTA(C81:C120)</f>
        <v>33</v>
      </c>
      <c r="F79" s="45"/>
      <c r="G79" s="1089"/>
      <c r="H79" s="1090"/>
      <c r="I79" s="32"/>
      <c r="J79" s="33" t="s">
        <v>645</v>
      </c>
      <c r="K79" s="34">
        <f>COUNTA(I81:I120)</f>
        <v>33</v>
      </c>
      <c r="L79" s="45"/>
    </row>
    <row r="80" spans="1:12" s="3" customFormat="1">
      <c r="A80" s="15" t="s">
        <v>626</v>
      </c>
      <c r="B80" s="16" t="s">
        <v>622</v>
      </c>
      <c r="C80" s="4" t="s">
        <v>623</v>
      </c>
      <c r="D80" s="4" t="s">
        <v>624</v>
      </c>
      <c r="E80" s="5" t="s">
        <v>644</v>
      </c>
      <c r="F80" s="45"/>
      <c r="G80" s="24" t="s">
        <v>626</v>
      </c>
      <c r="H80" s="23" t="s">
        <v>622</v>
      </c>
      <c r="I80" s="4" t="s">
        <v>623</v>
      </c>
      <c r="J80" s="4" t="s">
        <v>624</v>
      </c>
      <c r="K80" s="25" t="s">
        <v>644</v>
      </c>
      <c r="L80" s="45"/>
    </row>
    <row r="81" spans="1:12" s="3" customFormat="1">
      <c r="A81" s="76" t="s">
        <v>630</v>
      </c>
      <c r="B81" s="77" t="s">
        <v>627</v>
      </c>
      <c r="C81" s="78" t="s">
        <v>4401</v>
      </c>
      <c r="D81" s="79" t="s">
        <v>728</v>
      </c>
      <c r="E81" s="204" t="s">
        <v>87</v>
      </c>
      <c r="F81" s="45"/>
      <c r="G81" s="94" t="s">
        <v>630</v>
      </c>
      <c r="H81" s="77" t="s">
        <v>667</v>
      </c>
      <c r="I81" s="78" t="s">
        <v>4369</v>
      </c>
      <c r="J81" s="79" t="s">
        <v>751</v>
      </c>
      <c r="K81" s="208" t="s">
        <v>378</v>
      </c>
      <c r="L81" s="45"/>
    </row>
    <row r="82" spans="1:12" s="3" customFormat="1">
      <c r="A82" s="81" t="s">
        <v>631</v>
      </c>
      <c r="B82" s="82" t="s">
        <v>1306</v>
      </c>
      <c r="C82" s="83" t="s">
        <v>4402</v>
      </c>
      <c r="D82" s="84" t="s">
        <v>751</v>
      </c>
      <c r="E82" s="205" t="s">
        <v>380</v>
      </c>
      <c r="F82" s="45"/>
      <c r="G82" s="96" t="s">
        <v>631</v>
      </c>
      <c r="H82" s="82" t="s">
        <v>1758</v>
      </c>
      <c r="I82" s="83" t="s">
        <v>670</v>
      </c>
      <c r="J82" s="84" t="s">
        <v>669</v>
      </c>
      <c r="K82" s="209" t="s">
        <v>2633</v>
      </c>
      <c r="L82" s="45"/>
    </row>
    <row r="83" spans="1:12" s="3" customFormat="1">
      <c r="A83" s="86" t="s">
        <v>632</v>
      </c>
      <c r="B83" s="87" t="s">
        <v>3437</v>
      </c>
      <c r="C83" s="88" t="s">
        <v>3448</v>
      </c>
      <c r="D83" s="89" t="s">
        <v>629</v>
      </c>
      <c r="E83" s="206" t="s">
        <v>365</v>
      </c>
      <c r="F83" s="45"/>
      <c r="G83" s="98" t="s">
        <v>632</v>
      </c>
      <c r="H83" s="87" t="s">
        <v>791</v>
      </c>
      <c r="I83" s="88" t="s">
        <v>792</v>
      </c>
      <c r="J83" s="89" t="s">
        <v>629</v>
      </c>
      <c r="K83" s="210" t="s">
        <v>379</v>
      </c>
      <c r="L83" s="45"/>
    </row>
    <row r="84" spans="1:12" s="3" customFormat="1">
      <c r="A84" s="6" t="s">
        <v>633</v>
      </c>
      <c r="B84" s="7" t="s">
        <v>753</v>
      </c>
      <c r="C84" s="250" t="s">
        <v>2608</v>
      </c>
      <c r="D84" s="9" t="s">
        <v>751</v>
      </c>
      <c r="E84" s="207" t="s">
        <v>94</v>
      </c>
      <c r="F84" s="45"/>
      <c r="G84" s="26" t="s">
        <v>633</v>
      </c>
      <c r="H84" s="7" t="s">
        <v>1121</v>
      </c>
      <c r="I84" s="250" t="s">
        <v>4415</v>
      </c>
      <c r="J84" s="9" t="s">
        <v>4554</v>
      </c>
      <c r="K84" s="211" t="s">
        <v>2043</v>
      </c>
      <c r="L84" s="45"/>
    </row>
    <row r="85" spans="1:12" s="3" customFormat="1">
      <c r="A85" s="6" t="s">
        <v>634</v>
      </c>
      <c r="B85" s="7" t="s">
        <v>685</v>
      </c>
      <c r="C85" s="250" t="s">
        <v>4403</v>
      </c>
      <c r="D85" s="9" t="s">
        <v>661</v>
      </c>
      <c r="E85" s="207" t="s">
        <v>386</v>
      </c>
      <c r="F85" s="45"/>
      <c r="G85" s="26" t="s">
        <v>634</v>
      </c>
      <c r="H85" s="7" t="s">
        <v>4416</v>
      </c>
      <c r="I85" s="250" t="s">
        <v>793</v>
      </c>
      <c r="J85" s="9" t="s">
        <v>669</v>
      </c>
      <c r="K85" s="211" t="s">
        <v>38</v>
      </c>
      <c r="L85" s="45"/>
    </row>
    <row r="86" spans="1:12" s="3" customFormat="1">
      <c r="A86" s="6" t="s">
        <v>635</v>
      </c>
      <c r="B86" s="7" t="s">
        <v>921</v>
      </c>
      <c r="C86" s="250" t="s">
        <v>4404</v>
      </c>
      <c r="D86" s="9" t="s">
        <v>661</v>
      </c>
      <c r="E86" s="207" t="s">
        <v>351</v>
      </c>
      <c r="F86" s="45"/>
      <c r="G86" s="26" t="s">
        <v>635</v>
      </c>
      <c r="H86" s="7" t="s">
        <v>1426</v>
      </c>
      <c r="I86" s="250" t="s">
        <v>2492</v>
      </c>
      <c r="J86" s="9" t="s">
        <v>751</v>
      </c>
      <c r="K86" s="211" t="s">
        <v>38</v>
      </c>
      <c r="L86" s="45"/>
    </row>
    <row r="87" spans="1:12" s="3" customFormat="1">
      <c r="A87" s="6" t="s">
        <v>636</v>
      </c>
      <c r="B87" s="7" t="s">
        <v>3014</v>
      </c>
      <c r="C87" s="250" t="s">
        <v>1549</v>
      </c>
      <c r="D87" s="9" t="s">
        <v>751</v>
      </c>
      <c r="E87" s="207" t="s">
        <v>353</v>
      </c>
      <c r="F87" s="45"/>
      <c r="G87" s="26" t="s">
        <v>636</v>
      </c>
      <c r="H87" s="7" t="s">
        <v>783</v>
      </c>
      <c r="I87" s="250" t="s">
        <v>2837</v>
      </c>
      <c r="J87" s="9" t="s">
        <v>669</v>
      </c>
      <c r="K87" s="211" t="s">
        <v>87</v>
      </c>
      <c r="L87" s="45"/>
    </row>
    <row r="88" spans="1:12" s="3" customFormat="1">
      <c r="A88" s="6" t="s">
        <v>637</v>
      </c>
      <c r="B88" s="7" t="s">
        <v>1031</v>
      </c>
      <c r="C88" s="250" t="s">
        <v>4405</v>
      </c>
      <c r="D88" s="9" t="s">
        <v>929</v>
      </c>
      <c r="E88" s="207" t="s">
        <v>2376</v>
      </c>
      <c r="F88" s="45"/>
      <c r="G88" s="26" t="s">
        <v>637</v>
      </c>
      <c r="H88" s="7" t="s">
        <v>4006</v>
      </c>
      <c r="I88" s="250" t="s">
        <v>4417</v>
      </c>
      <c r="J88" s="9" t="s">
        <v>4400</v>
      </c>
      <c r="K88" s="211" t="s">
        <v>380</v>
      </c>
      <c r="L88" s="45"/>
    </row>
    <row r="89" spans="1:12" s="3" customFormat="1">
      <c r="A89" s="6" t="s">
        <v>638</v>
      </c>
      <c r="B89" s="7" t="s">
        <v>828</v>
      </c>
      <c r="C89" s="250" t="s">
        <v>4406</v>
      </c>
      <c r="D89" s="9" t="s">
        <v>751</v>
      </c>
      <c r="E89" s="207" t="s">
        <v>2376</v>
      </c>
      <c r="F89" s="45"/>
      <c r="G89" s="26" t="s">
        <v>638</v>
      </c>
      <c r="H89" s="7" t="s">
        <v>1121</v>
      </c>
      <c r="I89" s="250" t="s">
        <v>4011</v>
      </c>
      <c r="J89" s="9" t="s">
        <v>751</v>
      </c>
      <c r="K89" s="211" t="s">
        <v>365</v>
      </c>
      <c r="L89" s="45"/>
    </row>
    <row r="90" spans="1:12" s="3" customFormat="1">
      <c r="A90" s="6" t="s">
        <v>639</v>
      </c>
      <c r="B90" s="7" t="s">
        <v>1306</v>
      </c>
      <c r="C90" s="250" t="s">
        <v>3456</v>
      </c>
      <c r="D90" s="9" t="s">
        <v>751</v>
      </c>
      <c r="E90" s="207" t="s">
        <v>367</v>
      </c>
      <c r="F90" s="45"/>
      <c r="G90" s="26" t="s">
        <v>639</v>
      </c>
      <c r="H90" s="7" t="s">
        <v>2622</v>
      </c>
      <c r="I90" s="250" t="s">
        <v>4010</v>
      </c>
      <c r="J90" s="9" t="s">
        <v>751</v>
      </c>
      <c r="K90" s="211" t="s">
        <v>39</v>
      </c>
      <c r="L90" s="45"/>
    </row>
    <row r="91" spans="1:12" s="3" customFormat="1">
      <c r="A91" s="6" t="s">
        <v>640</v>
      </c>
      <c r="B91" s="7" t="s">
        <v>627</v>
      </c>
      <c r="C91" s="250" t="s">
        <v>4343</v>
      </c>
      <c r="D91" s="9" t="s">
        <v>661</v>
      </c>
      <c r="E91" s="207" t="s">
        <v>367</v>
      </c>
      <c r="F91" s="45"/>
      <c r="G91" s="26" t="s">
        <v>640</v>
      </c>
      <c r="H91" s="7" t="s">
        <v>1407</v>
      </c>
      <c r="I91" s="250" t="s">
        <v>809</v>
      </c>
      <c r="J91" s="9" t="s">
        <v>929</v>
      </c>
      <c r="K91" s="211" t="s">
        <v>384</v>
      </c>
      <c r="L91" s="45"/>
    </row>
    <row r="92" spans="1:12" s="3" customFormat="1">
      <c r="A92" s="6" t="s">
        <v>641</v>
      </c>
      <c r="B92" s="7" t="s">
        <v>828</v>
      </c>
      <c r="C92" s="250" t="s">
        <v>963</v>
      </c>
      <c r="D92" s="9" t="s">
        <v>629</v>
      </c>
      <c r="E92" s="207" t="s">
        <v>42</v>
      </c>
      <c r="F92" s="45"/>
      <c r="G92" s="26" t="s">
        <v>641</v>
      </c>
      <c r="H92" s="7" t="s">
        <v>4418</v>
      </c>
      <c r="I92" s="250" t="s">
        <v>4419</v>
      </c>
      <c r="J92" s="9" t="s">
        <v>629</v>
      </c>
      <c r="K92" s="211" t="s">
        <v>94</v>
      </c>
      <c r="L92" s="45"/>
    </row>
    <row r="93" spans="1:12" s="3" customFormat="1">
      <c r="A93" s="6" t="s">
        <v>642</v>
      </c>
      <c r="B93" s="7" t="s">
        <v>696</v>
      </c>
      <c r="C93" s="250" t="s">
        <v>4407</v>
      </c>
      <c r="D93" s="9" t="s">
        <v>751</v>
      </c>
      <c r="E93" s="207" t="s">
        <v>42</v>
      </c>
      <c r="F93" s="45"/>
      <c r="G93" s="26" t="s">
        <v>642</v>
      </c>
      <c r="H93" s="7" t="s">
        <v>786</v>
      </c>
      <c r="I93" s="250" t="s">
        <v>4547</v>
      </c>
      <c r="J93" s="9" t="s">
        <v>751</v>
      </c>
      <c r="K93" s="211" t="s">
        <v>94</v>
      </c>
      <c r="L93" s="45"/>
    </row>
    <row r="94" spans="1:12" s="3" customFormat="1">
      <c r="A94" s="6" t="s">
        <v>643</v>
      </c>
      <c r="B94" s="7" t="s">
        <v>696</v>
      </c>
      <c r="C94" s="250" t="s">
        <v>4090</v>
      </c>
      <c r="D94" s="9" t="s">
        <v>751</v>
      </c>
      <c r="E94" s="207" t="s">
        <v>42</v>
      </c>
      <c r="F94" s="45"/>
      <c r="G94" s="26" t="s">
        <v>643</v>
      </c>
      <c r="H94" s="7" t="s">
        <v>667</v>
      </c>
      <c r="I94" s="250" t="s">
        <v>4420</v>
      </c>
      <c r="J94" s="9" t="s">
        <v>661</v>
      </c>
      <c r="K94" s="211" t="s">
        <v>351</v>
      </c>
      <c r="L94" s="45"/>
    </row>
    <row r="95" spans="1:12" s="3" customFormat="1">
      <c r="A95" s="6" t="s">
        <v>646</v>
      </c>
      <c r="B95" s="7" t="s">
        <v>1511</v>
      </c>
      <c r="C95" s="250" t="s">
        <v>4408</v>
      </c>
      <c r="D95" s="9" t="s">
        <v>669</v>
      </c>
      <c r="E95" s="207" t="s">
        <v>354</v>
      </c>
      <c r="F95" s="45"/>
      <c r="G95" s="26" t="s">
        <v>646</v>
      </c>
      <c r="H95" s="7" t="s">
        <v>980</v>
      </c>
      <c r="I95" s="250" t="s">
        <v>4573</v>
      </c>
      <c r="J95" s="9" t="s">
        <v>881</v>
      </c>
      <c r="K95" s="211" t="s">
        <v>353</v>
      </c>
      <c r="L95" s="45"/>
    </row>
    <row r="96" spans="1:12" s="3" customFormat="1">
      <c r="A96" s="6" t="s">
        <v>647</v>
      </c>
      <c r="B96" s="7" t="s">
        <v>1203</v>
      </c>
      <c r="C96" s="250" t="s">
        <v>3994</v>
      </c>
      <c r="D96" s="9" t="s">
        <v>661</v>
      </c>
      <c r="E96" s="207" t="s">
        <v>354</v>
      </c>
      <c r="F96" s="45"/>
      <c r="G96" s="26" t="s">
        <v>647</v>
      </c>
      <c r="H96" s="7" t="s">
        <v>4012</v>
      </c>
      <c r="I96" s="250" t="s">
        <v>4421</v>
      </c>
      <c r="J96" s="9" t="s">
        <v>751</v>
      </c>
      <c r="K96" s="211" t="s">
        <v>367</v>
      </c>
      <c r="L96" s="45"/>
    </row>
    <row r="97" spans="1:12" s="3" customFormat="1">
      <c r="A97" s="6" t="s">
        <v>648</v>
      </c>
      <c r="B97" s="7" t="s">
        <v>828</v>
      </c>
      <c r="C97" s="250" t="s">
        <v>4343</v>
      </c>
      <c r="D97" s="9" t="s">
        <v>661</v>
      </c>
      <c r="E97" s="207" t="s">
        <v>368</v>
      </c>
      <c r="F97" s="45"/>
      <c r="G97" s="26" t="s">
        <v>648</v>
      </c>
      <c r="H97" s="7" t="s">
        <v>667</v>
      </c>
      <c r="I97" s="250" t="s">
        <v>2399</v>
      </c>
      <c r="J97" s="9" t="s">
        <v>629</v>
      </c>
      <c r="K97" s="211" t="s">
        <v>354</v>
      </c>
      <c r="L97" s="45"/>
    </row>
    <row r="98" spans="1:12" s="3" customFormat="1">
      <c r="A98" s="6" t="s">
        <v>649</v>
      </c>
      <c r="B98" s="7" t="s">
        <v>348</v>
      </c>
      <c r="C98" s="250" t="s">
        <v>3777</v>
      </c>
      <c r="D98" s="9" t="s">
        <v>669</v>
      </c>
      <c r="E98" s="207" t="s">
        <v>2347</v>
      </c>
      <c r="F98" s="45"/>
      <c r="G98" s="26" t="s">
        <v>649</v>
      </c>
      <c r="H98" s="7" t="s">
        <v>2622</v>
      </c>
      <c r="I98" s="250" t="s">
        <v>795</v>
      </c>
      <c r="J98" s="9" t="s">
        <v>669</v>
      </c>
      <c r="K98" s="211" t="s">
        <v>368</v>
      </c>
      <c r="L98" s="45"/>
    </row>
    <row r="99" spans="1:12" s="3" customFormat="1">
      <c r="A99" s="6" t="s">
        <v>650</v>
      </c>
      <c r="B99" s="7" t="s">
        <v>753</v>
      </c>
      <c r="C99" s="250" t="s">
        <v>4409</v>
      </c>
      <c r="D99" s="9" t="s">
        <v>751</v>
      </c>
      <c r="E99" s="207" t="s">
        <v>44</v>
      </c>
      <c r="F99" s="45"/>
      <c r="G99" s="26" t="s">
        <v>650</v>
      </c>
      <c r="H99" s="7" t="s">
        <v>708</v>
      </c>
      <c r="I99" s="250" t="s">
        <v>4546</v>
      </c>
      <c r="J99" s="9" t="s">
        <v>629</v>
      </c>
      <c r="K99" s="211" t="s">
        <v>2347</v>
      </c>
      <c r="L99" s="45"/>
    </row>
    <row r="100" spans="1:12" s="3" customFormat="1">
      <c r="A100" s="6" t="s">
        <v>651</v>
      </c>
      <c r="B100" s="7" t="s">
        <v>925</v>
      </c>
      <c r="C100" s="250" t="s">
        <v>2059</v>
      </c>
      <c r="D100" s="9" t="s">
        <v>629</v>
      </c>
      <c r="E100" s="207" t="s">
        <v>2380</v>
      </c>
      <c r="F100" s="45"/>
      <c r="G100" s="26" t="s">
        <v>651</v>
      </c>
      <c r="H100" s="7" t="s">
        <v>740</v>
      </c>
      <c r="I100" s="250" t="s">
        <v>1734</v>
      </c>
      <c r="J100" s="9" t="s">
        <v>728</v>
      </c>
      <c r="K100" s="211" t="s">
        <v>2347</v>
      </c>
      <c r="L100" s="45"/>
    </row>
    <row r="101" spans="1:12" s="3" customFormat="1">
      <c r="A101" s="6" t="s">
        <v>899</v>
      </c>
      <c r="B101" s="7" t="s">
        <v>4120</v>
      </c>
      <c r="C101" s="250" t="s">
        <v>4410</v>
      </c>
      <c r="D101" s="9" t="s">
        <v>669</v>
      </c>
      <c r="E101" s="207" t="s">
        <v>46</v>
      </c>
      <c r="F101" s="45"/>
      <c r="G101" s="26" t="s">
        <v>899</v>
      </c>
      <c r="H101" s="7" t="s">
        <v>4422</v>
      </c>
      <c r="I101" s="250" t="s">
        <v>4423</v>
      </c>
      <c r="J101" s="9" t="s">
        <v>629</v>
      </c>
      <c r="K101" s="211" t="s">
        <v>44</v>
      </c>
      <c r="L101" s="45"/>
    </row>
    <row r="102" spans="1:12" s="3" customFormat="1">
      <c r="A102" s="6" t="s">
        <v>900</v>
      </c>
      <c r="B102" s="7" t="s">
        <v>828</v>
      </c>
      <c r="C102" s="250" t="s">
        <v>4346</v>
      </c>
      <c r="D102" s="9" t="s">
        <v>4347</v>
      </c>
      <c r="E102" s="207" t="s">
        <v>2382</v>
      </c>
      <c r="F102" s="45"/>
      <c r="G102" s="26" t="s">
        <v>900</v>
      </c>
      <c r="H102" s="7" t="s">
        <v>740</v>
      </c>
      <c r="I102" s="250" t="s">
        <v>4424</v>
      </c>
      <c r="J102" s="9" t="s">
        <v>751</v>
      </c>
      <c r="K102" s="211" t="s">
        <v>2380</v>
      </c>
      <c r="L102" s="45"/>
    </row>
    <row r="103" spans="1:12" s="3" customFormat="1">
      <c r="A103" s="6" t="s">
        <v>901</v>
      </c>
      <c r="B103" s="7" t="s">
        <v>2311</v>
      </c>
      <c r="C103" s="250" t="s">
        <v>3995</v>
      </c>
      <c r="D103" s="9" t="s">
        <v>751</v>
      </c>
      <c r="E103" s="207" t="s">
        <v>2383</v>
      </c>
      <c r="F103" s="45"/>
      <c r="G103" s="26" t="s">
        <v>901</v>
      </c>
      <c r="H103" s="7" t="s">
        <v>671</v>
      </c>
      <c r="I103" s="250" t="s">
        <v>4425</v>
      </c>
      <c r="J103" s="9" t="s">
        <v>751</v>
      </c>
      <c r="K103" s="211" t="s">
        <v>46</v>
      </c>
      <c r="L103" s="45"/>
    </row>
    <row r="104" spans="1:12" s="3" customFormat="1">
      <c r="A104" s="6" t="s">
        <v>902</v>
      </c>
      <c r="B104" s="7" t="s">
        <v>4411</v>
      </c>
      <c r="C104" s="250" t="s">
        <v>746</v>
      </c>
      <c r="D104" s="9" t="s">
        <v>669</v>
      </c>
      <c r="E104" s="207" t="s">
        <v>358</v>
      </c>
      <c r="F104" s="45"/>
      <c r="G104" s="26" t="s">
        <v>902</v>
      </c>
      <c r="H104" s="7" t="s">
        <v>708</v>
      </c>
      <c r="I104" s="250" t="s">
        <v>812</v>
      </c>
      <c r="J104" s="9" t="s">
        <v>629</v>
      </c>
      <c r="K104" s="211" t="s">
        <v>46</v>
      </c>
      <c r="L104" s="45"/>
    </row>
    <row r="105" spans="1:12" s="3" customFormat="1">
      <c r="A105" s="6" t="s">
        <v>903</v>
      </c>
      <c r="B105" s="7" t="s">
        <v>1102</v>
      </c>
      <c r="C105" s="250" t="s">
        <v>3444</v>
      </c>
      <c r="D105" s="9" t="s">
        <v>933</v>
      </c>
      <c r="E105" s="207" t="s">
        <v>360</v>
      </c>
      <c r="F105" s="45"/>
      <c r="G105" s="26" t="s">
        <v>903</v>
      </c>
      <c r="H105" s="7" t="s">
        <v>699</v>
      </c>
      <c r="I105" s="250" t="s">
        <v>3453</v>
      </c>
      <c r="J105" s="9" t="s">
        <v>629</v>
      </c>
      <c r="K105" s="211" t="s">
        <v>371</v>
      </c>
      <c r="L105" s="45"/>
    </row>
    <row r="106" spans="1:12" s="3" customFormat="1">
      <c r="A106" s="6" t="s">
        <v>1124</v>
      </c>
      <c r="B106" s="7" t="s">
        <v>828</v>
      </c>
      <c r="C106" s="250" t="s">
        <v>4412</v>
      </c>
      <c r="D106" s="9" t="s">
        <v>751</v>
      </c>
      <c r="E106" s="207" t="s">
        <v>2351</v>
      </c>
      <c r="F106" s="45"/>
      <c r="G106" s="26" t="s">
        <v>1124</v>
      </c>
      <c r="H106" s="7" t="s">
        <v>4426</v>
      </c>
      <c r="I106" s="250" t="s">
        <v>2084</v>
      </c>
      <c r="J106" s="9" t="s">
        <v>629</v>
      </c>
      <c r="K106" s="211" t="s">
        <v>2382</v>
      </c>
      <c r="L106" s="45"/>
    </row>
    <row r="107" spans="1:12" s="3" customFormat="1">
      <c r="A107" s="6" t="s">
        <v>1125</v>
      </c>
      <c r="B107" s="7" t="s">
        <v>696</v>
      </c>
      <c r="C107" s="250" t="s">
        <v>4413</v>
      </c>
      <c r="D107" s="9" t="s">
        <v>669</v>
      </c>
      <c r="E107" s="207" t="s">
        <v>1723</v>
      </c>
      <c r="F107" s="45"/>
      <c r="G107" s="26" t="s">
        <v>1125</v>
      </c>
      <c r="H107" s="7" t="s">
        <v>2941</v>
      </c>
      <c r="I107" s="250" t="s">
        <v>797</v>
      </c>
      <c r="J107" s="9" t="s">
        <v>629</v>
      </c>
      <c r="K107" s="211" t="s">
        <v>2383</v>
      </c>
      <c r="L107" s="45"/>
    </row>
    <row r="108" spans="1:12" s="3" customFormat="1">
      <c r="A108" s="6" t="s">
        <v>1126</v>
      </c>
      <c r="B108" s="7" t="s">
        <v>2311</v>
      </c>
      <c r="C108" s="250" t="s">
        <v>3589</v>
      </c>
      <c r="D108" s="9" t="s">
        <v>629</v>
      </c>
      <c r="E108" s="207" t="s">
        <v>362</v>
      </c>
      <c r="F108" s="45"/>
      <c r="G108" s="26" t="s">
        <v>1126</v>
      </c>
      <c r="H108" s="7" t="s">
        <v>706</v>
      </c>
      <c r="I108" s="250" t="s">
        <v>4018</v>
      </c>
      <c r="J108" s="9" t="s">
        <v>751</v>
      </c>
      <c r="K108" s="211" t="s">
        <v>2383</v>
      </c>
      <c r="L108" s="45"/>
    </row>
    <row r="109" spans="1:12" s="3" customFormat="1">
      <c r="A109" s="6" t="s">
        <v>1127</v>
      </c>
      <c r="B109" s="7" t="s">
        <v>1313</v>
      </c>
      <c r="C109" s="250" t="s">
        <v>3584</v>
      </c>
      <c r="D109" s="9" t="s">
        <v>629</v>
      </c>
      <c r="E109" s="207" t="s">
        <v>398</v>
      </c>
      <c r="F109" s="45"/>
      <c r="G109" s="26" t="s">
        <v>1127</v>
      </c>
      <c r="H109" s="7" t="s">
        <v>729</v>
      </c>
      <c r="I109" s="250" t="s">
        <v>2397</v>
      </c>
      <c r="J109" s="9" t="s">
        <v>629</v>
      </c>
      <c r="K109" s="211" t="s">
        <v>358</v>
      </c>
      <c r="L109" s="45"/>
    </row>
    <row r="110" spans="1:12" s="3" customFormat="1">
      <c r="A110" s="6" t="s">
        <v>1128</v>
      </c>
      <c r="B110" s="7" t="s">
        <v>2311</v>
      </c>
      <c r="C110" s="250" t="s">
        <v>4414</v>
      </c>
      <c r="D110" s="9" t="s">
        <v>629</v>
      </c>
      <c r="E110" s="207" t="s">
        <v>363</v>
      </c>
      <c r="F110" s="45"/>
      <c r="G110" s="26" t="s">
        <v>1128</v>
      </c>
      <c r="H110" s="7" t="s">
        <v>1386</v>
      </c>
      <c r="I110" s="250" t="s">
        <v>1557</v>
      </c>
      <c r="J110" s="9" t="s">
        <v>735</v>
      </c>
      <c r="K110" s="211" t="s">
        <v>358</v>
      </c>
      <c r="L110" s="45"/>
    </row>
    <row r="111" spans="1:12" s="3" customFormat="1">
      <c r="A111" s="6" t="s">
        <v>1129</v>
      </c>
      <c r="B111" s="7" t="s">
        <v>1458</v>
      </c>
      <c r="C111" s="250" t="s">
        <v>3202</v>
      </c>
      <c r="D111" s="9" t="s">
        <v>666</v>
      </c>
      <c r="E111" s="207" t="s">
        <v>54</v>
      </c>
      <c r="F111" s="45"/>
      <c r="G111" s="26" t="s">
        <v>1129</v>
      </c>
      <c r="H111" s="7" t="s">
        <v>740</v>
      </c>
      <c r="I111" s="250" t="s">
        <v>4427</v>
      </c>
      <c r="J111" s="9" t="s">
        <v>661</v>
      </c>
      <c r="K111" s="211" t="s">
        <v>360</v>
      </c>
      <c r="L111" s="45"/>
    </row>
    <row r="112" spans="1:12" s="3" customFormat="1">
      <c r="A112" s="6" t="s">
        <v>1130</v>
      </c>
      <c r="B112" s="7" t="s">
        <v>696</v>
      </c>
      <c r="C112" s="250" t="s">
        <v>3445</v>
      </c>
      <c r="D112" s="9" t="s">
        <v>629</v>
      </c>
      <c r="E112" s="207" t="s">
        <v>2632</v>
      </c>
      <c r="F112" s="45"/>
      <c r="G112" s="26" t="s">
        <v>1130</v>
      </c>
      <c r="H112" s="7" t="s">
        <v>671</v>
      </c>
      <c r="I112" s="250" t="s">
        <v>3207</v>
      </c>
      <c r="J112" s="9" t="s">
        <v>629</v>
      </c>
      <c r="K112" s="211" t="s">
        <v>363</v>
      </c>
      <c r="L112" s="45"/>
    </row>
    <row r="113" spans="1:12" s="3" customFormat="1" ht="12.75" thickBot="1">
      <c r="A113" s="6" t="s">
        <v>1131</v>
      </c>
      <c r="B113" s="7" t="s">
        <v>1096</v>
      </c>
      <c r="C113" s="8" t="s">
        <v>4555</v>
      </c>
      <c r="D113" s="9" t="s">
        <v>629</v>
      </c>
      <c r="E113" s="207" t="s">
        <v>4162</v>
      </c>
      <c r="F113" s="45"/>
      <c r="G113" s="26" t="s">
        <v>1131</v>
      </c>
      <c r="H113" s="7" t="s">
        <v>708</v>
      </c>
      <c r="I113" s="250" t="s">
        <v>4067</v>
      </c>
      <c r="J113" s="9" t="s">
        <v>751</v>
      </c>
      <c r="K113" s="211"/>
      <c r="L113" s="45"/>
    </row>
    <row r="114" spans="1:12" s="3" customFormat="1" hidden="1">
      <c r="A114" s="6"/>
      <c r="B114" s="7"/>
      <c r="C114" s="8"/>
      <c r="D114" s="9"/>
      <c r="E114" s="207"/>
      <c r="F114" s="45"/>
      <c r="G114" s="26" t="s">
        <v>1132</v>
      </c>
      <c r="H114" s="7"/>
      <c r="I114" s="250"/>
      <c r="J114" s="9"/>
      <c r="K114" s="211"/>
      <c r="L114" s="45"/>
    </row>
    <row r="115" spans="1:12" s="3" customFormat="1" hidden="1">
      <c r="A115" s="6"/>
      <c r="B115" s="7"/>
      <c r="C115" s="8"/>
      <c r="D115" s="9"/>
      <c r="E115" s="207"/>
      <c r="F115" s="45"/>
      <c r="G115" s="26" t="s">
        <v>1133</v>
      </c>
      <c r="H115" s="7"/>
      <c r="I115" s="250"/>
      <c r="J115" s="9"/>
      <c r="K115" s="211"/>
      <c r="L115" s="45"/>
    </row>
    <row r="116" spans="1:12" s="3" customFormat="1" hidden="1">
      <c r="A116" s="6"/>
      <c r="B116" s="7"/>
      <c r="C116" s="8"/>
      <c r="D116" s="9"/>
      <c r="E116" s="207"/>
      <c r="F116" s="45"/>
      <c r="G116" s="26" t="s">
        <v>1134</v>
      </c>
      <c r="H116" s="7"/>
      <c r="I116" s="250"/>
      <c r="J116" s="9"/>
      <c r="K116" s="211"/>
      <c r="L116" s="45"/>
    </row>
    <row r="117" spans="1:12" s="3" customFormat="1" hidden="1">
      <c r="A117" s="6"/>
      <c r="B117" s="7"/>
      <c r="C117" s="8"/>
      <c r="D117" s="9"/>
      <c r="E117" s="179"/>
      <c r="F117" s="45"/>
      <c r="G117" s="26" t="s">
        <v>1543</v>
      </c>
      <c r="H117" s="7"/>
      <c r="I117" s="250"/>
      <c r="J117" s="9"/>
      <c r="K117" s="190"/>
      <c r="L117" s="45"/>
    </row>
    <row r="118" spans="1:12" s="3" customFormat="1" ht="12.75" hidden="1" thickBot="1">
      <c r="A118" s="6"/>
      <c r="B118" s="7"/>
      <c r="C118" s="8"/>
      <c r="D118" s="9"/>
      <c r="E118" s="179"/>
      <c r="F118" s="45"/>
      <c r="G118" s="26" t="s">
        <v>1544</v>
      </c>
      <c r="H118" s="7"/>
      <c r="I118" s="250"/>
      <c r="J118" s="9"/>
      <c r="K118" s="190"/>
      <c r="L118" s="45"/>
    </row>
    <row r="119" spans="1:12" s="3" customFormat="1" ht="12.75" hidden="1" thickBot="1">
      <c r="A119" s="6"/>
      <c r="B119" s="7"/>
      <c r="C119" s="8"/>
      <c r="D119" s="9"/>
      <c r="E119" s="179"/>
      <c r="F119" s="45"/>
      <c r="G119" s="26"/>
      <c r="H119" s="7"/>
      <c r="I119" s="250"/>
      <c r="J119" s="9"/>
      <c r="K119" s="190"/>
      <c r="L119" s="45"/>
    </row>
    <row r="120" spans="1:12" s="3" customFormat="1" ht="12.75" hidden="1" thickBot="1">
      <c r="A120" s="19"/>
      <c r="B120" s="10"/>
      <c r="C120" s="156"/>
      <c r="D120" s="11"/>
      <c r="E120" s="180"/>
      <c r="F120" s="45"/>
      <c r="G120" s="193"/>
      <c r="H120" s="50"/>
      <c r="I120" s="50"/>
      <c r="J120" s="52"/>
      <c r="K120" s="192"/>
      <c r="L120" s="45"/>
    </row>
    <row r="121" spans="1:12" s="3" customFormat="1" ht="12.75" thickTop="1">
      <c r="A121" s="46"/>
      <c r="B121" s="46"/>
      <c r="C121" s="46"/>
      <c r="D121" s="46"/>
      <c r="E121" s="46"/>
      <c r="F121" s="45"/>
      <c r="G121" s="47"/>
      <c r="H121" s="47"/>
      <c r="I121" s="47"/>
      <c r="J121" s="47"/>
      <c r="K121" s="47"/>
      <c r="L121" s="45"/>
    </row>
    <row r="122" spans="1:12" ht="21" thickBot="1">
      <c r="A122" s="1056" t="s">
        <v>767</v>
      </c>
      <c r="B122" s="1056"/>
      <c r="C122" s="35"/>
      <c r="D122" s="160" t="s">
        <v>625</v>
      </c>
      <c r="E122" s="1065" t="s">
        <v>1637</v>
      </c>
      <c r="F122" s="1065"/>
      <c r="G122" s="1065"/>
      <c r="H122" s="1065"/>
      <c r="I122" s="35"/>
      <c r="J122" s="1056" t="s">
        <v>625</v>
      </c>
      <c r="K122" s="1056"/>
      <c r="L122" s="35"/>
    </row>
    <row r="123" spans="1:12" ht="13.5" thickTop="1" thickBot="1">
      <c r="A123" s="1057" t="s">
        <v>621</v>
      </c>
      <c r="B123" s="1058"/>
      <c r="C123" s="43"/>
      <c r="D123" s="44"/>
      <c r="E123" s="44"/>
      <c r="F123" s="35"/>
      <c r="G123" s="1061" t="s">
        <v>652</v>
      </c>
      <c r="H123" s="1062"/>
      <c r="I123" s="35"/>
      <c r="J123" s="35"/>
      <c r="K123" s="35"/>
      <c r="L123" s="35"/>
    </row>
    <row r="124" spans="1:12" s="3" customFormat="1" ht="16.5" thickTop="1" thickBot="1">
      <c r="A124" s="1059"/>
      <c r="B124" s="1060"/>
      <c r="C124" s="14"/>
      <c r="D124" s="12" t="s">
        <v>645</v>
      </c>
      <c r="E124" s="13">
        <f>COUNTA(C126:C191)</f>
        <v>39</v>
      </c>
      <c r="F124" s="45"/>
      <c r="G124" s="1063"/>
      <c r="H124" s="1064"/>
      <c r="I124" s="32"/>
      <c r="J124" s="33" t="s">
        <v>645</v>
      </c>
      <c r="K124" s="34">
        <f>COUNTA(I126:I191)</f>
        <v>32</v>
      </c>
      <c r="L124" s="45"/>
    </row>
    <row r="125" spans="1:12" s="3" customFormat="1">
      <c r="A125" s="15" t="s">
        <v>626</v>
      </c>
      <c r="B125" s="16" t="s">
        <v>622</v>
      </c>
      <c r="C125" s="4" t="s">
        <v>623</v>
      </c>
      <c r="D125" s="4" t="s">
        <v>624</v>
      </c>
      <c r="E125" s="5" t="s">
        <v>644</v>
      </c>
      <c r="F125" s="45"/>
      <c r="G125" s="24" t="s">
        <v>626</v>
      </c>
      <c r="H125" s="23" t="s">
        <v>622</v>
      </c>
      <c r="I125" s="4" t="s">
        <v>623</v>
      </c>
      <c r="J125" s="4" t="s">
        <v>624</v>
      </c>
      <c r="K125" s="25" t="s">
        <v>644</v>
      </c>
      <c r="L125" s="45"/>
    </row>
    <row r="126" spans="1:12" s="3" customFormat="1">
      <c r="A126" s="76" t="s">
        <v>630</v>
      </c>
      <c r="B126" s="77" t="s">
        <v>4097</v>
      </c>
      <c r="C126" s="78" t="s">
        <v>4098</v>
      </c>
      <c r="D126" s="79" t="s">
        <v>661</v>
      </c>
      <c r="E126" s="204" t="s">
        <v>2814</v>
      </c>
      <c r="F126" s="45"/>
      <c r="G126" s="94" t="s">
        <v>630</v>
      </c>
      <c r="H126" s="77" t="s">
        <v>705</v>
      </c>
      <c r="I126" s="78" t="s">
        <v>850</v>
      </c>
      <c r="J126" s="79" t="s">
        <v>669</v>
      </c>
      <c r="K126" s="208" t="s">
        <v>4429</v>
      </c>
      <c r="L126" s="45"/>
    </row>
    <row r="127" spans="1:12" s="3" customFormat="1">
      <c r="A127" s="81" t="s">
        <v>631</v>
      </c>
      <c r="B127" s="82" t="s">
        <v>828</v>
      </c>
      <c r="C127" s="83" t="s">
        <v>4428</v>
      </c>
      <c r="D127" s="84" t="s">
        <v>751</v>
      </c>
      <c r="E127" s="205" t="s">
        <v>4429</v>
      </c>
      <c r="F127" s="45"/>
      <c r="G127" s="96" t="s">
        <v>631</v>
      </c>
      <c r="H127" s="82" t="s">
        <v>1114</v>
      </c>
      <c r="I127" s="83" t="s">
        <v>3792</v>
      </c>
      <c r="J127" s="84" t="s">
        <v>669</v>
      </c>
      <c r="K127" s="209" t="s">
        <v>3611</v>
      </c>
      <c r="L127" s="45"/>
    </row>
    <row r="128" spans="1:12" s="3" customFormat="1">
      <c r="A128" s="86" t="s">
        <v>632</v>
      </c>
      <c r="B128" s="87" t="s">
        <v>1153</v>
      </c>
      <c r="C128" s="88" t="s">
        <v>4430</v>
      </c>
      <c r="D128" s="89" t="s">
        <v>669</v>
      </c>
      <c r="E128" s="206" t="s">
        <v>375</v>
      </c>
      <c r="F128" s="45"/>
      <c r="G128" s="98" t="s">
        <v>632</v>
      </c>
      <c r="H128" s="87" t="s">
        <v>1077</v>
      </c>
      <c r="I128" s="88" t="s">
        <v>3455</v>
      </c>
      <c r="J128" s="89" t="s">
        <v>669</v>
      </c>
      <c r="K128" s="210" t="s">
        <v>3054</v>
      </c>
      <c r="L128" s="45"/>
    </row>
    <row r="129" spans="1:12" s="3" customFormat="1">
      <c r="A129" s="6" t="s">
        <v>633</v>
      </c>
      <c r="B129" s="7" t="s">
        <v>653</v>
      </c>
      <c r="C129" s="250" t="s">
        <v>4431</v>
      </c>
      <c r="D129" s="9" t="s">
        <v>661</v>
      </c>
      <c r="E129" s="207" t="s">
        <v>2054</v>
      </c>
      <c r="F129" s="45"/>
      <c r="G129" s="26" t="s">
        <v>633</v>
      </c>
      <c r="H129" s="7" t="s">
        <v>4443</v>
      </c>
      <c r="I129" s="8" t="s">
        <v>3476</v>
      </c>
      <c r="J129" s="9" t="s">
        <v>751</v>
      </c>
      <c r="K129" s="211" t="s">
        <v>375</v>
      </c>
      <c r="L129" s="45"/>
    </row>
    <row r="130" spans="1:12" s="3" customFormat="1">
      <c r="A130" s="6" t="s">
        <v>634</v>
      </c>
      <c r="B130" s="7" t="s">
        <v>3486</v>
      </c>
      <c r="C130" s="250" t="s">
        <v>4432</v>
      </c>
      <c r="D130" s="9" t="s">
        <v>751</v>
      </c>
      <c r="E130" s="207" t="s">
        <v>377</v>
      </c>
      <c r="F130" s="45"/>
      <c r="G130" s="26" t="s">
        <v>634</v>
      </c>
      <c r="H130" s="7" t="s">
        <v>1121</v>
      </c>
      <c r="I130" s="8" t="s">
        <v>3476</v>
      </c>
      <c r="J130" s="9" t="s">
        <v>751</v>
      </c>
      <c r="K130" s="211" t="s">
        <v>375</v>
      </c>
      <c r="L130" s="45"/>
    </row>
    <row r="131" spans="1:12" s="3" customFormat="1">
      <c r="A131" s="6" t="s">
        <v>635</v>
      </c>
      <c r="B131" s="7" t="s">
        <v>3778</v>
      </c>
      <c r="C131" s="250" t="s">
        <v>805</v>
      </c>
      <c r="D131" s="9" t="s">
        <v>669</v>
      </c>
      <c r="E131" s="207" t="s">
        <v>378</v>
      </c>
      <c r="F131" s="45"/>
      <c r="G131" s="26" t="s">
        <v>635</v>
      </c>
      <c r="H131" s="7" t="s">
        <v>783</v>
      </c>
      <c r="I131" s="8" t="s">
        <v>3801</v>
      </c>
      <c r="J131" s="9" t="s">
        <v>751</v>
      </c>
      <c r="K131" s="211" t="s">
        <v>377</v>
      </c>
      <c r="L131" s="45"/>
    </row>
    <row r="132" spans="1:12" s="3" customFormat="1">
      <c r="A132" s="6" t="s">
        <v>636</v>
      </c>
      <c r="B132" s="7" t="s">
        <v>2629</v>
      </c>
      <c r="C132" s="250" t="s">
        <v>4076</v>
      </c>
      <c r="D132" s="9" t="s">
        <v>881</v>
      </c>
      <c r="E132" s="207" t="s">
        <v>59</v>
      </c>
      <c r="F132" s="45"/>
      <c r="G132" s="26" t="s">
        <v>636</v>
      </c>
      <c r="H132" s="7" t="s">
        <v>1121</v>
      </c>
      <c r="I132" s="8" t="s">
        <v>4574</v>
      </c>
      <c r="J132" s="9" t="s">
        <v>661</v>
      </c>
      <c r="K132" s="211" t="s">
        <v>378</v>
      </c>
      <c r="L132" s="45"/>
    </row>
    <row r="133" spans="1:12" s="3" customFormat="1">
      <c r="A133" s="6" t="s">
        <v>637</v>
      </c>
      <c r="B133" s="7" t="s">
        <v>1096</v>
      </c>
      <c r="C133" s="250" t="s">
        <v>3790</v>
      </c>
      <c r="D133" s="9" t="s">
        <v>669</v>
      </c>
      <c r="E133" s="207" t="s">
        <v>59</v>
      </c>
      <c r="F133" s="45"/>
      <c r="G133" s="26" t="s">
        <v>637</v>
      </c>
      <c r="H133" s="7" t="s">
        <v>708</v>
      </c>
      <c r="I133" s="8" t="s">
        <v>4420</v>
      </c>
      <c r="J133" s="9" t="s">
        <v>661</v>
      </c>
      <c r="K133" s="211" t="s">
        <v>378</v>
      </c>
      <c r="L133" s="45"/>
    </row>
    <row r="134" spans="1:12" s="3" customFormat="1">
      <c r="A134" s="6" t="s">
        <v>638</v>
      </c>
      <c r="B134" s="7" t="s">
        <v>753</v>
      </c>
      <c r="C134" s="250" t="s">
        <v>695</v>
      </c>
      <c r="D134" s="9" t="s">
        <v>661</v>
      </c>
      <c r="E134" s="207" t="s">
        <v>2633</v>
      </c>
      <c r="F134" s="45"/>
      <c r="G134" s="26" t="s">
        <v>638</v>
      </c>
      <c r="H134" s="7" t="s">
        <v>4316</v>
      </c>
      <c r="I134" s="8" t="s">
        <v>670</v>
      </c>
      <c r="J134" s="9" t="s">
        <v>669</v>
      </c>
      <c r="K134" s="211" t="s">
        <v>378</v>
      </c>
      <c r="L134" s="45"/>
    </row>
    <row r="135" spans="1:12" s="3" customFormat="1">
      <c r="A135" s="6" t="s">
        <v>639</v>
      </c>
      <c r="B135" s="7" t="s">
        <v>4083</v>
      </c>
      <c r="C135" s="250" t="s">
        <v>4110</v>
      </c>
      <c r="D135" s="9" t="s">
        <v>669</v>
      </c>
      <c r="E135" s="207" t="s">
        <v>2633</v>
      </c>
      <c r="F135" s="45"/>
      <c r="G135" s="26" t="s">
        <v>639</v>
      </c>
      <c r="H135" s="7" t="s">
        <v>706</v>
      </c>
      <c r="I135" s="8" t="s">
        <v>3450</v>
      </c>
      <c r="J135" s="9" t="s">
        <v>751</v>
      </c>
      <c r="K135" s="211" t="s">
        <v>59</v>
      </c>
      <c r="L135" s="45"/>
    </row>
    <row r="136" spans="1:12" s="3" customFormat="1">
      <c r="A136" s="6" t="s">
        <v>640</v>
      </c>
      <c r="B136" s="7" t="s">
        <v>828</v>
      </c>
      <c r="C136" s="250" t="s">
        <v>1144</v>
      </c>
      <c r="D136" s="9" t="s">
        <v>929</v>
      </c>
      <c r="E136" s="207" t="s">
        <v>379</v>
      </c>
      <c r="F136" s="45"/>
      <c r="G136" s="26" t="s">
        <v>640</v>
      </c>
      <c r="H136" s="7" t="s">
        <v>982</v>
      </c>
      <c r="I136" s="8" t="s">
        <v>3092</v>
      </c>
      <c r="J136" s="9" t="s">
        <v>669</v>
      </c>
      <c r="K136" s="211" t="s">
        <v>2633</v>
      </c>
      <c r="L136" s="45"/>
    </row>
    <row r="137" spans="1:12" s="3" customFormat="1">
      <c r="A137" s="6" t="s">
        <v>641</v>
      </c>
      <c r="B137" s="7" t="s">
        <v>976</v>
      </c>
      <c r="C137" s="250" t="s">
        <v>2474</v>
      </c>
      <c r="D137" s="9" t="s">
        <v>669</v>
      </c>
      <c r="E137" s="207" t="s">
        <v>379</v>
      </c>
      <c r="F137" s="45"/>
      <c r="G137" s="26" t="s">
        <v>641</v>
      </c>
      <c r="H137" s="7" t="s">
        <v>864</v>
      </c>
      <c r="I137" s="8" t="s">
        <v>3609</v>
      </c>
      <c r="J137" s="9" t="s">
        <v>751</v>
      </c>
      <c r="K137" s="211" t="s">
        <v>379</v>
      </c>
      <c r="L137" s="45"/>
    </row>
    <row r="138" spans="1:12" s="3" customFormat="1">
      <c r="A138" s="6" t="s">
        <v>642</v>
      </c>
      <c r="B138" s="7" t="s">
        <v>1191</v>
      </c>
      <c r="C138" s="250" t="s">
        <v>1205</v>
      </c>
      <c r="D138" s="9" t="s">
        <v>669</v>
      </c>
      <c r="E138" s="207" t="s">
        <v>364</v>
      </c>
      <c r="F138" s="45"/>
      <c r="G138" s="26" t="s">
        <v>642</v>
      </c>
      <c r="H138" s="7" t="s">
        <v>1420</v>
      </c>
      <c r="I138" s="8" t="s">
        <v>4444</v>
      </c>
      <c r="J138" s="9" t="s">
        <v>751</v>
      </c>
      <c r="K138" s="211" t="s">
        <v>364</v>
      </c>
      <c r="L138" s="45"/>
    </row>
    <row r="139" spans="1:12" s="3" customFormat="1">
      <c r="A139" s="6" t="s">
        <v>643</v>
      </c>
      <c r="B139" s="7" t="s">
        <v>828</v>
      </c>
      <c r="C139" s="250" t="s">
        <v>4433</v>
      </c>
      <c r="D139" s="9" t="s">
        <v>751</v>
      </c>
      <c r="E139" s="207" t="s">
        <v>2043</v>
      </c>
      <c r="F139" s="45"/>
      <c r="G139" s="26" t="s">
        <v>643</v>
      </c>
      <c r="H139" s="7" t="s">
        <v>708</v>
      </c>
      <c r="I139" s="8" t="s">
        <v>673</v>
      </c>
      <c r="J139" s="9" t="s">
        <v>931</v>
      </c>
      <c r="K139" s="211" t="s">
        <v>2043</v>
      </c>
      <c r="L139" s="45"/>
    </row>
    <row r="140" spans="1:12" s="3" customFormat="1">
      <c r="A140" s="6" t="s">
        <v>646</v>
      </c>
      <c r="B140" s="7" t="s">
        <v>696</v>
      </c>
      <c r="C140" s="250" t="s">
        <v>4434</v>
      </c>
      <c r="D140" s="9" t="s">
        <v>751</v>
      </c>
      <c r="E140" s="207" t="s">
        <v>2043</v>
      </c>
      <c r="F140" s="45"/>
      <c r="G140" s="26" t="s">
        <v>646</v>
      </c>
      <c r="H140" s="7" t="s">
        <v>1420</v>
      </c>
      <c r="I140" s="8" t="s">
        <v>4445</v>
      </c>
      <c r="J140" s="9" t="s">
        <v>751</v>
      </c>
      <c r="K140" s="211" t="s">
        <v>38</v>
      </c>
      <c r="L140" s="45"/>
    </row>
    <row r="141" spans="1:12" s="3" customFormat="1">
      <c r="A141" s="6" t="s">
        <v>647</v>
      </c>
      <c r="B141" s="7" t="s">
        <v>692</v>
      </c>
      <c r="C141" s="250" t="s">
        <v>4435</v>
      </c>
      <c r="D141" s="9" t="s">
        <v>661</v>
      </c>
      <c r="E141" s="207" t="s">
        <v>38</v>
      </c>
      <c r="F141" s="45"/>
      <c r="G141" s="26" t="s">
        <v>647</v>
      </c>
      <c r="H141" s="7" t="s">
        <v>1420</v>
      </c>
      <c r="I141" s="8" t="s">
        <v>244</v>
      </c>
      <c r="J141" s="9" t="s">
        <v>929</v>
      </c>
      <c r="K141" s="211" t="s">
        <v>38</v>
      </c>
      <c r="L141" s="45"/>
    </row>
    <row r="142" spans="1:12" s="3" customFormat="1">
      <c r="A142" s="6" t="s">
        <v>648</v>
      </c>
      <c r="B142" s="7" t="s">
        <v>1200</v>
      </c>
      <c r="C142" s="250" t="s">
        <v>4436</v>
      </c>
      <c r="D142" s="9" t="s">
        <v>929</v>
      </c>
      <c r="E142" s="207" t="s">
        <v>38</v>
      </c>
      <c r="F142" s="45"/>
      <c r="G142" s="26" t="s">
        <v>648</v>
      </c>
      <c r="H142" s="7" t="s">
        <v>1407</v>
      </c>
      <c r="I142" s="8" t="s">
        <v>1393</v>
      </c>
      <c r="J142" s="9" t="s">
        <v>929</v>
      </c>
      <c r="K142" s="211" t="s">
        <v>87</v>
      </c>
      <c r="L142" s="45"/>
    </row>
    <row r="143" spans="1:12" s="3" customFormat="1">
      <c r="A143" s="6" t="s">
        <v>649</v>
      </c>
      <c r="B143" s="7" t="s">
        <v>828</v>
      </c>
      <c r="C143" s="250" t="s">
        <v>204</v>
      </c>
      <c r="D143" s="9" t="s">
        <v>929</v>
      </c>
      <c r="E143" s="207" t="s">
        <v>87</v>
      </c>
      <c r="F143" s="45"/>
      <c r="G143" s="26" t="s">
        <v>649</v>
      </c>
      <c r="H143" s="7" t="s">
        <v>705</v>
      </c>
      <c r="I143" s="8" t="s">
        <v>1602</v>
      </c>
      <c r="J143" s="9" t="s">
        <v>629</v>
      </c>
      <c r="K143" s="211" t="s">
        <v>380</v>
      </c>
      <c r="L143" s="45"/>
    </row>
    <row r="144" spans="1:12" s="3" customFormat="1">
      <c r="A144" s="6" t="s">
        <v>650</v>
      </c>
      <c r="B144" s="7" t="s">
        <v>348</v>
      </c>
      <c r="C144" s="250" t="s">
        <v>3605</v>
      </c>
      <c r="D144" s="9" t="s">
        <v>751</v>
      </c>
      <c r="E144" s="207" t="s">
        <v>380</v>
      </c>
      <c r="F144" s="45"/>
      <c r="G144" s="26" t="s">
        <v>650</v>
      </c>
      <c r="H144" s="7" t="s">
        <v>705</v>
      </c>
      <c r="I144" s="8" t="s">
        <v>1428</v>
      </c>
      <c r="J144" s="9" t="s">
        <v>751</v>
      </c>
      <c r="K144" s="211" t="s">
        <v>365</v>
      </c>
      <c r="L144" s="45"/>
    </row>
    <row r="145" spans="1:12" s="3" customFormat="1">
      <c r="A145" s="6" t="s">
        <v>651</v>
      </c>
      <c r="B145" s="7" t="s">
        <v>696</v>
      </c>
      <c r="C145" s="250" t="s">
        <v>3994</v>
      </c>
      <c r="D145" s="9" t="s">
        <v>661</v>
      </c>
      <c r="E145" s="207" t="s">
        <v>365</v>
      </c>
      <c r="F145" s="45"/>
      <c r="G145" s="26" t="s">
        <v>651</v>
      </c>
      <c r="H145" s="7" t="s">
        <v>2051</v>
      </c>
      <c r="I145" s="8" t="s">
        <v>4157</v>
      </c>
      <c r="J145" s="9" t="s">
        <v>751</v>
      </c>
      <c r="K145" s="211" t="s">
        <v>39</v>
      </c>
      <c r="L145" s="45"/>
    </row>
    <row r="146" spans="1:12" s="3" customFormat="1">
      <c r="A146" s="6" t="s">
        <v>899</v>
      </c>
      <c r="B146" s="7" t="s">
        <v>2311</v>
      </c>
      <c r="C146" s="250" t="s">
        <v>4548</v>
      </c>
      <c r="D146" s="9" t="s">
        <v>751</v>
      </c>
      <c r="E146" s="207" t="s">
        <v>39</v>
      </c>
      <c r="F146" s="45"/>
      <c r="G146" s="26" t="s">
        <v>899</v>
      </c>
      <c r="H146" s="7" t="s">
        <v>192</v>
      </c>
      <c r="I146" s="8" t="s">
        <v>3608</v>
      </c>
      <c r="J146" s="9" t="s">
        <v>929</v>
      </c>
      <c r="K146" s="211" t="s">
        <v>384</v>
      </c>
      <c r="L146" s="45"/>
    </row>
    <row r="147" spans="1:12" s="3" customFormat="1">
      <c r="A147" s="6" t="s">
        <v>900</v>
      </c>
      <c r="B147" s="7" t="s">
        <v>3783</v>
      </c>
      <c r="C147" s="250" t="s">
        <v>3784</v>
      </c>
      <c r="D147" s="9" t="s">
        <v>751</v>
      </c>
      <c r="E147" s="207" t="s">
        <v>39</v>
      </c>
      <c r="F147" s="45"/>
      <c r="G147" s="26" t="s">
        <v>900</v>
      </c>
      <c r="H147" s="7" t="s">
        <v>1407</v>
      </c>
      <c r="I147" s="8" t="s">
        <v>782</v>
      </c>
      <c r="J147" s="9" t="s">
        <v>929</v>
      </c>
      <c r="K147" s="211" t="s">
        <v>351</v>
      </c>
      <c r="L147" s="45"/>
    </row>
    <row r="148" spans="1:12" s="3" customFormat="1">
      <c r="A148" s="6" t="s">
        <v>901</v>
      </c>
      <c r="B148" s="7" t="s">
        <v>680</v>
      </c>
      <c r="C148" s="250" t="s">
        <v>4437</v>
      </c>
      <c r="D148" s="9" t="s">
        <v>751</v>
      </c>
      <c r="E148" s="207" t="s">
        <v>384</v>
      </c>
      <c r="F148" s="45"/>
      <c r="G148" s="26" t="s">
        <v>901</v>
      </c>
      <c r="H148" s="7" t="s">
        <v>1725</v>
      </c>
      <c r="I148" s="8" t="s">
        <v>1557</v>
      </c>
      <c r="J148" s="9" t="s">
        <v>661</v>
      </c>
      <c r="K148" s="211" t="s">
        <v>353</v>
      </c>
      <c r="L148" s="45"/>
    </row>
    <row r="149" spans="1:12" s="3" customFormat="1">
      <c r="A149" s="6" t="s">
        <v>902</v>
      </c>
      <c r="B149" s="7" t="s">
        <v>690</v>
      </c>
      <c r="C149" s="250" t="s">
        <v>4126</v>
      </c>
      <c r="D149" s="9" t="s">
        <v>751</v>
      </c>
      <c r="E149" s="207" t="s">
        <v>384</v>
      </c>
      <c r="F149" s="45"/>
      <c r="G149" s="26" t="s">
        <v>902</v>
      </c>
      <c r="H149" s="7" t="s">
        <v>192</v>
      </c>
      <c r="I149" s="8" t="s">
        <v>1301</v>
      </c>
      <c r="J149" s="9" t="s">
        <v>629</v>
      </c>
      <c r="K149" s="211" t="s">
        <v>2376</v>
      </c>
      <c r="L149" s="45"/>
    </row>
    <row r="150" spans="1:12" s="3" customFormat="1">
      <c r="A150" s="6" t="s">
        <v>903</v>
      </c>
      <c r="B150" s="7" t="s">
        <v>1461</v>
      </c>
      <c r="C150" s="250" t="s">
        <v>3498</v>
      </c>
      <c r="D150" s="9" t="s">
        <v>661</v>
      </c>
      <c r="E150" s="207" t="s">
        <v>384</v>
      </c>
      <c r="F150" s="45"/>
      <c r="G150" s="26" t="s">
        <v>903</v>
      </c>
      <c r="H150" s="7" t="s">
        <v>708</v>
      </c>
      <c r="I150" s="8" t="s">
        <v>4028</v>
      </c>
      <c r="J150" s="9" t="s">
        <v>751</v>
      </c>
      <c r="K150" s="211" t="s">
        <v>367</v>
      </c>
      <c r="L150" s="45"/>
    </row>
    <row r="151" spans="1:12" s="3" customFormat="1">
      <c r="A151" s="6" t="s">
        <v>1124</v>
      </c>
      <c r="B151" s="7" t="s">
        <v>1307</v>
      </c>
      <c r="C151" s="250" t="s">
        <v>4103</v>
      </c>
      <c r="D151" s="9" t="s">
        <v>751</v>
      </c>
      <c r="E151" s="207" t="s">
        <v>94</v>
      </c>
      <c r="F151" s="45"/>
      <c r="G151" s="26" t="s">
        <v>1124</v>
      </c>
      <c r="H151" s="7" t="s">
        <v>796</v>
      </c>
      <c r="I151" s="8" t="s">
        <v>3501</v>
      </c>
      <c r="J151" s="9" t="s">
        <v>661</v>
      </c>
      <c r="K151" s="211" t="s">
        <v>42</v>
      </c>
      <c r="L151" s="45"/>
    </row>
    <row r="152" spans="1:12" s="3" customFormat="1">
      <c r="A152" s="6" t="s">
        <v>1125</v>
      </c>
      <c r="B152" s="7" t="s">
        <v>1099</v>
      </c>
      <c r="C152" s="250" t="s">
        <v>4077</v>
      </c>
      <c r="D152" s="9" t="s">
        <v>661</v>
      </c>
      <c r="E152" s="207" t="s">
        <v>94</v>
      </c>
      <c r="F152" s="45"/>
      <c r="G152" s="26" t="s">
        <v>1125</v>
      </c>
      <c r="H152" s="7" t="s">
        <v>1136</v>
      </c>
      <c r="I152" s="8" t="s">
        <v>795</v>
      </c>
      <c r="J152" s="9" t="s">
        <v>661</v>
      </c>
      <c r="K152" s="211" t="s">
        <v>42</v>
      </c>
      <c r="L152" s="45"/>
    </row>
    <row r="153" spans="1:12" s="3" customFormat="1">
      <c r="A153" s="6" t="s">
        <v>1126</v>
      </c>
      <c r="B153" s="7" t="s">
        <v>1099</v>
      </c>
      <c r="C153" s="250" t="s">
        <v>4438</v>
      </c>
      <c r="D153" s="9" t="s">
        <v>661</v>
      </c>
      <c r="E153" s="207" t="s">
        <v>386</v>
      </c>
      <c r="F153" s="45"/>
      <c r="G153" s="26" t="s">
        <v>1126</v>
      </c>
      <c r="H153" s="7" t="s">
        <v>192</v>
      </c>
      <c r="I153" s="8" t="s">
        <v>2878</v>
      </c>
      <c r="J153" s="9" t="s">
        <v>929</v>
      </c>
      <c r="K153" s="211" t="s">
        <v>42</v>
      </c>
      <c r="L153" s="45"/>
    </row>
    <row r="154" spans="1:12" s="3" customFormat="1">
      <c r="A154" s="6" t="s">
        <v>1127</v>
      </c>
      <c r="B154" s="7" t="s">
        <v>967</v>
      </c>
      <c r="C154" s="250" t="s">
        <v>1607</v>
      </c>
      <c r="D154" s="9" t="s">
        <v>751</v>
      </c>
      <c r="E154" s="207" t="s">
        <v>386</v>
      </c>
      <c r="F154" s="45"/>
      <c r="G154" s="26" t="s">
        <v>1127</v>
      </c>
      <c r="H154" s="7" t="s">
        <v>708</v>
      </c>
      <c r="I154" s="8" t="s">
        <v>4446</v>
      </c>
      <c r="J154" s="9" t="s">
        <v>929</v>
      </c>
      <c r="K154" s="211" t="s">
        <v>354</v>
      </c>
      <c r="L154" s="45"/>
    </row>
    <row r="155" spans="1:12" s="3" customFormat="1">
      <c r="A155" s="6" t="s">
        <v>1128</v>
      </c>
      <c r="B155" s="7" t="s">
        <v>680</v>
      </c>
      <c r="C155" s="250" t="s">
        <v>1108</v>
      </c>
      <c r="D155" s="9" t="s">
        <v>629</v>
      </c>
      <c r="E155" s="207" t="s">
        <v>351</v>
      </c>
      <c r="F155" s="45"/>
      <c r="G155" s="26" t="s">
        <v>1128</v>
      </c>
      <c r="H155" s="7" t="s">
        <v>783</v>
      </c>
      <c r="I155" s="8" t="s">
        <v>4447</v>
      </c>
      <c r="J155" s="9" t="s">
        <v>751</v>
      </c>
      <c r="K155" s="211" t="s">
        <v>44</v>
      </c>
      <c r="L155" s="45"/>
    </row>
    <row r="156" spans="1:12" s="3" customFormat="1">
      <c r="A156" s="6" t="s">
        <v>1129</v>
      </c>
      <c r="B156" s="7" t="s">
        <v>804</v>
      </c>
      <c r="C156" s="250" t="s">
        <v>4439</v>
      </c>
      <c r="D156" s="9" t="s">
        <v>751</v>
      </c>
      <c r="E156" s="207" t="s">
        <v>353</v>
      </c>
      <c r="F156" s="45"/>
      <c r="G156" s="26" t="s">
        <v>1129</v>
      </c>
      <c r="H156" s="7" t="s">
        <v>740</v>
      </c>
      <c r="I156" s="8" t="s">
        <v>1557</v>
      </c>
      <c r="J156" s="9" t="s">
        <v>735</v>
      </c>
      <c r="K156" s="211" t="s">
        <v>2383</v>
      </c>
      <c r="L156" s="45"/>
    </row>
    <row r="157" spans="1:12" s="3" customFormat="1">
      <c r="A157" s="6" t="s">
        <v>1130</v>
      </c>
      <c r="B157" s="7" t="s">
        <v>3246</v>
      </c>
      <c r="C157" s="250" t="s">
        <v>1196</v>
      </c>
      <c r="D157" s="9" t="s">
        <v>929</v>
      </c>
      <c r="E157" s="207" t="s">
        <v>2376</v>
      </c>
      <c r="F157" s="45"/>
      <c r="G157" s="26" t="s">
        <v>1130</v>
      </c>
      <c r="H157" s="7" t="s">
        <v>708</v>
      </c>
      <c r="I157" s="8" t="s">
        <v>4066</v>
      </c>
      <c r="J157" s="9" t="s">
        <v>629</v>
      </c>
      <c r="K157" s="211"/>
      <c r="L157" s="45"/>
    </row>
    <row r="158" spans="1:12" s="3" customFormat="1">
      <c r="A158" s="6" t="s">
        <v>1131</v>
      </c>
      <c r="B158" s="7" t="s">
        <v>973</v>
      </c>
      <c r="C158" s="250" t="s">
        <v>4409</v>
      </c>
      <c r="D158" s="9" t="s">
        <v>751</v>
      </c>
      <c r="E158" s="207" t="s">
        <v>367</v>
      </c>
      <c r="F158" s="45"/>
      <c r="G158" s="26"/>
      <c r="H158" s="7"/>
      <c r="I158" s="8"/>
      <c r="J158" s="9"/>
      <c r="K158" s="211"/>
      <c r="L158" s="45"/>
    </row>
    <row r="159" spans="1:12" s="3" customFormat="1">
      <c r="A159" s="6" t="s">
        <v>1132</v>
      </c>
      <c r="B159" s="7" t="s">
        <v>694</v>
      </c>
      <c r="C159" s="250" t="s">
        <v>3988</v>
      </c>
      <c r="D159" s="9" t="s">
        <v>661</v>
      </c>
      <c r="E159" s="207" t="s">
        <v>42</v>
      </c>
      <c r="F159" s="45"/>
      <c r="G159" s="26"/>
      <c r="H159" s="7"/>
      <c r="I159" s="8"/>
      <c r="J159" s="9"/>
      <c r="K159" s="211"/>
      <c r="L159" s="45"/>
    </row>
    <row r="160" spans="1:12" s="3" customFormat="1">
      <c r="A160" s="6" t="s">
        <v>1133</v>
      </c>
      <c r="B160" s="7" t="s">
        <v>1102</v>
      </c>
      <c r="C160" s="250" t="s">
        <v>4440</v>
      </c>
      <c r="D160" s="9" t="s">
        <v>751</v>
      </c>
      <c r="E160" s="207" t="s">
        <v>44</v>
      </c>
      <c r="F160" s="45"/>
      <c r="G160" s="26"/>
      <c r="H160" s="7"/>
      <c r="I160" s="8"/>
      <c r="J160" s="9"/>
      <c r="K160" s="211"/>
      <c r="L160" s="45"/>
    </row>
    <row r="161" spans="1:12" s="3" customFormat="1">
      <c r="A161" s="6" t="s">
        <v>1134</v>
      </c>
      <c r="B161" s="7" t="s">
        <v>1511</v>
      </c>
      <c r="C161" s="250" t="s">
        <v>4441</v>
      </c>
      <c r="D161" s="9" t="s">
        <v>629</v>
      </c>
      <c r="E161" s="207" t="s">
        <v>2383</v>
      </c>
      <c r="F161" s="45"/>
      <c r="G161" s="26"/>
      <c r="H161" s="7"/>
      <c r="I161" s="8"/>
      <c r="J161" s="9"/>
      <c r="K161" s="211"/>
      <c r="L161" s="45"/>
    </row>
    <row r="162" spans="1:12" s="3" customFormat="1">
      <c r="A162" s="6" t="s">
        <v>1543</v>
      </c>
      <c r="B162" s="7" t="s">
        <v>1405</v>
      </c>
      <c r="C162" s="250" t="s">
        <v>2047</v>
      </c>
      <c r="D162" s="9" t="s">
        <v>629</v>
      </c>
      <c r="E162" s="207" t="s">
        <v>358</v>
      </c>
      <c r="F162" s="45"/>
      <c r="G162" s="26"/>
      <c r="H162" s="7"/>
      <c r="I162" s="8"/>
      <c r="J162" s="9"/>
      <c r="K162" s="211"/>
      <c r="L162" s="45"/>
    </row>
    <row r="163" spans="1:12" s="3" customFormat="1">
      <c r="A163" s="6" t="s">
        <v>1544</v>
      </c>
      <c r="B163" s="7" t="s">
        <v>4127</v>
      </c>
      <c r="C163" s="250" t="s">
        <v>801</v>
      </c>
      <c r="D163" s="9" t="s">
        <v>929</v>
      </c>
      <c r="E163" s="207" t="s">
        <v>48</v>
      </c>
      <c r="F163" s="45"/>
      <c r="G163" s="26"/>
      <c r="H163" s="7"/>
      <c r="I163" s="8"/>
      <c r="J163" s="9"/>
      <c r="K163" s="211"/>
      <c r="L163" s="45"/>
    </row>
    <row r="164" spans="1:12" s="3" customFormat="1" ht="12.75" thickBot="1">
      <c r="A164" s="6" t="s">
        <v>1545</v>
      </c>
      <c r="B164" s="7" t="s">
        <v>921</v>
      </c>
      <c r="C164" s="250" t="s">
        <v>4091</v>
      </c>
      <c r="D164" s="9" t="s">
        <v>751</v>
      </c>
      <c r="E164" s="207" t="s">
        <v>360</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8"/>
      <c r="D183" s="9"/>
      <c r="E183" s="207"/>
      <c r="F183" s="45"/>
      <c r="G183" s="26"/>
      <c r="H183" s="7"/>
      <c r="I183" s="8"/>
      <c r="J183" s="9"/>
      <c r="K183" s="211"/>
      <c r="L183" s="45"/>
    </row>
    <row r="184" spans="1:12" s="3" customFormat="1" ht="12.75" hidden="1" thickBot="1">
      <c r="A184" s="6"/>
      <c r="B184" s="7"/>
      <c r="C184" s="8"/>
      <c r="D184" s="9"/>
      <c r="E184" s="207"/>
      <c r="F184" s="45"/>
      <c r="G184" s="26"/>
      <c r="H184" s="7"/>
      <c r="I184" s="8"/>
      <c r="J184" s="9"/>
      <c r="K184" s="211"/>
      <c r="L184" s="45"/>
    </row>
    <row r="185" spans="1:12" s="3" customFormat="1" ht="12.75" hidden="1" thickBot="1">
      <c r="A185" s="6"/>
      <c r="B185" s="7"/>
      <c r="C185" s="8"/>
      <c r="D185" s="9"/>
      <c r="E185" s="207"/>
      <c r="F185" s="45"/>
      <c r="G185" s="26"/>
      <c r="H185" s="7"/>
      <c r="I185" s="8"/>
      <c r="J185" s="9"/>
      <c r="K185" s="211"/>
      <c r="L185" s="45"/>
    </row>
    <row r="186" spans="1:12" s="3" customFormat="1" ht="12.75" hidden="1" thickBot="1">
      <c r="A186" s="6"/>
      <c r="B186" s="7"/>
      <c r="C186" s="8"/>
      <c r="D186" s="9"/>
      <c r="E186" s="207"/>
      <c r="F186" s="45"/>
      <c r="G186" s="26"/>
      <c r="H186" s="7"/>
      <c r="I186" s="250"/>
      <c r="J186" s="9"/>
      <c r="K186" s="211"/>
      <c r="L186" s="45"/>
    </row>
    <row r="187" spans="1:12" s="3" customFormat="1" ht="12.75" hidden="1" thickBot="1">
      <c r="A187" s="6"/>
      <c r="B187" s="7"/>
      <c r="C187" s="8"/>
      <c r="D187" s="9"/>
      <c r="E187" s="207"/>
      <c r="F187" s="45"/>
      <c r="G187" s="26"/>
      <c r="H187" s="7"/>
      <c r="I187" s="250"/>
      <c r="J187" s="9"/>
      <c r="K187" s="211"/>
      <c r="L187" s="45"/>
    </row>
    <row r="188" spans="1:12" s="3" customFormat="1" ht="12.75" hidden="1" thickBot="1">
      <c r="A188" s="6"/>
      <c r="B188" s="7"/>
      <c r="C188" s="8"/>
      <c r="D188" s="9"/>
      <c r="E188" s="179"/>
      <c r="F188" s="45"/>
      <c r="G188" s="26"/>
      <c r="H188" s="7"/>
      <c r="I188" s="7"/>
      <c r="J188" s="9"/>
      <c r="K188" s="190"/>
      <c r="L188" s="45"/>
    </row>
    <row r="189" spans="1:12" s="3" customFormat="1" ht="12.75" hidden="1" thickBot="1">
      <c r="A189" s="6"/>
      <c r="B189" s="7"/>
      <c r="C189" s="8"/>
      <c r="D189" s="9"/>
      <c r="E189" s="179"/>
      <c r="F189" s="45"/>
      <c r="G189" s="26"/>
      <c r="H189" s="7"/>
      <c r="I189" s="7"/>
      <c r="J189" s="9"/>
      <c r="K189" s="190"/>
      <c r="L189" s="45"/>
    </row>
    <row r="190" spans="1:12" s="3" customFormat="1" ht="12.75" hidden="1" thickBot="1">
      <c r="A190" s="6"/>
      <c r="B190" s="7"/>
      <c r="C190" s="8"/>
      <c r="D190" s="9"/>
      <c r="E190" s="179"/>
      <c r="F190" s="45"/>
      <c r="G190" s="26"/>
      <c r="H190" s="7"/>
      <c r="I190" s="7"/>
      <c r="J190" s="9"/>
      <c r="K190" s="190"/>
      <c r="L190" s="45"/>
    </row>
    <row r="191" spans="1:12" s="3" customFormat="1" ht="13.5" hidden="1" thickBot="1">
      <c r="A191" s="19"/>
      <c r="B191" s="10"/>
      <c r="C191" s="22"/>
      <c r="D191" s="11"/>
      <c r="E191" s="180"/>
      <c r="F191" s="45"/>
      <c r="G191" s="26"/>
      <c r="H191" s="29"/>
      <c r="I191" s="29"/>
      <c r="J191" s="30"/>
      <c r="K191" s="191"/>
      <c r="L191" s="45"/>
    </row>
    <row r="192" spans="1:12" s="3" customFormat="1" ht="12.75" thickTop="1">
      <c r="A192" s="46"/>
      <c r="B192" s="46"/>
      <c r="C192" s="46"/>
      <c r="D192" s="46"/>
      <c r="E192" s="46"/>
      <c r="F192" s="45"/>
      <c r="G192" s="47"/>
      <c r="H192" s="47"/>
      <c r="I192" s="47"/>
      <c r="J192" s="47"/>
      <c r="K192" s="47"/>
      <c r="L192" s="45"/>
    </row>
    <row r="193" spans="1:12" ht="21" thickBot="1">
      <c r="A193" s="1056" t="s">
        <v>768</v>
      </c>
      <c r="B193" s="1056"/>
      <c r="C193" s="35"/>
      <c r="D193" s="160" t="s">
        <v>711</v>
      </c>
      <c r="E193" s="1065" t="s">
        <v>1638</v>
      </c>
      <c r="F193" s="1065"/>
      <c r="G193" s="1065"/>
      <c r="H193" s="1065"/>
      <c r="I193" s="35"/>
      <c r="J193" s="1056" t="s">
        <v>713</v>
      </c>
      <c r="K193" s="1056"/>
      <c r="L193" s="35"/>
    </row>
    <row r="194" spans="1:12" ht="13.5" thickTop="1" thickBot="1">
      <c r="A194" s="1057" t="s">
        <v>621</v>
      </c>
      <c r="B194" s="1058"/>
      <c r="C194" s="43"/>
      <c r="D194" s="44"/>
      <c r="E194" s="44"/>
      <c r="F194" s="35"/>
      <c r="G194" s="1061" t="s">
        <v>652</v>
      </c>
      <c r="H194" s="1062"/>
      <c r="I194" s="35"/>
      <c r="J194" s="35"/>
      <c r="K194" s="35"/>
      <c r="L194" s="35"/>
    </row>
    <row r="195" spans="1:12" s="3" customFormat="1" ht="16.5" thickTop="1" thickBot="1">
      <c r="A195" s="1059"/>
      <c r="B195" s="1060"/>
      <c r="C195" s="14"/>
      <c r="D195" s="12" t="s">
        <v>645</v>
      </c>
      <c r="E195" s="13">
        <f>COUNTA(C197:C235)</f>
        <v>31</v>
      </c>
      <c r="F195" s="45"/>
      <c r="G195" s="1063"/>
      <c r="H195" s="1064"/>
      <c r="I195" s="32"/>
      <c r="J195" s="33" t="s">
        <v>645</v>
      </c>
      <c r="K195" s="34">
        <f>COUNTA(I197:I235)</f>
        <v>26</v>
      </c>
      <c r="L195" s="45"/>
    </row>
    <row r="196" spans="1:12" s="3" customFormat="1">
      <c r="A196" s="15" t="s">
        <v>626</v>
      </c>
      <c r="B196" s="16" t="s">
        <v>622</v>
      </c>
      <c r="C196" s="4" t="s">
        <v>623</v>
      </c>
      <c r="D196" s="4" t="s">
        <v>624</v>
      </c>
      <c r="E196" s="5" t="s">
        <v>644</v>
      </c>
      <c r="F196" s="45"/>
      <c r="G196" s="24" t="s">
        <v>626</v>
      </c>
      <c r="H196" s="23" t="s">
        <v>622</v>
      </c>
      <c r="I196" s="4" t="s">
        <v>623</v>
      </c>
      <c r="J196" s="4" t="s">
        <v>624</v>
      </c>
      <c r="K196" s="25" t="s">
        <v>644</v>
      </c>
      <c r="L196" s="45"/>
    </row>
    <row r="197" spans="1:12" s="3" customFormat="1">
      <c r="A197" s="76" t="s">
        <v>630</v>
      </c>
      <c r="B197" s="77" t="s">
        <v>2311</v>
      </c>
      <c r="C197" s="78" t="s">
        <v>3805</v>
      </c>
      <c r="D197" s="79" t="s">
        <v>669</v>
      </c>
      <c r="E197" s="204" t="s">
        <v>2329</v>
      </c>
      <c r="F197" s="45"/>
      <c r="G197" s="94" t="s">
        <v>630</v>
      </c>
      <c r="H197" s="77" t="s">
        <v>1725</v>
      </c>
      <c r="I197" s="78" t="s">
        <v>4454</v>
      </c>
      <c r="J197" s="79" t="s">
        <v>751</v>
      </c>
      <c r="K197" s="208" t="s">
        <v>131</v>
      </c>
      <c r="L197" s="45"/>
    </row>
    <row r="198" spans="1:12" s="3" customFormat="1">
      <c r="A198" s="81" t="s">
        <v>631</v>
      </c>
      <c r="B198" s="82" t="s">
        <v>1334</v>
      </c>
      <c r="C198" s="83" t="s">
        <v>4549</v>
      </c>
      <c r="D198" s="84" t="s">
        <v>669</v>
      </c>
      <c r="E198" s="205" t="s">
        <v>1726</v>
      </c>
      <c r="F198" s="45"/>
      <c r="G198" s="96" t="s">
        <v>631</v>
      </c>
      <c r="H198" s="82" t="s">
        <v>4455</v>
      </c>
      <c r="I198" s="83" t="s">
        <v>4456</v>
      </c>
      <c r="J198" s="84" t="s">
        <v>751</v>
      </c>
      <c r="K198" s="209" t="s">
        <v>2479</v>
      </c>
      <c r="L198" s="45"/>
    </row>
    <row r="199" spans="1:12" s="3" customFormat="1">
      <c r="A199" s="86" t="s">
        <v>632</v>
      </c>
      <c r="B199" s="87" t="s">
        <v>627</v>
      </c>
      <c r="C199" s="88" t="s">
        <v>4556</v>
      </c>
      <c r="D199" s="89" t="s">
        <v>669</v>
      </c>
      <c r="E199" s="206" t="s">
        <v>2839</v>
      </c>
      <c r="F199" s="45"/>
      <c r="G199" s="98" t="s">
        <v>632</v>
      </c>
      <c r="H199" s="87" t="s">
        <v>961</v>
      </c>
      <c r="I199" s="88" t="s">
        <v>4178</v>
      </c>
      <c r="J199" s="89" t="s">
        <v>751</v>
      </c>
      <c r="K199" s="210" t="s">
        <v>2657</v>
      </c>
      <c r="L199" s="45"/>
    </row>
    <row r="200" spans="1:12" s="3" customFormat="1">
      <c r="A200" s="6" t="s">
        <v>633</v>
      </c>
      <c r="B200" s="7" t="s">
        <v>753</v>
      </c>
      <c r="C200" s="8" t="s">
        <v>3617</v>
      </c>
      <c r="D200" s="9" t="s">
        <v>669</v>
      </c>
      <c r="E200" s="207" t="s">
        <v>1719</v>
      </c>
      <c r="F200" s="45"/>
      <c r="G200" s="26" t="s">
        <v>633</v>
      </c>
      <c r="H200" s="7" t="s">
        <v>1114</v>
      </c>
      <c r="I200" s="8" t="s">
        <v>2626</v>
      </c>
      <c r="J200" s="9" t="s">
        <v>629</v>
      </c>
      <c r="K200" s="211" t="s">
        <v>490</v>
      </c>
      <c r="L200" s="45"/>
    </row>
    <row r="201" spans="1:12" s="3" customFormat="1">
      <c r="A201" s="6" t="s">
        <v>634</v>
      </c>
      <c r="B201" s="7" t="s">
        <v>921</v>
      </c>
      <c r="C201" s="8" t="s">
        <v>1530</v>
      </c>
      <c r="D201" s="9" t="s">
        <v>751</v>
      </c>
      <c r="E201" s="207" t="s">
        <v>1720</v>
      </c>
      <c r="F201" s="45"/>
      <c r="G201" s="26" t="s">
        <v>634</v>
      </c>
      <c r="H201" s="7" t="s">
        <v>796</v>
      </c>
      <c r="I201" s="8" t="s">
        <v>4187</v>
      </c>
      <c r="J201" s="9" t="s">
        <v>751</v>
      </c>
      <c r="K201" s="211" t="s">
        <v>138</v>
      </c>
      <c r="L201" s="45"/>
    </row>
    <row r="202" spans="1:12" s="3" customFormat="1">
      <c r="A202" s="6" t="s">
        <v>635</v>
      </c>
      <c r="B202" s="7" t="s">
        <v>921</v>
      </c>
      <c r="C202" s="8" t="s">
        <v>3456</v>
      </c>
      <c r="D202" s="9" t="s">
        <v>751</v>
      </c>
      <c r="E202" s="207" t="s">
        <v>1721</v>
      </c>
      <c r="F202" s="45"/>
      <c r="G202" s="26" t="s">
        <v>635</v>
      </c>
      <c r="H202" s="7" t="s">
        <v>705</v>
      </c>
      <c r="I202" s="8" t="s">
        <v>3823</v>
      </c>
      <c r="J202" s="9" t="s">
        <v>669</v>
      </c>
      <c r="K202" s="211" t="s">
        <v>495</v>
      </c>
      <c r="L202" s="45"/>
    </row>
    <row r="203" spans="1:12" s="3" customFormat="1">
      <c r="A203" s="6" t="s">
        <v>636</v>
      </c>
      <c r="B203" s="7" t="s">
        <v>828</v>
      </c>
      <c r="C203" s="8" t="s">
        <v>4448</v>
      </c>
      <c r="D203" s="9" t="s">
        <v>751</v>
      </c>
      <c r="E203" s="207" t="s">
        <v>1721</v>
      </c>
      <c r="F203" s="45"/>
      <c r="G203" s="26" t="s">
        <v>636</v>
      </c>
      <c r="H203" s="7" t="s">
        <v>708</v>
      </c>
      <c r="I203" s="8" t="s">
        <v>1018</v>
      </c>
      <c r="J203" s="9" t="s">
        <v>929</v>
      </c>
      <c r="K203" s="211" t="s">
        <v>2689</v>
      </c>
      <c r="L203" s="45"/>
    </row>
    <row r="204" spans="1:12" s="3" customFormat="1">
      <c r="A204" s="6" t="s">
        <v>637</v>
      </c>
      <c r="B204" s="7" t="s">
        <v>964</v>
      </c>
      <c r="C204" s="8" t="s">
        <v>3819</v>
      </c>
      <c r="D204" s="52" t="s">
        <v>751</v>
      </c>
      <c r="E204" s="207" t="s">
        <v>1722</v>
      </c>
      <c r="F204" s="45"/>
      <c r="G204" s="26" t="s">
        <v>637</v>
      </c>
      <c r="H204" s="7" t="s">
        <v>1502</v>
      </c>
      <c r="I204" s="8" t="s">
        <v>118</v>
      </c>
      <c r="J204" s="9" t="s">
        <v>929</v>
      </c>
      <c r="K204" s="211" t="s">
        <v>1765</v>
      </c>
      <c r="L204" s="45"/>
    </row>
    <row r="205" spans="1:12" s="3" customFormat="1">
      <c r="A205" s="6" t="s">
        <v>638</v>
      </c>
      <c r="B205" s="7" t="s">
        <v>2304</v>
      </c>
      <c r="C205" s="8" t="s">
        <v>3809</v>
      </c>
      <c r="D205" s="9" t="s">
        <v>751</v>
      </c>
      <c r="E205" s="207" t="s">
        <v>4166</v>
      </c>
      <c r="F205" s="45"/>
      <c r="G205" s="26" t="s">
        <v>638</v>
      </c>
      <c r="H205" s="7" t="s">
        <v>667</v>
      </c>
      <c r="I205" s="8" t="s">
        <v>4457</v>
      </c>
      <c r="J205" s="9" t="s">
        <v>1616</v>
      </c>
      <c r="K205" s="211" t="s">
        <v>2085</v>
      </c>
      <c r="L205" s="45"/>
    </row>
    <row r="206" spans="1:12" s="3" customFormat="1">
      <c r="A206" s="6" t="s">
        <v>639</v>
      </c>
      <c r="B206" s="7" t="s">
        <v>1102</v>
      </c>
      <c r="C206" s="8" t="s">
        <v>2608</v>
      </c>
      <c r="D206" s="9" t="s">
        <v>751</v>
      </c>
      <c r="E206" s="207" t="s">
        <v>4166</v>
      </c>
      <c r="F206" s="45"/>
      <c r="G206" s="26" t="s">
        <v>639</v>
      </c>
      <c r="H206" s="7" t="s">
        <v>129</v>
      </c>
      <c r="I206" s="8" t="s">
        <v>1034</v>
      </c>
      <c r="J206" s="52" t="s">
        <v>930</v>
      </c>
      <c r="K206" s="211" t="s">
        <v>433</v>
      </c>
      <c r="L206" s="45"/>
    </row>
    <row r="207" spans="1:12" s="3" customFormat="1">
      <c r="A207" s="6" t="s">
        <v>640</v>
      </c>
      <c r="B207" s="7" t="s">
        <v>3440</v>
      </c>
      <c r="C207" s="8" t="s">
        <v>3461</v>
      </c>
      <c r="D207" s="9" t="s">
        <v>751</v>
      </c>
      <c r="E207" s="207" t="s">
        <v>3254</v>
      </c>
      <c r="F207" s="45"/>
      <c r="G207" s="26" t="s">
        <v>640</v>
      </c>
      <c r="H207" s="7" t="s">
        <v>796</v>
      </c>
      <c r="I207" s="8" t="s">
        <v>3283</v>
      </c>
      <c r="J207" s="9" t="s">
        <v>751</v>
      </c>
      <c r="K207" s="211" t="s">
        <v>3077</v>
      </c>
      <c r="L207" s="45"/>
    </row>
    <row r="208" spans="1:12" s="3" customFormat="1">
      <c r="A208" s="6" t="s">
        <v>641</v>
      </c>
      <c r="B208" s="7" t="s">
        <v>757</v>
      </c>
      <c r="C208" s="8" t="s">
        <v>3459</v>
      </c>
      <c r="D208" s="9" t="s">
        <v>751</v>
      </c>
      <c r="E208" s="207" t="s">
        <v>2069</v>
      </c>
      <c r="F208" s="45"/>
      <c r="G208" s="26" t="s">
        <v>641</v>
      </c>
      <c r="H208" s="7" t="s">
        <v>729</v>
      </c>
      <c r="I208" s="8" t="s">
        <v>3256</v>
      </c>
      <c r="J208" s="9" t="s">
        <v>933</v>
      </c>
      <c r="K208" s="211" t="s">
        <v>3854</v>
      </c>
      <c r="L208" s="45"/>
    </row>
    <row r="209" spans="1:12" s="3" customFormat="1">
      <c r="A209" s="6" t="s">
        <v>642</v>
      </c>
      <c r="B209" s="7" t="s">
        <v>921</v>
      </c>
      <c r="C209" s="8" t="s">
        <v>4449</v>
      </c>
      <c r="D209" s="9" t="s">
        <v>751</v>
      </c>
      <c r="E209" s="207" t="s">
        <v>400</v>
      </c>
      <c r="F209" s="45"/>
      <c r="G209" s="26" t="s">
        <v>642</v>
      </c>
      <c r="H209" s="7" t="s">
        <v>671</v>
      </c>
      <c r="I209" s="8" t="s">
        <v>3234</v>
      </c>
      <c r="J209" s="9" t="s">
        <v>751</v>
      </c>
      <c r="K209" s="211" t="s">
        <v>3854</v>
      </c>
      <c r="L209" s="45"/>
    </row>
    <row r="210" spans="1:12" s="3" customFormat="1">
      <c r="A210" s="6" t="s">
        <v>643</v>
      </c>
      <c r="B210" s="7" t="s">
        <v>1167</v>
      </c>
      <c r="C210" s="8" t="s">
        <v>4175</v>
      </c>
      <c r="D210" s="9" t="s">
        <v>751</v>
      </c>
      <c r="E210" s="207" t="s">
        <v>400</v>
      </c>
      <c r="F210" s="45"/>
      <c r="G210" s="26" t="s">
        <v>643</v>
      </c>
      <c r="H210" s="7" t="s">
        <v>425</v>
      </c>
      <c r="I210" s="8" t="s">
        <v>809</v>
      </c>
      <c r="J210" s="9" t="s">
        <v>929</v>
      </c>
      <c r="K210" s="211" t="s">
        <v>224</v>
      </c>
      <c r="L210" s="45"/>
    </row>
    <row r="211" spans="1:12" s="3" customFormat="1">
      <c r="A211" s="6" t="s">
        <v>646</v>
      </c>
      <c r="B211" s="7" t="s">
        <v>3462</v>
      </c>
      <c r="C211" s="8" t="s">
        <v>3463</v>
      </c>
      <c r="D211" s="52" t="s">
        <v>751</v>
      </c>
      <c r="E211" s="207" t="s">
        <v>55</v>
      </c>
      <c r="F211" s="45"/>
      <c r="G211" s="26" t="s">
        <v>646</v>
      </c>
      <c r="H211" s="7" t="s">
        <v>2941</v>
      </c>
      <c r="I211" s="8" t="s">
        <v>3470</v>
      </c>
      <c r="J211" s="9" t="s">
        <v>751</v>
      </c>
      <c r="K211" s="211" t="s">
        <v>1737</v>
      </c>
      <c r="L211" s="45"/>
    </row>
    <row r="212" spans="1:12" s="3" customFormat="1">
      <c r="A212" s="6" t="s">
        <v>647</v>
      </c>
      <c r="B212" s="7" t="s">
        <v>1094</v>
      </c>
      <c r="C212" s="8" t="s">
        <v>4450</v>
      </c>
      <c r="D212" s="9" t="s">
        <v>751</v>
      </c>
      <c r="E212" s="207" t="s">
        <v>2070</v>
      </c>
      <c r="F212" s="45"/>
      <c r="G212" s="26" t="s">
        <v>647</v>
      </c>
      <c r="H212" s="7" t="s">
        <v>816</v>
      </c>
      <c r="I212" s="8" t="s">
        <v>3476</v>
      </c>
      <c r="J212" s="9" t="s">
        <v>751</v>
      </c>
      <c r="K212" s="211" t="s">
        <v>3640</v>
      </c>
      <c r="L212" s="45"/>
    </row>
    <row r="213" spans="1:12" s="3" customFormat="1">
      <c r="A213" s="6" t="s">
        <v>648</v>
      </c>
      <c r="B213" s="7" t="s">
        <v>655</v>
      </c>
      <c r="C213" s="8" t="s">
        <v>4103</v>
      </c>
      <c r="D213" s="9" t="s">
        <v>751</v>
      </c>
      <c r="E213" s="207" t="s">
        <v>401</v>
      </c>
      <c r="F213" s="45"/>
      <c r="G213" s="26" t="s">
        <v>648</v>
      </c>
      <c r="H213" s="7" t="s">
        <v>982</v>
      </c>
      <c r="I213" s="8" t="s">
        <v>3230</v>
      </c>
      <c r="J213" s="9" t="s">
        <v>751</v>
      </c>
      <c r="K213" s="211" t="s">
        <v>3640</v>
      </c>
      <c r="L213" s="45"/>
    </row>
    <row r="214" spans="1:12" s="3" customFormat="1">
      <c r="A214" s="6" t="s">
        <v>649</v>
      </c>
      <c r="B214" s="7" t="s">
        <v>1102</v>
      </c>
      <c r="C214" s="8" t="s">
        <v>4132</v>
      </c>
      <c r="D214" s="52" t="s">
        <v>751</v>
      </c>
      <c r="E214" s="207" t="s">
        <v>444</v>
      </c>
      <c r="F214" s="45"/>
      <c r="G214" s="26" t="s">
        <v>649</v>
      </c>
      <c r="H214" s="7" t="s">
        <v>1121</v>
      </c>
      <c r="I214" s="8" t="s">
        <v>4458</v>
      </c>
      <c r="J214" s="9" t="s">
        <v>657</v>
      </c>
      <c r="K214" s="211" t="s">
        <v>1769</v>
      </c>
      <c r="L214" s="45"/>
    </row>
    <row r="215" spans="1:12" s="3" customFormat="1">
      <c r="A215" s="6" t="s">
        <v>650</v>
      </c>
      <c r="B215" s="7" t="s">
        <v>1358</v>
      </c>
      <c r="C215" s="8" t="s">
        <v>4451</v>
      </c>
      <c r="D215" s="52" t="s">
        <v>751</v>
      </c>
      <c r="E215" s="207" t="s">
        <v>466</v>
      </c>
      <c r="F215" s="45"/>
      <c r="G215" s="26" t="s">
        <v>650</v>
      </c>
      <c r="H215" s="7" t="s">
        <v>816</v>
      </c>
      <c r="I215" s="8" t="s">
        <v>1494</v>
      </c>
      <c r="J215" s="9" t="s">
        <v>751</v>
      </c>
      <c r="K215" s="211" t="s">
        <v>3843</v>
      </c>
      <c r="L215" s="45"/>
    </row>
    <row r="216" spans="1:12" s="3" customFormat="1">
      <c r="A216" s="6" t="s">
        <v>651</v>
      </c>
      <c r="B216" s="50" t="s">
        <v>1153</v>
      </c>
      <c r="C216" s="54" t="s">
        <v>4172</v>
      </c>
      <c r="D216" s="9" t="s">
        <v>751</v>
      </c>
      <c r="E216" s="290" t="s">
        <v>403</v>
      </c>
      <c r="F216" s="45"/>
      <c r="G216" s="26" t="s">
        <v>651</v>
      </c>
      <c r="H216" s="50" t="s">
        <v>1114</v>
      </c>
      <c r="I216" s="54" t="s">
        <v>4459</v>
      </c>
      <c r="J216" s="52" t="s">
        <v>751</v>
      </c>
      <c r="K216" s="211" t="s">
        <v>3071</v>
      </c>
      <c r="L216" s="45"/>
    </row>
    <row r="217" spans="1:12" s="3" customFormat="1">
      <c r="A217" s="6" t="s">
        <v>899</v>
      </c>
      <c r="B217" s="50" t="s">
        <v>1511</v>
      </c>
      <c r="C217" s="54" t="s">
        <v>3604</v>
      </c>
      <c r="D217" s="9" t="s">
        <v>751</v>
      </c>
      <c r="E217" s="290" t="s">
        <v>404</v>
      </c>
      <c r="F217" s="45"/>
      <c r="G217" s="26" t="s">
        <v>899</v>
      </c>
      <c r="H217" s="50" t="s">
        <v>791</v>
      </c>
      <c r="I217" s="54" t="s">
        <v>1171</v>
      </c>
      <c r="J217" s="9" t="s">
        <v>929</v>
      </c>
      <c r="K217" s="291" t="s">
        <v>3089</v>
      </c>
      <c r="L217" s="45"/>
    </row>
    <row r="218" spans="1:12" s="3" customFormat="1">
      <c r="A218" s="6" t="s">
        <v>900</v>
      </c>
      <c r="B218" s="50" t="s">
        <v>1153</v>
      </c>
      <c r="C218" s="54" t="s">
        <v>3226</v>
      </c>
      <c r="D218" s="52" t="s">
        <v>657</v>
      </c>
      <c r="E218" s="290" t="s">
        <v>404</v>
      </c>
      <c r="F218" s="45"/>
      <c r="G218" s="26" t="s">
        <v>900</v>
      </c>
      <c r="H218" s="50" t="s">
        <v>847</v>
      </c>
      <c r="I218" s="54" t="s">
        <v>1760</v>
      </c>
      <c r="J218" s="9" t="s">
        <v>929</v>
      </c>
      <c r="K218" s="291" t="s">
        <v>3844</v>
      </c>
      <c r="L218" s="45"/>
    </row>
    <row r="219" spans="1:12" s="3" customFormat="1">
      <c r="A219" s="6" t="s">
        <v>901</v>
      </c>
      <c r="B219" s="50" t="s">
        <v>3246</v>
      </c>
      <c r="C219" s="54" t="s">
        <v>1123</v>
      </c>
      <c r="D219" s="52" t="s">
        <v>931</v>
      </c>
      <c r="E219" s="290" t="s">
        <v>445</v>
      </c>
      <c r="F219" s="45"/>
      <c r="G219" s="26" t="s">
        <v>901</v>
      </c>
      <c r="H219" s="50" t="s">
        <v>117</v>
      </c>
      <c r="I219" s="54" t="s">
        <v>31</v>
      </c>
      <c r="J219" s="9" t="s">
        <v>929</v>
      </c>
      <c r="K219" s="291" t="s">
        <v>3270</v>
      </c>
      <c r="L219" s="45"/>
    </row>
    <row r="220" spans="1:12" s="3" customFormat="1">
      <c r="A220" s="6" t="s">
        <v>902</v>
      </c>
      <c r="B220" s="50" t="s">
        <v>1099</v>
      </c>
      <c r="C220" s="54" t="s">
        <v>3467</v>
      </c>
      <c r="D220" s="9" t="s">
        <v>751</v>
      </c>
      <c r="E220" s="290" t="s">
        <v>445</v>
      </c>
      <c r="F220" s="45"/>
      <c r="G220" s="26" t="s">
        <v>902</v>
      </c>
      <c r="H220" s="50" t="s">
        <v>708</v>
      </c>
      <c r="I220" s="54" t="s">
        <v>4460</v>
      </c>
      <c r="J220" s="9" t="s">
        <v>751</v>
      </c>
      <c r="K220" s="291" t="s">
        <v>4461</v>
      </c>
      <c r="L220" s="45"/>
    </row>
    <row r="221" spans="1:12" s="3" customFormat="1">
      <c r="A221" s="6" t="s">
        <v>903</v>
      </c>
      <c r="B221" s="50" t="s">
        <v>753</v>
      </c>
      <c r="C221" s="54" t="s">
        <v>4452</v>
      </c>
      <c r="D221" s="9" t="s">
        <v>751</v>
      </c>
      <c r="E221" s="290" t="s">
        <v>1744</v>
      </c>
      <c r="F221" s="45"/>
      <c r="G221" s="26" t="s">
        <v>903</v>
      </c>
      <c r="H221" s="50" t="s">
        <v>667</v>
      </c>
      <c r="I221" s="54" t="s">
        <v>790</v>
      </c>
      <c r="J221" s="9" t="s">
        <v>629</v>
      </c>
      <c r="K221" s="291" t="s">
        <v>4462</v>
      </c>
      <c r="L221" s="45"/>
    </row>
    <row r="222" spans="1:12" s="3" customFormat="1">
      <c r="A222" s="6" t="s">
        <v>1124</v>
      </c>
      <c r="B222" s="50" t="s">
        <v>973</v>
      </c>
      <c r="C222" s="54" t="s">
        <v>1205</v>
      </c>
      <c r="D222" s="9" t="s">
        <v>629</v>
      </c>
      <c r="E222" s="290" t="s">
        <v>1744</v>
      </c>
      <c r="F222" s="45"/>
      <c r="G222" s="26" t="s">
        <v>1124</v>
      </c>
      <c r="H222" s="50" t="s">
        <v>3951</v>
      </c>
      <c r="I222" s="54" t="s">
        <v>4156</v>
      </c>
      <c r="J222" s="52" t="s">
        <v>669</v>
      </c>
      <c r="K222" s="291" t="s">
        <v>4463</v>
      </c>
      <c r="L222" s="45"/>
    </row>
    <row r="223" spans="1:12" s="3" customFormat="1">
      <c r="A223" s="6" t="s">
        <v>1125</v>
      </c>
      <c r="B223" s="50" t="s">
        <v>4104</v>
      </c>
      <c r="C223" s="54" t="s">
        <v>1168</v>
      </c>
      <c r="D223" s="52" t="s">
        <v>930</v>
      </c>
      <c r="E223" s="290" t="s">
        <v>446</v>
      </c>
      <c r="F223" s="45"/>
      <c r="G223" s="26"/>
      <c r="H223" s="50"/>
      <c r="I223" s="54"/>
      <c r="J223" s="52"/>
      <c r="K223" s="291"/>
      <c r="L223" s="45"/>
    </row>
    <row r="224" spans="1:12" s="3" customFormat="1">
      <c r="A224" s="6" t="s">
        <v>1126</v>
      </c>
      <c r="B224" s="50" t="s">
        <v>1551</v>
      </c>
      <c r="C224" s="54" t="s">
        <v>3629</v>
      </c>
      <c r="D224" s="52" t="s">
        <v>931</v>
      </c>
      <c r="E224" s="290" t="s">
        <v>407</v>
      </c>
      <c r="F224" s="45"/>
      <c r="G224" s="26"/>
      <c r="H224" s="50"/>
      <c r="I224" s="54"/>
      <c r="J224" s="9"/>
      <c r="K224" s="291"/>
      <c r="L224" s="45"/>
    </row>
    <row r="225" spans="1:12" s="3" customFormat="1">
      <c r="A225" s="6" t="s">
        <v>1127</v>
      </c>
      <c r="B225" s="50" t="s">
        <v>1456</v>
      </c>
      <c r="C225" s="54" t="s">
        <v>1196</v>
      </c>
      <c r="D225" s="9" t="s">
        <v>929</v>
      </c>
      <c r="E225" s="290" t="s">
        <v>410</v>
      </c>
      <c r="F225" s="45"/>
      <c r="G225" s="26"/>
      <c r="H225" s="50"/>
      <c r="I225" s="54"/>
      <c r="J225" s="52"/>
      <c r="K225" s="291"/>
      <c r="L225" s="45"/>
    </row>
    <row r="226" spans="1:12" s="3" customFormat="1">
      <c r="A226" s="6" t="s">
        <v>1128</v>
      </c>
      <c r="B226" s="50" t="s">
        <v>4453</v>
      </c>
      <c r="C226" s="54" t="s">
        <v>4550</v>
      </c>
      <c r="D226" s="9" t="s">
        <v>929</v>
      </c>
      <c r="E226" s="290" t="s">
        <v>215</v>
      </c>
      <c r="F226" s="45"/>
      <c r="G226" s="26"/>
      <c r="H226" s="50"/>
      <c r="I226" s="54"/>
      <c r="J226" s="9"/>
      <c r="K226" s="291"/>
      <c r="L226" s="45"/>
    </row>
    <row r="227" spans="1:12" s="3" customFormat="1" ht="12.75" thickBot="1">
      <c r="A227" s="6" t="s">
        <v>1129</v>
      </c>
      <c r="B227" s="50" t="s">
        <v>1156</v>
      </c>
      <c r="C227" s="54" t="s">
        <v>1163</v>
      </c>
      <c r="D227" s="52" t="s">
        <v>929</v>
      </c>
      <c r="E227" s="290" t="s">
        <v>137</v>
      </c>
      <c r="F227" s="45"/>
      <c r="G227" s="26"/>
      <c r="H227" s="50"/>
      <c r="I227" s="54"/>
      <c r="J227" s="9"/>
      <c r="K227" s="192"/>
      <c r="L227" s="45"/>
    </row>
    <row r="228" spans="1:12" s="3" customFormat="1" hidden="1">
      <c r="A228" s="6"/>
      <c r="B228" s="50"/>
      <c r="C228" s="54"/>
      <c r="D228" s="52"/>
      <c r="E228" s="181"/>
      <c r="F228" s="45"/>
      <c r="G228" s="26"/>
      <c r="H228" s="50"/>
      <c r="I228" s="54"/>
      <c r="J228" s="9"/>
      <c r="K228" s="192"/>
      <c r="L228" s="45"/>
    </row>
    <row r="229" spans="1:12" s="3" customFormat="1" hidden="1">
      <c r="A229" s="6"/>
      <c r="B229" s="50"/>
      <c r="C229" s="54"/>
      <c r="D229" s="52"/>
      <c r="E229" s="181"/>
      <c r="F229" s="45"/>
      <c r="G229" s="26"/>
      <c r="H229" s="50"/>
      <c r="I229" s="54"/>
      <c r="J229" s="52"/>
      <c r="K229" s="192"/>
      <c r="L229" s="45"/>
    </row>
    <row r="230" spans="1:12" s="3" customFormat="1" hidden="1">
      <c r="A230" s="6"/>
      <c r="B230" s="50"/>
      <c r="C230" s="54"/>
      <c r="D230" s="52"/>
      <c r="E230" s="181"/>
      <c r="F230" s="45"/>
      <c r="G230" s="26"/>
      <c r="H230" s="50"/>
      <c r="I230" s="54"/>
      <c r="J230" s="9"/>
      <c r="K230" s="192"/>
      <c r="L230" s="45"/>
    </row>
    <row r="231" spans="1:12" s="3" customFormat="1" ht="12.75" hidden="1" thickBot="1">
      <c r="A231" s="6"/>
      <c r="B231" s="50"/>
      <c r="C231" s="54"/>
      <c r="D231" s="52"/>
      <c r="E231" s="181"/>
      <c r="F231" s="45"/>
      <c r="G231" s="26"/>
      <c r="H231" s="50"/>
      <c r="I231" s="54"/>
      <c r="J231" s="9"/>
      <c r="K231" s="192"/>
      <c r="L231" s="45"/>
    </row>
    <row r="232" spans="1:12" s="3" customFormat="1" ht="13.5" hidden="1" thickBot="1">
      <c r="A232" s="6"/>
      <c r="B232" s="50"/>
      <c r="C232" s="194"/>
      <c r="D232" s="52"/>
      <c r="E232" s="181"/>
      <c r="F232" s="45"/>
      <c r="G232" s="26"/>
      <c r="H232" s="50"/>
      <c r="I232" s="54"/>
      <c r="J232" s="52"/>
      <c r="K232" s="192"/>
      <c r="L232" s="45"/>
    </row>
    <row r="233" spans="1:12" s="3" customFormat="1" ht="13.5" hidden="1" thickBot="1">
      <c r="A233" s="6"/>
      <c r="B233" s="50"/>
      <c r="C233" s="194"/>
      <c r="D233" s="52"/>
      <c r="E233" s="181"/>
      <c r="F233" s="45"/>
      <c r="G233" s="26"/>
      <c r="H233" s="50"/>
      <c r="I233" s="54"/>
      <c r="J233" s="52"/>
      <c r="K233" s="192"/>
      <c r="L233" s="45"/>
    </row>
    <row r="234" spans="1:12" s="3" customFormat="1" ht="13.5" hidden="1" thickBot="1">
      <c r="A234" s="6"/>
      <c r="B234" s="50"/>
      <c r="C234" s="194"/>
      <c r="D234" s="52"/>
      <c r="E234" s="181"/>
      <c r="F234" s="45"/>
      <c r="G234" s="26"/>
      <c r="H234" s="50"/>
      <c r="I234" s="54"/>
      <c r="J234" s="9"/>
      <c r="K234" s="192"/>
      <c r="L234" s="45"/>
    </row>
    <row r="235" spans="1:12" s="3" customFormat="1" ht="13.5" hidden="1" thickBot="1">
      <c r="A235" s="6"/>
      <c r="B235" s="50"/>
      <c r="C235" s="194"/>
      <c r="D235" s="52"/>
      <c r="E235" s="181"/>
      <c r="F235" s="45"/>
      <c r="G235" s="26"/>
      <c r="H235" s="50"/>
      <c r="I235" s="54"/>
      <c r="J235" s="52"/>
      <c r="K235" s="192"/>
      <c r="L235" s="45"/>
    </row>
    <row r="236" spans="1:12" s="3" customFormat="1" ht="12.75" thickTop="1">
      <c r="A236" s="46"/>
      <c r="B236" s="46"/>
      <c r="C236" s="46"/>
      <c r="D236" s="46"/>
      <c r="E236" s="46"/>
      <c r="F236" s="45"/>
      <c r="G236" s="47"/>
      <c r="H236" s="47"/>
      <c r="I236" s="47"/>
      <c r="J236" s="47"/>
      <c r="K236" s="47"/>
      <c r="L236" s="45"/>
    </row>
    <row r="237" spans="1:12" ht="21" thickBot="1">
      <c r="A237" s="1056" t="s">
        <v>769</v>
      </c>
      <c r="B237" s="1056"/>
      <c r="C237" s="35"/>
      <c r="D237" s="160" t="s">
        <v>713</v>
      </c>
      <c r="E237" s="1065" t="s">
        <v>1639</v>
      </c>
      <c r="F237" s="1065"/>
      <c r="G237" s="1065"/>
      <c r="H237" s="1065"/>
      <c r="I237" s="35"/>
      <c r="J237" s="1056" t="s">
        <v>3668</v>
      </c>
      <c r="K237" s="1056"/>
      <c r="L237" s="35"/>
    </row>
    <row r="238" spans="1:12" ht="13.5" thickTop="1" thickBot="1">
      <c r="A238" s="1057" t="s">
        <v>621</v>
      </c>
      <c r="B238" s="1058"/>
      <c r="C238" s="43"/>
      <c r="D238" s="44"/>
      <c r="E238" s="44"/>
      <c r="F238" s="35"/>
      <c r="G238" s="1061" t="s">
        <v>652</v>
      </c>
      <c r="H238" s="1062"/>
      <c r="I238" s="35"/>
      <c r="J238" s="35"/>
      <c r="K238" s="35"/>
      <c r="L238" s="35"/>
    </row>
    <row r="239" spans="1:12" s="3" customFormat="1" ht="16.5" thickTop="1" thickBot="1">
      <c r="A239" s="1059"/>
      <c r="B239" s="1060"/>
      <c r="C239" s="14"/>
      <c r="D239" s="12" t="s">
        <v>645</v>
      </c>
      <c r="E239" s="13">
        <f>COUNTA(C241:C263)</f>
        <v>16</v>
      </c>
      <c r="F239" s="45"/>
      <c r="G239" s="1063"/>
      <c r="H239" s="1064"/>
      <c r="I239" s="32"/>
      <c r="J239" s="33" t="s">
        <v>645</v>
      </c>
      <c r="K239" s="34">
        <f>COUNTA(I241:I263)</f>
        <v>14</v>
      </c>
      <c r="L239" s="45"/>
    </row>
    <row r="240" spans="1:12" s="3" customFormat="1">
      <c r="A240" s="15" t="s">
        <v>626</v>
      </c>
      <c r="B240" s="16" t="s">
        <v>622</v>
      </c>
      <c r="C240" s="4" t="s">
        <v>623</v>
      </c>
      <c r="D240" s="4" t="s">
        <v>624</v>
      </c>
      <c r="E240" s="5" t="s">
        <v>644</v>
      </c>
      <c r="F240" s="45"/>
      <c r="G240" s="24" t="s">
        <v>626</v>
      </c>
      <c r="H240" s="23" t="s">
        <v>622</v>
      </c>
      <c r="I240" s="4" t="s">
        <v>623</v>
      </c>
      <c r="J240" s="4" t="s">
        <v>624</v>
      </c>
      <c r="K240" s="25" t="s">
        <v>644</v>
      </c>
      <c r="L240" s="45"/>
    </row>
    <row r="241" spans="1:12" s="3" customFormat="1">
      <c r="A241" s="76" t="s">
        <v>630</v>
      </c>
      <c r="B241" s="77" t="s">
        <v>1511</v>
      </c>
      <c r="C241" s="78" t="s">
        <v>3482</v>
      </c>
      <c r="D241" s="79" t="s">
        <v>751</v>
      </c>
      <c r="E241" s="204" t="s">
        <v>2682</v>
      </c>
      <c r="F241" s="45"/>
      <c r="G241" s="94" t="s">
        <v>630</v>
      </c>
      <c r="H241" s="77" t="s">
        <v>1272</v>
      </c>
      <c r="I241" s="78" t="s">
        <v>4195</v>
      </c>
      <c r="J241" s="79" t="s">
        <v>669</v>
      </c>
      <c r="K241" s="208" t="s">
        <v>2689</v>
      </c>
      <c r="L241" s="45"/>
    </row>
    <row r="242" spans="1:12" s="3" customFormat="1">
      <c r="A242" s="81" t="s">
        <v>631</v>
      </c>
      <c r="B242" s="82" t="s">
        <v>1153</v>
      </c>
      <c r="C242" s="83" t="s">
        <v>4430</v>
      </c>
      <c r="D242" s="84" t="s">
        <v>669</v>
      </c>
      <c r="E242" s="205" t="s">
        <v>428</v>
      </c>
      <c r="F242" s="45"/>
      <c r="G242" s="96" t="s">
        <v>631</v>
      </c>
      <c r="H242" s="82" t="s">
        <v>1407</v>
      </c>
      <c r="I242" s="83" t="s">
        <v>1181</v>
      </c>
      <c r="J242" s="84" t="s">
        <v>930</v>
      </c>
      <c r="K242" s="209" t="s">
        <v>2488</v>
      </c>
      <c r="L242" s="45"/>
    </row>
    <row r="243" spans="1:12" s="3" customFormat="1">
      <c r="A243" s="86" t="s">
        <v>632</v>
      </c>
      <c r="B243" s="87" t="s">
        <v>3484</v>
      </c>
      <c r="C243" s="88" t="s">
        <v>4405</v>
      </c>
      <c r="D243" s="89" t="s">
        <v>929</v>
      </c>
      <c r="E243" s="206" t="s">
        <v>430</v>
      </c>
      <c r="F243" s="45"/>
      <c r="G243" s="98" t="s">
        <v>632</v>
      </c>
      <c r="H243" s="87" t="s">
        <v>1114</v>
      </c>
      <c r="I243" s="88" t="s">
        <v>790</v>
      </c>
      <c r="J243" s="89" t="s">
        <v>661</v>
      </c>
      <c r="K243" s="210" t="s">
        <v>3077</v>
      </c>
      <c r="L243" s="45"/>
    </row>
    <row r="244" spans="1:12" s="3" customFormat="1">
      <c r="A244" s="6" t="s">
        <v>633</v>
      </c>
      <c r="B244" s="7" t="s">
        <v>4464</v>
      </c>
      <c r="C244" s="8" t="s">
        <v>3480</v>
      </c>
      <c r="D244" s="9" t="s">
        <v>929</v>
      </c>
      <c r="E244" s="207" t="s">
        <v>490</v>
      </c>
      <c r="F244" s="45"/>
      <c r="G244" s="26" t="s">
        <v>633</v>
      </c>
      <c r="H244" s="7" t="s">
        <v>1114</v>
      </c>
      <c r="I244" s="8" t="s">
        <v>4155</v>
      </c>
      <c r="J244" s="9" t="s">
        <v>661</v>
      </c>
      <c r="K244" s="211" t="s">
        <v>2861</v>
      </c>
      <c r="L244" s="45"/>
    </row>
    <row r="245" spans="1:12" s="3" customFormat="1">
      <c r="A245" s="6" t="s">
        <v>634</v>
      </c>
      <c r="B245" s="7" t="s">
        <v>696</v>
      </c>
      <c r="C245" s="8" t="s">
        <v>3444</v>
      </c>
      <c r="D245" s="9" t="s">
        <v>933</v>
      </c>
      <c r="E245" s="207" t="s">
        <v>57</v>
      </c>
      <c r="F245" s="45"/>
      <c r="G245" s="26" t="s">
        <v>634</v>
      </c>
      <c r="H245" s="7" t="s">
        <v>667</v>
      </c>
      <c r="I245" s="8" t="s">
        <v>801</v>
      </c>
      <c r="J245" s="9" t="s">
        <v>661</v>
      </c>
      <c r="K245" s="211" t="s">
        <v>3855</v>
      </c>
      <c r="L245" s="45"/>
    </row>
    <row r="246" spans="1:12" s="3" customFormat="1">
      <c r="A246" s="6" t="s">
        <v>635</v>
      </c>
      <c r="B246" s="7" t="s">
        <v>694</v>
      </c>
      <c r="C246" s="8" t="s">
        <v>3832</v>
      </c>
      <c r="D246" s="9" t="s">
        <v>751</v>
      </c>
      <c r="E246" s="207" t="s">
        <v>495</v>
      </c>
      <c r="F246" s="45"/>
      <c r="G246" s="26" t="s">
        <v>635</v>
      </c>
      <c r="H246" s="7" t="s">
        <v>740</v>
      </c>
      <c r="I246" s="8" t="s">
        <v>2879</v>
      </c>
      <c r="J246" s="9" t="s">
        <v>751</v>
      </c>
      <c r="K246" s="211" t="s">
        <v>4469</v>
      </c>
      <c r="L246" s="45"/>
    </row>
    <row r="247" spans="1:12" s="3" customFormat="1">
      <c r="A247" s="6" t="s">
        <v>636</v>
      </c>
      <c r="B247" s="7" t="s">
        <v>653</v>
      </c>
      <c r="C247" s="8" t="s">
        <v>3464</v>
      </c>
      <c r="D247" s="9" t="s">
        <v>661</v>
      </c>
      <c r="E247" s="207" t="s">
        <v>478</v>
      </c>
      <c r="F247" s="45"/>
      <c r="G247" s="26" t="s">
        <v>636</v>
      </c>
      <c r="H247" s="7" t="s">
        <v>961</v>
      </c>
      <c r="I247" s="8" t="s">
        <v>4470</v>
      </c>
      <c r="J247" s="9" t="s">
        <v>751</v>
      </c>
      <c r="K247" s="211" t="s">
        <v>2696</v>
      </c>
      <c r="L247" s="45"/>
    </row>
    <row r="248" spans="1:12" s="3" customFormat="1">
      <c r="A248" s="6" t="s">
        <v>637</v>
      </c>
      <c r="B248" s="7" t="s">
        <v>973</v>
      </c>
      <c r="C248" s="8" t="s">
        <v>4465</v>
      </c>
      <c r="D248" s="9" t="s">
        <v>751</v>
      </c>
      <c r="E248" s="207" t="s">
        <v>2689</v>
      </c>
      <c r="F248" s="45"/>
      <c r="G248" s="26" t="s">
        <v>637</v>
      </c>
      <c r="H248" s="7" t="s">
        <v>783</v>
      </c>
      <c r="I248" s="8" t="s">
        <v>1171</v>
      </c>
      <c r="J248" s="9" t="s">
        <v>929</v>
      </c>
      <c r="K248" s="211" t="s">
        <v>3641</v>
      </c>
      <c r="L248" s="45"/>
    </row>
    <row r="249" spans="1:12" s="3" customFormat="1">
      <c r="A249" s="6" t="s">
        <v>638</v>
      </c>
      <c r="B249" s="7" t="s">
        <v>828</v>
      </c>
      <c r="C249" s="8" t="s">
        <v>3836</v>
      </c>
      <c r="D249" s="9" t="s">
        <v>751</v>
      </c>
      <c r="E249" s="207" t="s">
        <v>1763</v>
      </c>
      <c r="F249" s="45"/>
      <c r="G249" s="26" t="s">
        <v>638</v>
      </c>
      <c r="H249" s="7" t="s">
        <v>1241</v>
      </c>
      <c r="I249" s="8" t="s">
        <v>1163</v>
      </c>
      <c r="J249" s="9" t="s">
        <v>929</v>
      </c>
      <c r="K249" s="211" t="s">
        <v>4471</v>
      </c>
      <c r="L249" s="45"/>
    </row>
    <row r="250" spans="1:12" s="3" customFormat="1">
      <c r="A250" s="6" t="s">
        <v>639</v>
      </c>
      <c r="B250" s="7" t="s">
        <v>1102</v>
      </c>
      <c r="C250" s="8" t="s">
        <v>2046</v>
      </c>
      <c r="D250" s="9" t="s">
        <v>751</v>
      </c>
      <c r="E250" s="207" t="s">
        <v>3076</v>
      </c>
      <c r="F250" s="45"/>
      <c r="G250" s="26" t="s">
        <v>639</v>
      </c>
      <c r="H250" s="7" t="s">
        <v>705</v>
      </c>
      <c r="I250" s="8" t="s">
        <v>4472</v>
      </c>
      <c r="J250" s="9" t="s">
        <v>751</v>
      </c>
      <c r="K250" s="211" t="s">
        <v>3259</v>
      </c>
      <c r="L250" s="45"/>
    </row>
    <row r="251" spans="1:12" s="3" customFormat="1">
      <c r="A251" s="6" t="s">
        <v>640</v>
      </c>
      <c r="B251" s="7" t="s">
        <v>828</v>
      </c>
      <c r="C251" s="8" t="s">
        <v>4466</v>
      </c>
      <c r="D251" s="9" t="s">
        <v>751</v>
      </c>
      <c r="E251" s="207" t="s">
        <v>224</v>
      </c>
      <c r="F251" s="45"/>
      <c r="G251" s="26" t="s">
        <v>640</v>
      </c>
      <c r="H251" s="7" t="s">
        <v>4473</v>
      </c>
      <c r="I251" s="8" t="s">
        <v>960</v>
      </c>
      <c r="J251" s="9" t="s">
        <v>657</v>
      </c>
      <c r="K251" s="211" t="s">
        <v>4461</v>
      </c>
      <c r="L251" s="45"/>
    </row>
    <row r="252" spans="1:12" s="3" customFormat="1">
      <c r="A252" s="6" t="s">
        <v>641</v>
      </c>
      <c r="B252" s="7" t="s">
        <v>1102</v>
      </c>
      <c r="C252" s="8" t="s">
        <v>963</v>
      </c>
      <c r="D252" s="9" t="s">
        <v>669</v>
      </c>
      <c r="E252" s="207" t="s">
        <v>3640</v>
      </c>
      <c r="F252" s="45"/>
      <c r="G252" s="26" t="s">
        <v>641</v>
      </c>
      <c r="H252" s="7" t="s">
        <v>1502</v>
      </c>
      <c r="I252" s="8" t="s">
        <v>1220</v>
      </c>
      <c r="J252" s="52" t="s">
        <v>930</v>
      </c>
      <c r="K252" s="211" t="s">
        <v>2660</v>
      </c>
      <c r="L252" s="45"/>
    </row>
    <row r="253" spans="1:12" s="3" customFormat="1">
      <c r="A253" s="6" t="s">
        <v>642</v>
      </c>
      <c r="B253" s="7" t="s">
        <v>1153</v>
      </c>
      <c r="C253" s="8" t="s">
        <v>4467</v>
      </c>
      <c r="D253" s="9" t="s">
        <v>751</v>
      </c>
      <c r="E253" s="207" t="s">
        <v>435</v>
      </c>
      <c r="F253" s="45"/>
      <c r="G253" s="26" t="s">
        <v>642</v>
      </c>
      <c r="H253" s="7" t="s">
        <v>671</v>
      </c>
      <c r="I253" s="8" t="s">
        <v>3230</v>
      </c>
      <c r="J253" s="9" t="s">
        <v>751</v>
      </c>
      <c r="K253" s="211" t="s">
        <v>2101</v>
      </c>
      <c r="L253" s="45"/>
    </row>
    <row r="254" spans="1:12" s="3" customFormat="1">
      <c r="A254" s="6" t="s">
        <v>643</v>
      </c>
      <c r="B254" s="7" t="s">
        <v>678</v>
      </c>
      <c r="C254" s="8" t="s">
        <v>2873</v>
      </c>
      <c r="D254" s="9" t="s">
        <v>929</v>
      </c>
      <c r="E254" s="207" t="s">
        <v>2696</v>
      </c>
      <c r="F254" s="45"/>
      <c r="G254" s="26" t="s">
        <v>643</v>
      </c>
      <c r="H254" s="7" t="s">
        <v>1151</v>
      </c>
      <c r="I254" s="8" t="s">
        <v>1171</v>
      </c>
      <c r="J254" s="9" t="s">
        <v>929</v>
      </c>
      <c r="K254" s="211"/>
      <c r="L254" s="45"/>
    </row>
    <row r="255" spans="1:12" s="3" customFormat="1">
      <c r="A255" s="6" t="s">
        <v>646</v>
      </c>
      <c r="B255" s="7" t="s">
        <v>1375</v>
      </c>
      <c r="C255" s="8" t="s">
        <v>396</v>
      </c>
      <c r="D255" s="9" t="s">
        <v>629</v>
      </c>
      <c r="E255" s="207" t="s">
        <v>4468</v>
      </c>
      <c r="F255" s="45"/>
      <c r="G255" s="26"/>
      <c r="H255" s="7"/>
      <c r="I255" s="8"/>
      <c r="J255" s="9"/>
      <c r="K255" s="211"/>
      <c r="L255" s="45"/>
    </row>
    <row r="256" spans="1:12" s="3" customFormat="1" ht="12.75" thickBot="1">
      <c r="A256" s="6" t="s">
        <v>647</v>
      </c>
      <c r="B256" s="7" t="s">
        <v>687</v>
      </c>
      <c r="C256" s="8" t="s">
        <v>3635</v>
      </c>
      <c r="D256" s="9" t="s">
        <v>751</v>
      </c>
      <c r="E256" s="207" t="s">
        <v>4189</v>
      </c>
      <c r="F256" s="45"/>
      <c r="G256" s="26"/>
      <c r="H256" s="7"/>
      <c r="I256" s="8"/>
      <c r="J256" s="9"/>
      <c r="K256" s="211"/>
      <c r="L256" s="45"/>
    </row>
    <row r="257" spans="1:12" s="3" customFormat="1" hidden="1">
      <c r="A257" s="6"/>
      <c r="B257" s="7"/>
      <c r="C257" s="8"/>
      <c r="D257" s="9"/>
      <c r="E257" s="207"/>
      <c r="F257" s="45"/>
      <c r="G257" s="26"/>
      <c r="H257" s="7"/>
      <c r="I257" s="8"/>
      <c r="J257" s="9"/>
      <c r="K257" s="211"/>
      <c r="L257" s="45"/>
    </row>
    <row r="258" spans="1:12" s="3" customFormat="1" hidden="1">
      <c r="A258" s="6"/>
      <c r="B258" s="7"/>
      <c r="C258" s="8"/>
      <c r="D258" s="9"/>
      <c r="E258" s="207"/>
      <c r="F258" s="45"/>
      <c r="G258" s="26"/>
      <c r="H258" s="7"/>
      <c r="I258" s="250"/>
      <c r="J258" s="9"/>
      <c r="K258" s="211"/>
      <c r="L258" s="45"/>
    </row>
    <row r="259" spans="1:12" s="3" customFormat="1" ht="12.75" hidden="1">
      <c r="A259" s="6"/>
      <c r="B259" s="7"/>
      <c r="C259" s="302"/>
      <c r="D259" s="9"/>
      <c r="E259" s="207"/>
      <c r="F259" s="45"/>
      <c r="G259" s="26"/>
      <c r="H259" s="7"/>
      <c r="I259" s="250"/>
      <c r="J259" s="9"/>
      <c r="K259" s="211"/>
      <c r="L259" s="45"/>
    </row>
    <row r="260" spans="1:12" s="3" customFormat="1" ht="12.75" hidden="1">
      <c r="A260" s="6"/>
      <c r="B260" s="7"/>
      <c r="C260" s="302"/>
      <c r="D260" s="9"/>
      <c r="E260" s="207"/>
      <c r="F260" s="45"/>
      <c r="G260" s="26"/>
      <c r="H260" s="7"/>
      <c r="I260" s="250"/>
      <c r="J260" s="9"/>
      <c r="K260" s="211"/>
      <c r="L260" s="45"/>
    </row>
    <row r="261" spans="1:12" s="3" customFormat="1" ht="12.75" hidden="1">
      <c r="A261" s="6"/>
      <c r="B261" s="7"/>
      <c r="C261" s="302"/>
      <c r="D261" s="9"/>
      <c r="E261" s="207"/>
      <c r="F261" s="45"/>
      <c r="G261" s="26"/>
      <c r="H261" s="7"/>
      <c r="I261" s="250"/>
      <c r="J261" s="9"/>
      <c r="K261" s="211"/>
      <c r="L261" s="45"/>
    </row>
    <row r="262" spans="1:12" s="3" customFormat="1" ht="12.75" hidden="1">
      <c r="A262" s="6"/>
      <c r="B262" s="7"/>
      <c r="C262" s="21"/>
      <c r="D262" s="9"/>
      <c r="E262" s="179"/>
      <c r="F262" s="45"/>
      <c r="G262" s="26"/>
      <c r="H262" s="7"/>
      <c r="I262" s="250"/>
      <c r="J262" s="9"/>
      <c r="K262" s="190"/>
      <c r="L262" s="45"/>
    </row>
    <row r="263" spans="1:12" s="3" customFormat="1" ht="13.5" hidden="1" thickBot="1">
      <c r="A263" s="19"/>
      <c r="B263" s="10"/>
      <c r="C263" s="22"/>
      <c r="D263" s="11"/>
      <c r="E263" s="180"/>
      <c r="F263" s="45"/>
      <c r="G263" s="28"/>
      <c r="H263" s="29"/>
      <c r="I263" s="371"/>
      <c r="J263" s="30"/>
      <c r="K263" s="191"/>
      <c r="L263" s="45"/>
    </row>
    <row r="264" spans="1:12" s="3" customFormat="1" ht="12.75" thickTop="1">
      <c r="A264" s="46"/>
      <c r="B264" s="46"/>
      <c r="C264" s="46"/>
      <c r="D264" s="46"/>
      <c r="E264" s="46"/>
      <c r="F264" s="45"/>
      <c r="G264" s="47"/>
      <c r="H264" s="47"/>
      <c r="I264" s="47"/>
      <c r="J264" s="47"/>
      <c r="K264" s="47"/>
      <c r="L264" s="45"/>
    </row>
    <row r="265" spans="1:12" ht="21" thickBot="1">
      <c r="A265" s="1056" t="s">
        <v>5</v>
      </c>
      <c r="B265" s="1056"/>
      <c r="C265" s="35"/>
      <c r="D265" s="160" t="s">
        <v>3668</v>
      </c>
      <c r="E265" s="1065" t="s">
        <v>715</v>
      </c>
      <c r="F265" s="1065"/>
      <c r="G265" s="1065"/>
      <c r="H265" s="1065"/>
      <c r="I265" s="35"/>
      <c r="J265" s="1056" t="s">
        <v>3667</v>
      </c>
      <c r="K265" s="1056"/>
      <c r="L265" s="35"/>
    </row>
    <row r="266" spans="1:12" ht="13.5" thickTop="1" thickBot="1">
      <c r="A266" s="1057" t="s">
        <v>1617</v>
      </c>
      <c r="B266" s="1058"/>
      <c r="C266" s="43"/>
      <c r="D266" s="44"/>
      <c r="E266" s="44"/>
      <c r="F266" s="35"/>
      <c r="G266" s="1061" t="s">
        <v>1618</v>
      </c>
      <c r="H266" s="1062"/>
      <c r="I266" s="35"/>
      <c r="J266" s="35"/>
      <c r="K266" s="35"/>
      <c r="L266" s="35"/>
    </row>
    <row r="267" spans="1:12" ht="16.5" thickTop="1" thickBot="1">
      <c r="A267" s="1059"/>
      <c r="B267" s="1060"/>
      <c r="C267" s="14"/>
      <c r="D267" s="12" t="s">
        <v>645</v>
      </c>
      <c r="E267" s="13">
        <f>COUNTA(C269:C288)</f>
        <v>12</v>
      </c>
      <c r="F267" s="45"/>
      <c r="G267" s="1063"/>
      <c r="H267" s="1064"/>
      <c r="I267" s="32"/>
      <c r="J267" s="33" t="s">
        <v>645</v>
      </c>
      <c r="K267" s="34">
        <f>COUNTA(I269:I288)</f>
        <v>6</v>
      </c>
      <c r="L267" s="35"/>
    </row>
    <row r="268" spans="1:12">
      <c r="A268" s="15" t="s">
        <v>626</v>
      </c>
      <c r="B268" s="16" t="s">
        <v>622</v>
      </c>
      <c r="C268" s="4" t="s">
        <v>623</v>
      </c>
      <c r="D268" s="4" t="s">
        <v>624</v>
      </c>
      <c r="E268" s="5" t="s">
        <v>644</v>
      </c>
      <c r="F268" s="45"/>
      <c r="G268" s="24" t="s">
        <v>626</v>
      </c>
      <c r="H268" s="23" t="s">
        <v>622</v>
      </c>
      <c r="I268" s="4" t="s">
        <v>623</v>
      </c>
      <c r="J268" s="4" t="s">
        <v>624</v>
      </c>
      <c r="K268" s="25" t="s">
        <v>644</v>
      </c>
      <c r="L268" s="35"/>
    </row>
    <row r="269" spans="1:12">
      <c r="A269" s="76" t="s">
        <v>630</v>
      </c>
      <c r="B269" s="77" t="s">
        <v>918</v>
      </c>
      <c r="C269" s="78" t="s">
        <v>2843</v>
      </c>
      <c r="D269" s="79" t="s">
        <v>751</v>
      </c>
      <c r="E269" s="204" t="s">
        <v>3844</v>
      </c>
      <c r="F269" s="45"/>
      <c r="G269" s="94" t="s">
        <v>630</v>
      </c>
      <c r="H269" s="77" t="s">
        <v>3958</v>
      </c>
      <c r="I269" s="78" t="s">
        <v>4681</v>
      </c>
      <c r="J269" s="79" t="s">
        <v>751</v>
      </c>
      <c r="K269" s="208" t="s">
        <v>4476</v>
      </c>
      <c r="L269" s="35"/>
    </row>
    <row r="270" spans="1:12">
      <c r="A270" s="81" t="s">
        <v>631</v>
      </c>
      <c r="B270" s="82" t="s">
        <v>1356</v>
      </c>
      <c r="C270" s="83" t="s">
        <v>3048</v>
      </c>
      <c r="D270" s="84" t="s">
        <v>669</v>
      </c>
      <c r="E270" s="205" t="s">
        <v>4469</v>
      </c>
      <c r="F270" s="45"/>
      <c r="G270" s="96" t="s">
        <v>631</v>
      </c>
      <c r="H270" s="82" t="s">
        <v>705</v>
      </c>
      <c r="I270" s="83" t="s">
        <v>3647</v>
      </c>
      <c r="J270" s="84" t="s">
        <v>669</v>
      </c>
      <c r="K270" s="209" t="s">
        <v>4477</v>
      </c>
      <c r="L270" s="35"/>
    </row>
    <row r="271" spans="1:12">
      <c r="A271" s="86" t="s">
        <v>632</v>
      </c>
      <c r="B271" s="87" t="s">
        <v>687</v>
      </c>
      <c r="C271" s="88" t="s">
        <v>3049</v>
      </c>
      <c r="D271" s="89" t="s">
        <v>751</v>
      </c>
      <c r="E271" s="206" t="s">
        <v>3652</v>
      </c>
      <c r="F271" s="45"/>
      <c r="G271" s="98" t="s">
        <v>632</v>
      </c>
      <c r="H271" s="87" t="s">
        <v>1420</v>
      </c>
      <c r="I271" s="88" t="s">
        <v>1163</v>
      </c>
      <c r="J271" s="89" t="s">
        <v>930</v>
      </c>
      <c r="K271" s="210" t="s">
        <v>283</v>
      </c>
      <c r="L271" s="35"/>
    </row>
    <row r="272" spans="1:12">
      <c r="A272" s="6" t="s">
        <v>633</v>
      </c>
      <c r="B272" s="7" t="s">
        <v>627</v>
      </c>
      <c r="C272" s="8" t="s">
        <v>2627</v>
      </c>
      <c r="D272" s="9" t="s">
        <v>751</v>
      </c>
      <c r="E272" s="207" t="s">
        <v>3641</v>
      </c>
      <c r="F272" s="45"/>
      <c r="G272" s="26" t="s">
        <v>633</v>
      </c>
      <c r="H272" s="7" t="s">
        <v>1066</v>
      </c>
      <c r="I272" s="8" t="s">
        <v>1171</v>
      </c>
      <c r="J272" s="9" t="s">
        <v>661</v>
      </c>
      <c r="K272" s="211" t="s">
        <v>4478</v>
      </c>
      <c r="L272" s="35"/>
    </row>
    <row r="273" spans="1:12">
      <c r="A273" s="6" t="s">
        <v>634</v>
      </c>
      <c r="B273" s="7" t="s">
        <v>967</v>
      </c>
      <c r="C273" s="8" t="s">
        <v>4474</v>
      </c>
      <c r="D273" s="9" t="s">
        <v>661</v>
      </c>
      <c r="E273" s="207" t="s">
        <v>479</v>
      </c>
      <c r="F273" s="45"/>
      <c r="G273" s="26" t="s">
        <v>634</v>
      </c>
      <c r="H273" s="7" t="s">
        <v>796</v>
      </c>
      <c r="I273" s="8" t="s">
        <v>744</v>
      </c>
      <c r="J273" s="9" t="s">
        <v>669</v>
      </c>
      <c r="K273" s="655" t="s">
        <v>540</v>
      </c>
      <c r="L273" s="35"/>
    </row>
    <row r="274" spans="1:12">
      <c r="A274" s="6" t="s">
        <v>635</v>
      </c>
      <c r="B274" s="7" t="s">
        <v>973</v>
      </c>
      <c r="C274" s="8" t="s">
        <v>4474</v>
      </c>
      <c r="D274" s="9" t="s">
        <v>661</v>
      </c>
      <c r="E274" s="207" t="s">
        <v>2660</v>
      </c>
      <c r="F274" s="45"/>
      <c r="G274" s="26" t="s">
        <v>635</v>
      </c>
      <c r="H274" s="7" t="s">
        <v>1051</v>
      </c>
      <c r="I274" s="8" t="s">
        <v>996</v>
      </c>
      <c r="J274" s="9" t="s">
        <v>751</v>
      </c>
      <c r="K274" s="211" t="s">
        <v>4209</v>
      </c>
      <c r="L274" s="35"/>
    </row>
    <row r="275" spans="1:12">
      <c r="A275" s="6" t="s">
        <v>636</v>
      </c>
      <c r="B275" s="7" t="s">
        <v>627</v>
      </c>
      <c r="C275" s="8" t="s">
        <v>4190</v>
      </c>
      <c r="D275" s="9" t="s">
        <v>751</v>
      </c>
      <c r="E275" s="207" t="s">
        <v>4200</v>
      </c>
      <c r="F275" s="45"/>
      <c r="G275" s="26"/>
      <c r="H275" s="7"/>
      <c r="I275" s="8"/>
      <c r="J275" s="9"/>
      <c r="K275" s="211"/>
      <c r="L275" s="35"/>
    </row>
    <row r="276" spans="1:12">
      <c r="A276" s="6" t="s">
        <v>637</v>
      </c>
      <c r="B276" s="7" t="s">
        <v>761</v>
      </c>
      <c r="C276" s="8" t="s">
        <v>4474</v>
      </c>
      <c r="D276" s="9" t="s">
        <v>669</v>
      </c>
      <c r="E276" s="207" t="s">
        <v>4475</v>
      </c>
      <c r="F276" s="45"/>
      <c r="G276" s="26"/>
      <c r="H276" s="7"/>
      <c r="I276" s="8"/>
      <c r="J276" s="9"/>
      <c r="K276" s="211"/>
      <c r="L276" s="35"/>
    </row>
    <row r="277" spans="1:12">
      <c r="A277" s="6" t="s">
        <v>638</v>
      </c>
      <c r="B277" s="7" t="s">
        <v>1102</v>
      </c>
      <c r="C277" s="8" t="s">
        <v>3853</v>
      </c>
      <c r="D277" s="9" t="s">
        <v>751</v>
      </c>
      <c r="E277" s="207" t="s">
        <v>2102</v>
      </c>
      <c r="F277" s="45"/>
      <c r="G277" s="26"/>
      <c r="H277" s="7"/>
      <c r="I277" s="8"/>
      <c r="J277" s="9"/>
      <c r="K277" s="211"/>
      <c r="L277" s="35"/>
    </row>
    <row r="278" spans="1:12">
      <c r="A278" s="6" t="s">
        <v>639</v>
      </c>
      <c r="B278" s="7" t="s">
        <v>690</v>
      </c>
      <c r="C278" s="8" t="s">
        <v>2307</v>
      </c>
      <c r="D278" s="9" t="s">
        <v>751</v>
      </c>
      <c r="E278" s="207" t="s">
        <v>502</v>
      </c>
      <c r="F278" s="45"/>
      <c r="G278" s="26"/>
      <c r="H278" s="7"/>
      <c r="I278" s="8"/>
      <c r="J278" s="9"/>
      <c r="K278" s="211"/>
      <c r="L278" s="35"/>
    </row>
    <row r="279" spans="1:12">
      <c r="A279" s="6" t="s">
        <v>640</v>
      </c>
      <c r="B279" s="7" t="s">
        <v>1322</v>
      </c>
      <c r="C279" s="8" t="s">
        <v>3253</v>
      </c>
      <c r="D279" s="9" t="s">
        <v>751</v>
      </c>
      <c r="E279" s="207" t="s">
        <v>504</v>
      </c>
      <c r="F279" s="45"/>
      <c r="G279" s="26"/>
      <c r="H279" s="7"/>
      <c r="I279" s="8"/>
      <c r="J279" s="9"/>
      <c r="K279" s="211"/>
      <c r="L279" s="35"/>
    </row>
    <row r="280" spans="1:12" ht="12.75" thickBot="1">
      <c r="A280" s="6" t="s">
        <v>641</v>
      </c>
      <c r="B280" s="7" t="s">
        <v>745</v>
      </c>
      <c r="C280" s="8" t="s">
        <v>1205</v>
      </c>
      <c r="D280" s="9" t="s">
        <v>629</v>
      </c>
      <c r="E280" s="207" t="s">
        <v>3281</v>
      </c>
      <c r="F280" s="45"/>
      <c r="G280" s="26"/>
      <c r="H280" s="7"/>
      <c r="I280" s="8"/>
      <c r="J280" s="9"/>
      <c r="K280" s="211"/>
      <c r="L280" s="35"/>
    </row>
    <row r="281" spans="1:12" ht="12.75" hidden="1">
      <c r="A281" s="6"/>
      <c r="B281" s="7"/>
      <c r="C281" s="20"/>
      <c r="D281" s="9"/>
      <c r="E281" s="179"/>
      <c r="F281" s="45"/>
      <c r="G281" s="26"/>
      <c r="H281" s="7"/>
      <c r="I281" s="8"/>
      <c r="J281" s="9"/>
      <c r="K281" s="190"/>
      <c r="L281" s="35"/>
    </row>
    <row r="282" spans="1:12" ht="12.75" hidden="1">
      <c r="A282" s="6"/>
      <c r="B282" s="7"/>
      <c r="C282" s="20"/>
      <c r="D282" s="9"/>
      <c r="E282" s="179"/>
      <c r="F282" s="45"/>
      <c r="G282" s="26"/>
      <c r="H282" s="7"/>
      <c r="I282" s="8"/>
      <c r="J282" s="9"/>
      <c r="K282" s="190"/>
      <c r="L282" s="35"/>
    </row>
    <row r="283" spans="1:12" ht="12.75" hidden="1">
      <c r="A283" s="6"/>
      <c r="B283" s="7"/>
      <c r="C283" s="21"/>
      <c r="D283" s="9"/>
      <c r="E283" s="179"/>
      <c r="F283" s="45"/>
      <c r="G283" s="26"/>
      <c r="H283" s="7"/>
      <c r="I283" s="7"/>
      <c r="J283" s="9"/>
      <c r="K283" s="190"/>
      <c r="L283" s="35"/>
    </row>
    <row r="284" spans="1:12" ht="12.75" hidden="1">
      <c r="A284" s="6"/>
      <c r="B284" s="7"/>
      <c r="C284" s="21"/>
      <c r="D284" s="9"/>
      <c r="E284" s="179"/>
      <c r="F284" s="45"/>
      <c r="G284" s="26"/>
      <c r="H284" s="7"/>
      <c r="I284" s="7"/>
      <c r="J284" s="9"/>
      <c r="K284" s="190"/>
      <c r="L284" s="35"/>
    </row>
    <row r="285" spans="1:12" ht="12.75" hidden="1">
      <c r="A285" s="6"/>
      <c r="B285" s="7"/>
      <c r="C285" s="21"/>
      <c r="D285" s="9"/>
      <c r="E285" s="179"/>
      <c r="F285" s="45"/>
      <c r="G285" s="26"/>
      <c r="H285" s="7"/>
      <c r="I285" s="7"/>
      <c r="J285" s="9"/>
      <c r="K285" s="190"/>
      <c r="L285" s="35"/>
    </row>
    <row r="286" spans="1:12" ht="12.75" hidden="1">
      <c r="A286" s="6"/>
      <c r="B286" s="7"/>
      <c r="C286" s="21"/>
      <c r="D286" s="9"/>
      <c r="E286" s="179"/>
      <c r="F286" s="45"/>
      <c r="G286" s="26"/>
      <c r="H286" s="7"/>
      <c r="I286" s="7"/>
      <c r="J286" s="9"/>
      <c r="K286" s="190"/>
      <c r="L286" s="35"/>
    </row>
    <row r="287" spans="1:12" ht="12.75" hidden="1">
      <c r="A287" s="6"/>
      <c r="B287" s="7"/>
      <c r="C287" s="21"/>
      <c r="D287" s="9"/>
      <c r="E287" s="179"/>
      <c r="F287" s="45"/>
      <c r="G287" s="26"/>
      <c r="H287" s="7"/>
      <c r="I287" s="7"/>
      <c r="J287" s="9"/>
      <c r="K287" s="190"/>
      <c r="L287" s="35"/>
    </row>
    <row r="288" spans="1:12" ht="13.5" hidden="1" thickBot="1">
      <c r="A288" s="19"/>
      <c r="B288" s="10"/>
      <c r="C288" s="22"/>
      <c r="D288" s="11"/>
      <c r="E288" s="180"/>
      <c r="F288" s="45"/>
      <c r="G288" s="28"/>
      <c r="H288" s="29"/>
      <c r="I288" s="29"/>
      <c r="J288" s="30"/>
      <c r="K288" s="191"/>
      <c r="L288" s="35"/>
    </row>
    <row r="289" spans="1:12" ht="12.75" thickTop="1">
      <c r="A289" s="46"/>
      <c r="B289" s="46"/>
      <c r="C289" s="46"/>
      <c r="D289" s="46"/>
      <c r="E289" s="46"/>
      <c r="F289" s="45"/>
      <c r="G289" s="47"/>
      <c r="H289" s="47"/>
      <c r="I289" s="47"/>
      <c r="J289" s="47"/>
      <c r="K289" s="47"/>
      <c r="L289" s="35"/>
    </row>
    <row r="290" spans="1:12" s="3" customFormat="1" ht="21" thickBot="1">
      <c r="A290" s="1056" t="s">
        <v>770</v>
      </c>
      <c r="B290" s="1056"/>
      <c r="C290" s="35"/>
      <c r="D290" s="160" t="s">
        <v>3667</v>
      </c>
      <c r="E290" s="1065" t="s">
        <v>1640</v>
      </c>
      <c r="F290" s="1065"/>
      <c r="G290" s="1065"/>
      <c r="H290" s="1065"/>
      <c r="I290" s="35"/>
      <c r="J290" s="1056" t="s">
        <v>4301</v>
      </c>
      <c r="K290" s="1056"/>
      <c r="L290" s="45"/>
    </row>
    <row r="291" spans="1:12" s="3" customFormat="1" ht="13.5" thickTop="1" thickBot="1">
      <c r="A291" s="1057" t="s">
        <v>716</v>
      </c>
      <c r="B291" s="1058"/>
      <c r="C291" s="43"/>
      <c r="D291" s="44"/>
      <c r="E291" s="44"/>
      <c r="F291" s="35"/>
      <c r="G291" s="1061" t="s">
        <v>717</v>
      </c>
      <c r="H291" s="1062"/>
      <c r="I291" s="35"/>
      <c r="J291" s="35"/>
      <c r="K291" s="35"/>
      <c r="L291" s="45"/>
    </row>
    <row r="292" spans="1:12" s="3" customFormat="1" ht="16.5" thickTop="1" thickBot="1">
      <c r="A292" s="1059"/>
      <c r="B292" s="1060"/>
      <c r="C292" s="14"/>
      <c r="D292" s="12" t="s">
        <v>645</v>
      </c>
      <c r="E292" s="13">
        <f>COUNTA(C294:C313)</f>
        <v>6</v>
      </c>
      <c r="F292" s="45"/>
      <c r="G292" s="1063"/>
      <c r="H292" s="1064"/>
      <c r="I292" s="32"/>
      <c r="J292" s="33" t="s">
        <v>645</v>
      </c>
      <c r="K292" s="34">
        <f>COUNTA(I294:I313)</f>
        <v>7</v>
      </c>
      <c r="L292" s="45"/>
    </row>
    <row r="293" spans="1:12" s="3" customFormat="1">
      <c r="A293" s="15" t="s">
        <v>626</v>
      </c>
      <c r="B293" s="16" t="s">
        <v>622</v>
      </c>
      <c r="C293" s="4" t="s">
        <v>623</v>
      </c>
      <c r="D293" s="4" t="s">
        <v>624</v>
      </c>
      <c r="E293" s="5" t="s">
        <v>644</v>
      </c>
      <c r="F293" s="45"/>
      <c r="G293" s="24" t="s">
        <v>626</v>
      </c>
      <c r="H293" s="23" t="s">
        <v>622</v>
      </c>
      <c r="I293" s="4" t="s">
        <v>623</v>
      </c>
      <c r="J293" s="4" t="s">
        <v>624</v>
      </c>
      <c r="K293" s="25" t="s">
        <v>644</v>
      </c>
      <c r="L293" s="45"/>
    </row>
    <row r="294" spans="1:12" s="3" customFormat="1">
      <c r="A294" s="76" t="s">
        <v>630</v>
      </c>
      <c r="B294" s="77" t="s">
        <v>1096</v>
      </c>
      <c r="C294" s="78" t="s">
        <v>2646</v>
      </c>
      <c r="D294" s="79" t="s">
        <v>751</v>
      </c>
      <c r="E294" s="204" t="s">
        <v>540</v>
      </c>
      <c r="F294" s="45"/>
      <c r="G294" s="94" t="s">
        <v>630</v>
      </c>
      <c r="H294" s="77" t="s">
        <v>705</v>
      </c>
      <c r="I294" s="78" t="s">
        <v>2846</v>
      </c>
      <c r="J294" s="79" t="s">
        <v>669</v>
      </c>
      <c r="K294" s="208" t="s">
        <v>4498</v>
      </c>
      <c r="L294" s="45"/>
    </row>
    <row r="295" spans="1:12" s="3" customFormat="1">
      <c r="A295" s="81" t="s">
        <v>631</v>
      </c>
      <c r="B295" s="82" t="s">
        <v>653</v>
      </c>
      <c r="C295" s="83" t="s">
        <v>4479</v>
      </c>
      <c r="D295" s="84" t="s">
        <v>661</v>
      </c>
      <c r="E295" s="205" t="s">
        <v>3878</v>
      </c>
      <c r="F295" s="45"/>
      <c r="G295" s="96" t="s">
        <v>631</v>
      </c>
      <c r="H295" s="82" t="s">
        <v>791</v>
      </c>
      <c r="I295" s="83" t="s">
        <v>2886</v>
      </c>
      <c r="J295" s="84" t="s">
        <v>751</v>
      </c>
      <c r="K295" s="209" t="s">
        <v>2989</v>
      </c>
      <c r="L295" s="45"/>
    </row>
    <row r="296" spans="1:12" s="3" customFormat="1">
      <c r="A296" s="86" t="s">
        <v>632</v>
      </c>
      <c r="B296" s="87" t="s">
        <v>627</v>
      </c>
      <c r="C296" s="88" t="s">
        <v>2642</v>
      </c>
      <c r="D296" s="89" t="s">
        <v>751</v>
      </c>
      <c r="E296" s="206" t="s">
        <v>4480</v>
      </c>
      <c r="F296" s="45"/>
      <c r="G296" s="98" t="s">
        <v>632</v>
      </c>
      <c r="H296" s="87" t="s">
        <v>1725</v>
      </c>
      <c r="I296" s="88" t="s">
        <v>3634</v>
      </c>
      <c r="J296" s="89" t="s">
        <v>661</v>
      </c>
      <c r="K296" s="210" t="s">
        <v>3323</v>
      </c>
      <c r="L296" s="45"/>
    </row>
    <row r="297" spans="1:12" s="3" customFormat="1">
      <c r="A297" s="6" t="s">
        <v>633</v>
      </c>
      <c r="B297" s="7" t="s">
        <v>1102</v>
      </c>
      <c r="C297" s="8" t="s">
        <v>683</v>
      </c>
      <c r="D297" s="9" t="s">
        <v>661</v>
      </c>
      <c r="E297" s="207" t="s">
        <v>4481</v>
      </c>
      <c r="F297" s="45"/>
      <c r="G297" s="26" t="s">
        <v>633</v>
      </c>
      <c r="H297" s="7" t="s">
        <v>708</v>
      </c>
      <c r="I297" s="8" t="s">
        <v>1332</v>
      </c>
      <c r="J297" s="9" t="s">
        <v>657</v>
      </c>
      <c r="K297" s="211" t="s">
        <v>4499</v>
      </c>
      <c r="L297" s="45"/>
    </row>
    <row r="298" spans="1:12" s="3" customFormat="1">
      <c r="A298" s="6" t="s">
        <v>634</v>
      </c>
      <c r="B298" s="7" t="s">
        <v>655</v>
      </c>
      <c r="C298" s="8" t="s">
        <v>4103</v>
      </c>
      <c r="D298" s="9" t="s">
        <v>751</v>
      </c>
      <c r="E298" s="207" t="s">
        <v>4482</v>
      </c>
      <c r="F298" s="45"/>
      <c r="G298" s="26" t="s">
        <v>634</v>
      </c>
      <c r="H298" s="7" t="s">
        <v>708</v>
      </c>
      <c r="I298" s="8" t="s">
        <v>1557</v>
      </c>
      <c r="J298" s="9" t="s">
        <v>800</v>
      </c>
      <c r="K298" s="211"/>
      <c r="L298" s="45"/>
    </row>
    <row r="299" spans="1:12" s="3" customFormat="1">
      <c r="A299" s="6" t="s">
        <v>635</v>
      </c>
      <c r="B299" s="7" t="s">
        <v>3462</v>
      </c>
      <c r="C299" s="8" t="s">
        <v>3463</v>
      </c>
      <c r="D299" s="9" t="s">
        <v>751</v>
      </c>
      <c r="E299" s="207" t="s">
        <v>4385</v>
      </c>
      <c r="F299" s="45"/>
      <c r="G299" s="26" t="s">
        <v>635</v>
      </c>
      <c r="H299" s="7" t="s">
        <v>982</v>
      </c>
      <c r="I299" s="8" t="s">
        <v>1557</v>
      </c>
      <c r="J299" s="9" t="s">
        <v>800</v>
      </c>
      <c r="K299" s="211"/>
      <c r="L299" s="45"/>
    </row>
    <row r="300" spans="1:12" s="3" customFormat="1" ht="12.75" thickBot="1">
      <c r="A300" s="6"/>
      <c r="B300" s="7"/>
      <c r="C300" s="8"/>
      <c r="D300" s="9"/>
      <c r="E300" s="207"/>
      <c r="F300" s="45"/>
      <c r="G300" s="26" t="s">
        <v>636</v>
      </c>
      <c r="H300" s="7" t="s">
        <v>1114</v>
      </c>
      <c r="I300" s="8" t="s">
        <v>2626</v>
      </c>
      <c r="J300" s="9" t="s">
        <v>629</v>
      </c>
      <c r="K300" s="190"/>
      <c r="L300" s="45"/>
    </row>
    <row r="301" spans="1:12" s="3" customFormat="1" ht="13.5" hidden="1" thickBot="1">
      <c r="A301" s="6"/>
      <c r="B301" s="7"/>
      <c r="C301" s="20"/>
      <c r="D301" s="9"/>
      <c r="E301" s="179"/>
      <c r="F301" s="45"/>
      <c r="G301" s="26"/>
      <c r="H301" s="7"/>
      <c r="I301" s="8"/>
      <c r="J301" s="9"/>
      <c r="K301" s="190"/>
      <c r="L301" s="45"/>
    </row>
    <row r="302" spans="1:12" s="3" customFormat="1" ht="13.5" hidden="1" thickBot="1">
      <c r="A302" s="6"/>
      <c r="B302" s="7"/>
      <c r="C302" s="20"/>
      <c r="D302" s="9"/>
      <c r="E302" s="179"/>
      <c r="F302" s="45"/>
      <c r="G302" s="26"/>
      <c r="H302" s="7"/>
      <c r="I302" s="8"/>
      <c r="J302" s="9"/>
      <c r="K302" s="190"/>
      <c r="L302" s="45"/>
    </row>
    <row r="303" spans="1:12" s="3" customFormat="1" ht="13.5" hidden="1" thickBot="1">
      <c r="A303" s="6"/>
      <c r="B303" s="7"/>
      <c r="C303" s="20"/>
      <c r="D303" s="9"/>
      <c r="E303" s="179"/>
      <c r="F303" s="45"/>
      <c r="G303" s="26"/>
      <c r="H303" s="7"/>
      <c r="I303" s="8"/>
      <c r="J303" s="9"/>
      <c r="K303" s="190"/>
      <c r="L303" s="45"/>
    </row>
    <row r="304" spans="1:12" s="3" customFormat="1" ht="13.5" hidden="1" thickBot="1">
      <c r="A304" s="6"/>
      <c r="B304" s="7"/>
      <c r="C304" s="20"/>
      <c r="D304" s="9"/>
      <c r="E304" s="179"/>
      <c r="F304" s="45"/>
      <c r="G304" s="26"/>
      <c r="H304" s="7"/>
      <c r="I304" s="8"/>
      <c r="J304" s="9"/>
      <c r="K304" s="190"/>
      <c r="L304" s="45"/>
    </row>
    <row r="305" spans="1:12" s="3" customFormat="1" ht="13.5" hidden="1" thickBot="1">
      <c r="A305" s="6"/>
      <c r="B305" s="7"/>
      <c r="C305" s="20"/>
      <c r="D305" s="9"/>
      <c r="E305" s="179"/>
      <c r="F305" s="45"/>
      <c r="G305" s="26"/>
      <c r="H305" s="7"/>
      <c r="I305" s="8"/>
      <c r="J305" s="9"/>
      <c r="K305" s="190"/>
      <c r="L305" s="45"/>
    </row>
    <row r="306" spans="1:12" s="3" customFormat="1" ht="13.5" hidden="1" thickBot="1">
      <c r="A306" s="6"/>
      <c r="B306" s="7"/>
      <c r="C306" s="20"/>
      <c r="D306" s="9"/>
      <c r="E306" s="179"/>
      <c r="F306" s="45"/>
      <c r="G306" s="26"/>
      <c r="H306" s="7"/>
      <c r="I306" s="8"/>
      <c r="J306" s="9"/>
      <c r="K306" s="190"/>
      <c r="L306" s="45"/>
    </row>
    <row r="307" spans="1:12" s="3" customFormat="1" ht="13.5" hidden="1" thickBot="1">
      <c r="A307" s="6"/>
      <c r="B307" s="7"/>
      <c r="C307" s="20"/>
      <c r="D307" s="9"/>
      <c r="E307" s="179"/>
      <c r="F307" s="45"/>
      <c r="G307" s="26"/>
      <c r="H307" s="7"/>
      <c r="I307" s="8"/>
      <c r="J307" s="9"/>
      <c r="K307" s="190"/>
      <c r="L307" s="45"/>
    </row>
    <row r="308" spans="1:12" s="3" customFormat="1" ht="13.5" hidden="1" thickBot="1">
      <c r="A308" s="6"/>
      <c r="B308" s="7"/>
      <c r="C308" s="21"/>
      <c r="D308" s="9"/>
      <c r="E308" s="179"/>
      <c r="F308" s="45"/>
      <c r="G308" s="26"/>
      <c r="H308" s="7"/>
      <c r="I308" s="7"/>
      <c r="J308" s="9"/>
      <c r="K308" s="190"/>
      <c r="L308" s="45"/>
    </row>
    <row r="309" spans="1:12" s="3" customFormat="1" ht="13.5" hidden="1" thickBot="1">
      <c r="A309" s="6"/>
      <c r="B309" s="7"/>
      <c r="C309" s="21"/>
      <c r="D309" s="9"/>
      <c r="E309" s="179"/>
      <c r="F309" s="45"/>
      <c r="G309" s="26"/>
      <c r="H309" s="7"/>
      <c r="I309" s="7"/>
      <c r="J309" s="9"/>
      <c r="K309" s="190"/>
      <c r="L309" s="45"/>
    </row>
    <row r="310" spans="1:12" s="3" customFormat="1" ht="13.5" hidden="1" thickBot="1">
      <c r="A310" s="6"/>
      <c r="B310" s="7"/>
      <c r="C310" s="21"/>
      <c r="D310" s="9"/>
      <c r="E310" s="179"/>
      <c r="F310" s="45"/>
      <c r="G310" s="26"/>
      <c r="H310" s="7"/>
      <c r="I310" s="7"/>
      <c r="J310" s="9"/>
      <c r="K310" s="190"/>
      <c r="L310" s="45"/>
    </row>
    <row r="311" spans="1:12" s="3" customFormat="1" ht="13.5" hidden="1" thickBot="1">
      <c r="A311" s="6"/>
      <c r="B311" s="7"/>
      <c r="C311" s="21"/>
      <c r="D311" s="9"/>
      <c r="E311" s="179"/>
      <c r="F311" s="45"/>
      <c r="G311" s="26"/>
      <c r="H311" s="7"/>
      <c r="I311" s="7"/>
      <c r="J311" s="9"/>
      <c r="K311" s="190"/>
      <c r="L311" s="45"/>
    </row>
    <row r="312" spans="1:12" s="3" customFormat="1" ht="13.5" hidden="1" thickBot="1">
      <c r="A312" s="6"/>
      <c r="B312" s="7"/>
      <c r="C312" s="21"/>
      <c r="D312" s="9"/>
      <c r="E312" s="179"/>
      <c r="F312" s="45"/>
      <c r="G312" s="26"/>
      <c r="H312" s="7"/>
      <c r="I312" s="7"/>
      <c r="J312" s="9"/>
      <c r="K312" s="190"/>
      <c r="L312" s="45"/>
    </row>
    <row r="313" spans="1:12" s="3" customFormat="1" ht="13.5" hidden="1" thickBot="1">
      <c r="A313" s="19"/>
      <c r="B313" s="10"/>
      <c r="C313" s="22"/>
      <c r="D313" s="11"/>
      <c r="E313" s="180"/>
      <c r="F313" s="45"/>
      <c r="G313" s="28"/>
      <c r="H313" s="29"/>
      <c r="I313" s="29"/>
      <c r="J313" s="30"/>
      <c r="K313" s="191"/>
      <c r="L313" s="45"/>
    </row>
    <row r="314" spans="1:12" s="3" customFormat="1" ht="3.75" customHeight="1" thickTop="1">
      <c r="A314" s="46"/>
      <c r="B314" s="46"/>
      <c r="C314" s="46"/>
      <c r="D314" s="46"/>
      <c r="E314" s="46"/>
      <c r="F314" s="45"/>
      <c r="G314" s="47"/>
      <c r="H314" s="47"/>
      <c r="I314" s="47"/>
      <c r="J314" s="47"/>
      <c r="K314" s="47"/>
      <c r="L314" s="45"/>
    </row>
    <row r="315" spans="1:12" s="3" customFormat="1" ht="21" thickBot="1">
      <c r="A315" s="162" t="s">
        <v>771</v>
      </c>
      <c r="B315" s="160"/>
      <c r="C315" s="35"/>
      <c r="D315" s="160" t="s">
        <v>3667</v>
      </c>
      <c r="E315" s="1065" t="s">
        <v>1641</v>
      </c>
      <c r="F315" s="1065"/>
      <c r="G315" s="1065"/>
      <c r="H315" s="1065"/>
      <c r="I315" s="35"/>
      <c r="J315" s="160" t="s">
        <v>722</v>
      </c>
      <c r="K315" s="160"/>
      <c r="L315" s="45"/>
    </row>
    <row r="316" spans="1:12" s="3" customFormat="1" ht="13.5" thickTop="1" thickBot="1">
      <c r="A316" s="1083" t="s">
        <v>718</v>
      </c>
      <c r="B316" s="1084"/>
      <c r="C316" s="43"/>
      <c r="D316" s="44"/>
      <c r="E316" s="44"/>
      <c r="F316" s="35"/>
      <c r="G316" s="1087" t="s">
        <v>719</v>
      </c>
      <c r="H316" s="1088"/>
      <c r="I316" s="35"/>
      <c r="J316" s="35"/>
      <c r="K316" s="35"/>
      <c r="L316" s="45"/>
    </row>
    <row r="317" spans="1:12" s="3" customFormat="1" ht="16.5" thickTop="1" thickBot="1">
      <c r="A317" s="1085"/>
      <c r="B317" s="1086"/>
      <c r="C317" s="14"/>
      <c r="D317" s="12" t="s">
        <v>645</v>
      </c>
      <c r="E317" s="13">
        <f>COUNTA(C319:C341)</f>
        <v>7</v>
      </c>
      <c r="F317" s="45"/>
      <c r="G317" s="1089"/>
      <c r="H317" s="1090"/>
      <c r="I317" s="32"/>
      <c r="J317" s="33" t="s">
        <v>645</v>
      </c>
      <c r="K317" s="34">
        <f>COUNTA(I319:I341)</f>
        <v>23</v>
      </c>
      <c r="L317" s="45"/>
    </row>
    <row r="318" spans="1:12" s="3" customFormat="1">
      <c r="A318" s="15" t="s">
        <v>626</v>
      </c>
      <c r="B318" s="16" t="s">
        <v>622</v>
      </c>
      <c r="C318" s="4" t="s">
        <v>623</v>
      </c>
      <c r="D318" s="4" t="s">
        <v>1581</v>
      </c>
      <c r="E318" s="5" t="s">
        <v>644</v>
      </c>
      <c r="F318" s="45"/>
      <c r="G318" s="24" t="s">
        <v>626</v>
      </c>
      <c r="H318" s="23" t="s">
        <v>622</v>
      </c>
      <c r="I318" s="4" t="s">
        <v>623</v>
      </c>
      <c r="J318" s="4" t="s">
        <v>1581</v>
      </c>
      <c r="K318" s="25" t="s">
        <v>644</v>
      </c>
      <c r="L318" s="45"/>
    </row>
    <row r="319" spans="1:12" s="3" customFormat="1">
      <c r="A319" s="76" t="s">
        <v>630</v>
      </c>
      <c r="B319" s="77" t="s">
        <v>2311</v>
      </c>
      <c r="C319" s="78" t="s">
        <v>2863</v>
      </c>
      <c r="D319" s="79" t="s">
        <v>661</v>
      </c>
      <c r="E319" s="204" t="s">
        <v>532</v>
      </c>
      <c r="F319" s="45"/>
      <c r="G319" s="94" t="s">
        <v>630</v>
      </c>
      <c r="H319" s="599" t="s">
        <v>740</v>
      </c>
      <c r="I319" s="78" t="s">
        <v>3090</v>
      </c>
      <c r="J319" s="79" t="s">
        <v>661</v>
      </c>
      <c r="K319" s="208" t="s">
        <v>4500</v>
      </c>
      <c r="L319" s="45"/>
    </row>
    <row r="320" spans="1:12" s="3" customFormat="1">
      <c r="A320" s="81" t="s">
        <v>631</v>
      </c>
      <c r="B320" s="82" t="s">
        <v>976</v>
      </c>
      <c r="C320" s="83" t="s">
        <v>2642</v>
      </c>
      <c r="D320" s="84" t="s">
        <v>751</v>
      </c>
      <c r="E320" s="205" t="s">
        <v>2715</v>
      </c>
      <c r="F320" s="45"/>
      <c r="G320" s="96" t="s">
        <v>631</v>
      </c>
      <c r="H320" s="82" t="s">
        <v>796</v>
      </c>
      <c r="I320" s="83" t="s">
        <v>3499</v>
      </c>
      <c r="J320" s="84" t="s">
        <v>666</v>
      </c>
      <c r="K320" s="209" t="s">
        <v>4501</v>
      </c>
      <c r="L320" s="45"/>
    </row>
    <row r="321" spans="1:12" s="3" customFormat="1">
      <c r="A321" s="86" t="s">
        <v>632</v>
      </c>
      <c r="B321" s="87" t="s">
        <v>680</v>
      </c>
      <c r="C321" s="88" t="s">
        <v>1205</v>
      </c>
      <c r="D321" s="89" t="s">
        <v>669</v>
      </c>
      <c r="E321" s="206" t="s">
        <v>4219</v>
      </c>
      <c r="F321" s="45"/>
      <c r="G321" s="98" t="s">
        <v>632</v>
      </c>
      <c r="H321" s="87" t="s">
        <v>667</v>
      </c>
      <c r="I321" s="88" t="s">
        <v>2674</v>
      </c>
      <c r="J321" s="89" t="s">
        <v>881</v>
      </c>
      <c r="K321" s="210" t="s">
        <v>3314</v>
      </c>
      <c r="L321" s="45"/>
    </row>
    <row r="322" spans="1:12" s="3" customFormat="1">
      <c r="A322" s="6" t="s">
        <v>633</v>
      </c>
      <c r="B322" s="7" t="s">
        <v>687</v>
      </c>
      <c r="C322" s="8" t="s">
        <v>2307</v>
      </c>
      <c r="D322" s="9" t="s">
        <v>751</v>
      </c>
      <c r="E322" s="207" t="s">
        <v>4483</v>
      </c>
      <c r="F322" s="45"/>
      <c r="G322" s="26" t="s">
        <v>633</v>
      </c>
      <c r="H322" s="7" t="s">
        <v>671</v>
      </c>
      <c r="I322" s="8" t="s">
        <v>4502</v>
      </c>
      <c r="J322" s="9" t="s">
        <v>661</v>
      </c>
      <c r="K322" s="211" t="s">
        <v>4503</v>
      </c>
      <c r="L322" s="45"/>
    </row>
    <row r="323" spans="1:12" s="3" customFormat="1">
      <c r="A323" s="6" t="s">
        <v>634</v>
      </c>
      <c r="B323" s="7" t="s">
        <v>627</v>
      </c>
      <c r="C323" s="8" t="s">
        <v>2310</v>
      </c>
      <c r="D323" s="9" t="s">
        <v>751</v>
      </c>
      <c r="E323" s="207" t="s">
        <v>547</v>
      </c>
      <c r="F323" s="45"/>
      <c r="G323" s="26" t="s">
        <v>634</v>
      </c>
      <c r="H323" s="7" t="s">
        <v>791</v>
      </c>
      <c r="I323" s="8" t="s">
        <v>792</v>
      </c>
      <c r="J323" s="9" t="s">
        <v>629</v>
      </c>
      <c r="K323" s="211" t="s">
        <v>2147</v>
      </c>
      <c r="L323" s="45"/>
    </row>
    <row r="324" spans="1:12" s="3" customFormat="1">
      <c r="A324" s="6" t="s">
        <v>635</v>
      </c>
      <c r="B324" s="7" t="s">
        <v>653</v>
      </c>
      <c r="C324" s="8" t="s">
        <v>4090</v>
      </c>
      <c r="D324" s="9" t="s">
        <v>661</v>
      </c>
      <c r="E324" s="207" t="s">
        <v>4484</v>
      </c>
      <c r="F324" s="45"/>
      <c r="G324" s="26" t="s">
        <v>635</v>
      </c>
      <c r="H324" s="7" t="s">
        <v>791</v>
      </c>
      <c r="I324" s="8" t="s">
        <v>4349</v>
      </c>
      <c r="J324" s="9" t="s">
        <v>4347</v>
      </c>
      <c r="K324" s="211" t="s">
        <v>4504</v>
      </c>
      <c r="L324" s="45"/>
    </row>
    <row r="325" spans="1:12" s="3" customFormat="1">
      <c r="A325" s="6" t="s">
        <v>636</v>
      </c>
      <c r="B325" s="7" t="s">
        <v>1317</v>
      </c>
      <c r="C325" s="8" t="s">
        <v>1399</v>
      </c>
      <c r="D325" s="9" t="s">
        <v>751</v>
      </c>
      <c r="E325" s="207" t="s">
        <v>4485</v>
      </c>
      <c r="F325" s="45"/>
      <c r="G325" s="26" t="s">
        <v>636</v>
      </c>
      <c r="H325" s="7" t="s">
        <v>2038</v>
      </c>
      <c r="I325" s="8" t="s">
        <v>4257</v>
      </c>
      <c r="J325" s="9" t="s">
        <v>751</v>
      </c>
      <c r="K325" s="211" t="s">
        <v>3908</v>
      </c>
      <c r="L325" s="45"/>
    </row>
    <row r="326" spans="1:12" s="3" customFormat="1" ht="12.75">
      <c r="A326" s="6"/>
      <c r="B326" s="7"/>
      <c r="C326" s="20"/>
      <c r="D326" s="9"/>
      <c r="E326" s="179"/>
      <c r="F326" s="45"/>
      <c r="G326" s="26" t="s">
        <v>637</v>
      </c>
      <c r="H326" s="7" t="s">
        <v>1121</v>
      </c>
      <c r="I326" s="8" t="s">
        <v>3702</v>
      </c>
      <c r="J326" s="9" t="s">
        <v>661</v>
      </c>
      <c r="K326" s="211" t="s">
        <v>4505</v>
      </c>
      <c r="L326" s="45"/>
    </row>
    <row r="327" spans="1:12" s="3" customFormat="1" ht="12.75">
      <c r="A327" s="6"/>
      <c r="B327" s="7"/>
      <c r="C327" s="20"/>
      <c r="D327" s="9"/>
      <c r="E327" s="179"/>
      <c r="F327" s="45"/>
      <c r="G327" s="26" t="s">
        <v>638</v>
      </c>
      <c r="H327" s="7" t="s">
        <v>671</v>
      </c>
      <c r="I327" s="8" t="s">
        <v>4506</v>
      </c>
      <c r="J327" s="9" t="s">
        <v>661</v>
      </c>
      <c r="K327" s="211" t="s">
        <v>4507</v>
      </c>
      <c r="L327" s="45"/>
    </row>
    <row r="328" spans="1:12" s="3" customFormat="1" ht="12.75">
      <c r="A328" s="6"/>
      <c r="B328" s="7"/>
      <c r="C328" s="20"/>
      <c r="D328" s="9"/>
      <c r="E328" s="179"/>
      <c r="F328" s="45"/>
      <c r="G328" s="26" t="s">
        <v>639</v>
      </c>
      <c r="H328" s="7" t="s">
        <v>671</v>
      </c>
      <c r="I328" s="8" t="s">
        <v>1299</v>
      </c>
      <c r="J328" s="9" t="s">
        <v>657</v>
      </c>
      <c r="K328" s="211" t="s">
        <v>4508</v>
      </c>
      <c r="L328" s="45"/>
    </row>
    <row r="329" spans="1:12" s="3" customFormat="1" ht="12.75">
      <c r="A329" s="6"/>
      <c r="B329" s="7"/>
      <c r="C329" s="20"/>
      <c r="D329" s="9"/>
      <c r="E329" s="179"/>
      <c r="F329" s="45"/>
      <c r="G329" s="26" t="s">
        <v>640</v>
      </c>
      <c r="H329" s="7" t="s">
        <v>871</v>
      </c>
      <c r="I329" s="8" t="s">
        <v>4551</v>
      </c>
      <c r="J329" s="9" t="s">
        <v>751</v>
      </c>
      <c r="K329" s="211" t="s">
        <v>2979</v>
      </c>
      <c r="L329" s="45"/>
    </row>
    <row r="330" spans="1:12" s="3" customFormat="1" ht="12.75">
      <c r="A330" s="6"/>
      <c r="B330" s="7"/>
      <c r="C330" s="20"/>
      <c r="D330" s="9"/>
      <c r="E330" s="179"/>
      <c r="F330" s="45"/>
      <c r="G330" s="26" t="s">
        <v>641</v>
      </c>
      <c r="H330" s="7" t="s">
        <v>847</v>
      </c>
      <c r="I330" s="8" t="s">
        <v>4195</v>
      </c>
      <c r="J330" s="9" t="s">
        <v>669</v>
      </c>
      <c r="K330" s="211" t="s">
        <v>4509</v>
      </c>
      <c r="L330" s="45"/>
    </row>
    <row r="331" spans="1:12" s="3" customFormat="1" ht="12.75">
      <c r="A331" s="6"/>
      <c r="B331" s="7"/>
      <c r="C331" s="20"/>
      <c r="D331" s="9"/>
      <c r="E331" s="179"/>
      <c r="F331" s="45"/>
      <c r="G331" s="26" t="s">
        <v>642</v>
      </c>
      <c r="H331" s="7" t="s">
        <v>667</v>
      </c>
      <c r="I331" s="8" t="s">
        <v>4510</v>
      </c>
      <c r="J331" s="9" t="s">
        <v>751</v>
      </c>
      <c r="K331" s="211" t="s">
        <v>4511</v>
      </c>
      <c r="L331" s="45"/>
    </row>
    <row r="332" spans="1:12" s="3" customFormat="1" ht="12.75">
      <c r="A332" s="6"/>
      <c r="B332" s="7"/>
      <c r="C332" s="20"/>
      <c r="D332" s="9"/>
      <c r="E332" s="179"/>
      <c r="F332" s="45"/>
      <c r="G332" s="26" t="s">
        <v>643</v>
      </c>
      <c r="H332" s="7" t="s">
        <v>740</v>
      </c>
      <c r="I332" s="8" t="s">
        <v>3450</v>
      </c>
      <c r="J332" s="9" t="s">
        <v>4232</v>
      </c>
      <c r="K332" s="211" t="s">
        <v>4512</v>
      </c>
      <c r="L332" s="45"/>
    </row>
    <row r="333" spans="1:12" s="3" customFormat="1" ht="12.75">
      <c r="A333" s="6"/>
      <c r="B333" s="7"/>
      <c r="C333" s="20"/>
      <c r="D333" s="9"/>
      <c r="E333" s="179"/>
      <c r="F333" s="45"/>
      <c r="G333" s="26" t="s">
        <v>646</v>
      </c>
      <c r="H333" s="7" t="s">
        <v>798</v>
      </c>
      <c r="I333" s="8" t="s">
        <v>4366</v>
      </c>
      <c r="J333" s="9" t="s">
        <v>657</v>
      </c>
      <c r="K333" s="211" t="s">
        <v>4513</v>
      </c>
      <c r="L333" s="45"/>
    </row>
    <row r="334" spans="1:12" s="3" customFormat="1" ht="12.75">
      <c r="A334" s="6"/>
      <c r="B334" s="7"/>
      <c r="C334" s="21"/>
      <c r="D334" s="9"/>
      <c r="E334" s="179"/>
      <c r="F334" s="45"/>
      <c r="G334" s="26" t="s">
        <v>647</v>
      </c>
      <c r="H334" s="7" t="s">
        <v>705</v>
      </c>
      <c r="I334" s="8" t="s">
        <v>670</v>
      </c>
      <c r="J334" s="9" t="s">
        <v>800</v>
      </c>
      <c r="K334" s="211" t="s">
        <v>4514</v>
      </c>
      <c r="L334" s="45"/>
    </row>
    <row r="335" spans="1:12" s="3" customFormat="1" ht="12.75">
      <c r="A335" s="6"/>
      <c r="B335" s="7"/>
      <c r="C335" s="21"/>
      <c r="D335" s="9"/>
      <c r="E335" s="179"/>
      <c r="F335" s="45"/>
      <c r="G335" s="26" t="s">
        <v>648</v>
      </c>
      <c r="H335" s="7" t="s">
        <v>667</v>
      </c>
      <c r="I335" s="8" t="s">
        <v>4515</v>
      </c>
      <c r="J335" s="9" t="s">
        <v>661</v>
      </c>
      <c r="K335" s="211" t="s">
        <v>4516</v>
      </c>
      <c r="L335" s="45"/>
    </row>
    <row r="336" spans="1:12" s="3" customFormat="1" ht="12.75">
      <c r="A336" s="6"/>
      <c r="B336" s="7"/>
      <c r="C336" s="21"/>
      <c r="D336" s="9"/>
      <c r="E336" s="179"/>
      <c r="F336" s="45"/>
      <c r="G336" s="26" t="s">
        <v>649</v>
      </c>
      <c r="H336" s="7" t="s">
        <v>740</v>
      </c>
      <c r="I336" s="8" t="s">
        <v>3534</v>
      </c>
      <c r="J336" s="9" t="s">
        <v>735</v>
      </c>
      <c r="K336" s="211" t="s">
        <v>4517</v>
      </c>
      <c r="L336" s="45"/>
    </row>
    <row r="337" spans="1:12" s="3" customFormat="1" ht="12.75">
      <c r="A337" s="6"/>
      <c r="B337" s="7"/>
      <c r="C337" s="21"/>
      <c r="D337" s="9"/>
      <c r="E337" s="179"/>
      <c r="F337" s="45"/>
      <c r="G337" s="26" t="s">
        <v>650</v>
      </c>
      <c r="H337" s="7" t="s">
        <v>1599</v>
      </c>
      <c r="I337" s="8" t="s">
        <v>3712</v>
      </c>
      <c r="J337" s="9" t="s">
        <v>940</v>
      </c>
      <c r="K337" s="211" t="s">
        <v>4518</v>
      </c>
      <c r="L337" s="45"/>
    </row>
    <row r="338" spans="1:12" s="3" customFormat="1" ht="12.75">
      <c r="A338" s="6"/>
      <c r="B338" s="7"/>
      <c r="C338" s="21"/>
      <c r="D338" s="9"/>
      <c r="E338" s="179"/>
      <c r="F338" s="45"/>
      <c r="G338" s="26" t="s">
        <v>651</v>
      </c>
      <c r="H338" s="7" t="s">
        <v>857</v>
      </c>
      <c r="I338" s="8" t="s">
        <v>3706</v>
      </c>
      <c r="J338" s="9" t="s">
        <v>666</v>
      </c>
      <c r="K338" s="211" t="s">
        <v>4519</v>
      </c>
      <c r="L338" s="45"/>
    </row>
    <row r="339" spans="1:12" s="3" customFormat="1" ht="12.75">
      <c r="A339" s="6"/>
      <c r="B339" s="7"/>
      <c r="C339" s="21"/>
      <c r="D339" s="9"/>
      <c r="E339" s="179"/>
      <c r="F339" s="45"/>
      <c r="G339" s="26" t="s">
        <v>899</v>
      </c>
      <c r="H339" s="7" t="s">
        <v>729</v>
      </c>
      <c r="I339" s="250" t="s">
        <v>4020</v>
      </c>
      <c r="J339" s="9" t="s">
        <v>800</v>
      </c>
      <c r="K339" s="211" t="s">
        <v>4520</v>
      </c>
      <c r="L339" s="45"/>
    </row>
    <row r="340" spans="1:12" s="3" customFormat="1" ht="12.75">
      <c r="A340" s="6"/>
      <c r="B340" s="7"/>
      <c r="C340" s="21"/>
      <c r="D340" s="9"/>
      <c r="E340" s="179"/>
      <c r="F340" s="45"/>
      <c r="G340" s="26" t="s">
        <v>900</v>
      </c>
      <c r="H340" s="7" t="s">
        <v>705</v>
      </c>
      <c r="I340" s="250" t="s">
        <v>809</v>
      </c>
      <c r="J340" s="9" t="s">
        <v>657</v>
      </c>
      <c r="K340" s="211" t="s">
        <v>4521</v>
      </c>
      <c r="L340" s="45"/>
    </row>
    <row r="341" spans="1:12" s="3" customFormat="1" ht="13.5" thickBot="1">
      <c r="A341" s="19"/>
      <c r="B341" s="10"/>
      <c r="C341" s="22"/>
      <c r="D341" s="11"/>
      <c r="E341" s="180"/>
      <c r="F341" s="45"/>
      <c r="G341" s="28" t="s">
        <v>901</v>
      </c>
      <c r="H341" s="29" t="s">
        <v>706</v>
      </c>
      <c r="I341" s="371" t="s">
        <v>809</v>
      </c>
      <c r="J341" s="30" t="s">
        <v>629</v>
      </c>
      <c r="K341" s="211" t="s">
        <v>4522</v>
      </c>
      <c r="L341" s="45"/>
    </row>
    <row r="342" spans="1:12" s="3" customFormat="1" ht="6.75" customHeight="1" thickTop="1">
      <c r="A342" s="46"/>
      <c r="B342" s="46"/>
      <c r="C342" s="46"/>
      <c r="D342" s="46"/>
      <c r="E342" s="46"/>
      <c r="F342" s="45"/>
      <c r="G342" s="47"/>
      <c r="H342" s="47"/>
      <c r="I342" s="47"/>
      <c r="J342" s="47"/>
      <c r="K342" s="47"/>
      <c r="L342" s="45"/>
    </row>
    <row r="343" spans="1:12" s="3" customFormat="1" ht="21" thickBot="1">
      <c r="A343" s="162" t="s">
        <v>772</v>
      </c>
      <c r="B343" s="160"/>
      <c r="C343" s="35"/>
      <c r="D343" s="160" t="s">
        <v>3667</v>
      </c>
      <c r="E343" s="1065" t="s">
        <v>721</v>
      </c>
      <c r="F343" s="1065"/>
      <c r="G343" s="1065"/>
      <c r="H343" s="1065"/>
      <c r="J343" s="160" t="s">
        <v>722</v>
      </c>
      <c r="K343" s="160"/>
      <c r="L343" s="45"/>
    </row>
    <row r="344" spans="1:12" s="3" customFormat="1" ht="13.5" thickTop="1" thickBot="1">
      <c r="A344" s="1083" t="s">
        <v>718</v>
      </c>
      <c r="B344" s="1084"/>
      <c r="C344" s="43"/>
      <c r="D344" s="44"/>
      <c r="E344" s="44"/>
      <c r="F344" s="35"/>
      <c r="G344" s="1087" t="s">
        <v>719</v>
      </c>
      <c r="H344" s="1088"/>
      <c r="I344" s="35"/>
      <c r="J344" s="35"/>
      <c r="K344" s="35"/>
      <c r="L344" s="45"/>
    </row>
    <row r="345" spans="1:12" s="3" customFormat="1" ht="16.5" thickTop="1" thickBot="1">
      <c r="A345" s="1085"/>
      <c r="B345" s="1086"/>
      <c r="C345" s="14"/>
      <c r="D345" s="12" t="s">
        <v>645</v>
      </c>
      <c r="E345" s="13">
        <f>COUNTA(C347:C366)</f>
        <v>11</v>
      </c>
      <c r="F345" s="45"/>
      <c r="G345" s="1089"/>
      <c r="H345" s="1090"/>
      <c r="I345" s="32"/>
      <c r="J345" s="33" t="s">
        <v>645</v>
      </c>
      <c r="K345" s="34">
        <f>COUNTA(I347:I366)</f>
        <v>17</v>
      </c>
      <c r="L345" s="45"/>
    </row>
    <row r="346" spans="1:12" s="3" customFormat="1">
      <c r="A346" s="15" t="s">
        <v>626</v>
      </c>
      <c r="B346" s="16" t="s">
        <v>622</v>
      </c>
      <c r="C346" s="4" t="s">
        <v>623</v>
      </c>
      <c r="D346" s="4" t="s">
        <v>1581</v>
      </c>
      <c r="E346" s="5" t="s">
        <v>644</v>
      </c>
      <c r="F346" s="45"/>
      <c r="G346" s="24" t="s">
        <v>626</v>
      </c>
      <c r="H346" s="23" t="s">
        <v>622</v>
      </c>
      <c r="I346" s="4" t="s">
        <v>623</v>
      </c>
      <c r="J346" s="4" t="s">
        <v>1581</v>
      </c>
      <c r="K346" s="25" t="s">
        <v>644</v>
      </c>
      <c r="L346" s="45"/>
    </row>
    <row r="347" spans="1:12" s="3" customFormat="1">
      <c r="A347" s="76" t="s">
        <v>630</v>
      </c>
      <c r="B347" s="77" t="s">
        <v>1041</v>
      </c>
      <c r="C347" s="78" t="s">
        <v>1738</v>
      </c>
      <c r="D347" s="79" t="s">
        <v>669</v>
      </c>
      <c r="E347" s="204" t="s">
        <v>4225</v>
      </c>
      <c r="F347" s="45"/>
      <c r="G347" s="94" t="s">
        <v>630</v>
      </c>
      <c r="H347" s="77" t="s">
        <v>4523</v>
      </c>
      <c r="I347" s="78" t="s">
        <v>4524</v>
      </c>
      <c r="J347" s="79" t="s">
        <v>661</v>
      </c>
      <c r="K347" s="208" t="s">
        <v>3144</v>
      </c>
      <c r="L347" s="45"/>
    </row>
    <row r="348" spans="1:12" s="3" customFormat="1">
      <c r="A348" s="81" t="s">
        <v>631</v>
      </c>
      <c r="B348" s="82" t="s">
        <v>1613</v>
      </c>
      <c r="C348" s="83" t="s">
        <v>3902</v>
      </c>
      <c r="D348" s="84" t="s">
        <v>751</v>
      </c>
      <c r="E348" s="205" t="s">
        <v>3519</v>
      </c>
      <c r="F348" s="45"/>
      <c r="G348" s="96" t="s">
        <v>631</v>
      </c>
      <c r="H348" s="82" t="s">
        <v>980</v>
      </c>
      <c r="I348" s="83" t="s">
        <v>1279</v>
      </c>
      <c r="J348" s="84" t="s">
        <v>751</v>
      </c>
      <c r="K348" s="209" t="s">
        <v>4525</v>
      </c>
      <c r="L348" s="45"/>
    </row>
    <row r="349" spans="1:12" s="3" customFormat="1">
      <c r="A349" s="86" t="s">
        <v>632</v>
      </c>
      <c r="B349" s="87" t="s">
        <v>759</v>
      </c>
      <c r="C349" s="88" t="s">
        <v>1522</v>
      </c>
      <c r="D349" s="89" t="s">
        <v>669</v>
      </c>
      <c r="E349" s="206" t="s">
        <v>4486</v>
      </c>
      <c r="F349" s="45"/>
      <c r="G349" s="98" t="s">
        <v>632</v>
      </c>
      <c r="H349" s="87" t="s">
        <v>1145</v>
      </c>
      <c r="I349" s="88" t="s">
        <v>4526</v>
      </c>
      <c r="J349" s="89" t="s">
        <v>669</v>
      </c>
      <c r="K349" s="210" t="s">
        <v>4527</v>
      </c>
      <c r="L349" s="45"/>
    </row>
    <row r="350" spans="1:12" s="3" customFormat="1">
      <c r="A350" s="6" t="s">
        <v>633</v>
      </c>
      <c r="B350" s="7" t="s">
        <v>653</v>
      </c>
      <c r="C350" s="8" t="s">
        <v>3482</v>
      </c>
      <c r="D350" s="9" t="s">
        <v>751</v>
      </c>
      <c r="E350" s="207" t="s">
        <v>4487</v>
      </c>
      <c r="F350" s="45"/>
      <c r="G350" s="26" t="s">
        <v>633</v>
      </c>
      <c r="H350" s="7" t="s">
        <v>1063</v>
      </c>
      <c r="I350" s="8" t="s">
        <v>3090</v>
      </c>
      <c r="J350" s="9" t="s">
        <v>661</v>
      </c>
      <c r="K350" s="211" t="s">
        <v>4528</v>
      </c>
      <c r="L350" s="45"/>
    </row>
    <row r="351" spans="1:12" s="3" customFormat="1">
      <c r="A351" s="6" t="s">
        <v>634</v>
      </c>
      <c r="B351" s="7" t="s">
        <v>680</v>
      </c>
      <c r="C351" s="8" t="s">
        <v>3805</v>
      </c>
      <c r="D351" s="9" t="s">
        <v>669</v>
      </c>
      <c r="E351" s="207" t="s">
        <v>4488</v>
      </c>
      <c r="F351" s="45"/>
      <c r="G351" s="26" t="s">
        <v>634</v>
      </c>
      <c r="H351" s="7" t="s">
        <v>740</v>
      </c>
      <c r="I351" s="8" t="s">
        <v>737</v>
      </c>
      <c r="J351" s="9" t="s">
        <v>669</v>
      </c>
      <c r="K351" s="211" t="s">
        <v>3549</v>
      </c>
      <c r="L351" s="45"/>
    </row>
    <row r="352" spans="1:12" s="3" customFormat="1">
      <c r="A352" s="6" t="s">
        <v>635</v>
      </c>
      <c r="B352" s="7" t="s">
        <v>921</v>
      </c>
      <c r="C352" s="8" t="s">
        <v>1607</v>
      </c>
      <c r="D352" s="9" t="s">
        <v>751</v>
      </c>
      <c r="E352" s="207" t="s">
        <v>4489</v>
      </c>
      <c r="F352" s="45"/>
      <c r="G352" s="26" t="s">
        <v>635</v>
      </c>
      <c r="H352" s="7" t="s">
        <v>709</v>
      </c>
      <c r="I352" s="8" t="s">
        <v>3634</v>
      </c>
      <c r="J352" s="9" t="s">
        <v>661</v>
      </c>
      <c r="K352" s="211" t="s">
        <v>4529</v>
      </c>
      <c r="L352" s="45"/>
    </row>
    <row r="353" spans="1:12" s="3" customFormat="1">
      <c r="A353" s="6" t="s">
        <v>636</v>
      </c>
      <c r="B353" s="7" t="s">
        <v>831</v>
      </c>
      <c r="C353" s="8" t="s">
        <v>4430</v>
      </c>
      <c r="D353" s="9" t="s">
        <v>661</v>
      </c>
      <c r="E353" s="207" t="s">
        <v>4490</v>
      </c>
      <c r="F353" s="45"/>
      <c r="G353" s="26" t="s">
        <v>636</v>
      </c>
      <c r="H353" s="7" t="s">
        <v>847</v>
      </c>
      <c r="I353" s="8" t="s">
        <v>3037</v>
      </c>
      <c r="J353" s="9" t="s">
        <v>669</v>
      </c>
      <c r="K353" s="211" t="s">
        <v>3721</v>
      </c>
      <c r="L353" s="45"/>
    </row>
    <row r="354" spans="1:12" s="3" customFormat="1">
      <c r="A354" s="6" t="s">
        <v>637</v>
      </c>
      <c r="B354" s="7" t="s">
        <v>921</v>
      </c>
      <c r="C354" s="8" t="s">
        <v>3049</v>
      </c>
      <c r="D354" s="9" t="s">
        <v>4491</v>
      </c>
      <c r="E354" s="207" t="s">
        <v>4492</v>
      </c>
      <c r="F354" s="45"/>
      <c r="G354" s="26" t="s">
        <v>637</v>
      </c>
      <c r="H354" s="7" t="s">
        <v>816</v>
      </c>
      <c r="I354" s="8" t="s">
        <v>4530</v>
      </c>
      <c r="J354" s="9" t="s">
        <v>881</v>
      </c>
      <c r="K354" s="211" t="s">
        <v>4290</v>
      </c>
      <c r="L354" s="45"/>
    </row>
    <row r="355" spans="1:12" s="3" customFormat="1">
      <c r="A355" s="6" t="s">
        <v>638</v>
      </c>
      <c r="B355" s="7" t="s">
        <v>675</v>
      </c>
      <c r="C355" s="8" t="s">
        <v>4493</v>
      </c>
      <c r="D355" s="9" t="s">
        <v>4232</v>
      </c>
      <c r="E355" s="207" t="s">
        <v>4494</v>
      </c>
      <c r="F355" s="45"/>
      <c r="G355" s="26" t="s">
        <v>638</v>
      </c>
      <c r="H355" s="7" t="s">
        <v>742</v>
      </c>
      <c r="I355" s="8" t="s">
        <v>743</v>
      </c>
      <c r="J355" s="9" t="s">
        <v>751</v>
      </c>
      <c r="K355" s="211" t="s">
        <v>4531</v>
      </c>
      <c r="L355" s="45"/>
    </row>
    <row r="356" spans="1:12" s="3" customFormat="1">
      <c r="A356" s="6" t="s">
        <v>639</v>
      </c>
      <c r="B356" s="7" t="s">
        <v>3962</v>
      </c>
      <c r="C356" s="8" t="s">
        <v>4495</v>
      </c>
      <c r="D356" s="9" t="s">
        <v>661</v>
      </c>
      <c r="E356" s="207" t="s">
        <v>4496</v>
      </c>
      <c r="F356" s="45"/>
      <c r="G356" s="26" t="s">
        <v>639</v>
      </c>
      <c r="H356" s="7" t="s">
        <v>664</v>
      </c>
      <c r="I356" s="8" t="s">
        <v>366</v>
      </c>
      <c r="J356" s="9" t="s">
        <v>751</v>
      </c>
      <c r="K356" s="211" t="s">
        <v>4532</v>
      </c>
      <c r="L356" s="45"/>
    </row>
    <row r="357" spans="1:12" s="3" customFormat="1">
      <c r="A357" s="6" t="s">
        <v>640</v>
      </c>
      <c r="B357" s="7" t="s">
        <v>1356</v>
      </c>
      <c r="C357" s="8" t="s">
        <v>4497</v>
      </c>
      <c r="D357" s="9" t="s">
        <v>4232</v>
      </c>
      <c r="E357" s="207"/>
      <c r="F357" s="45"/>
      <c r="G357" s="26" t="s">
        <v>640</v>
      </c>
      <c r="H357" s="7" t="s">
        <v>1170</v>
      </c>
      <c r="I357" s="8" t="s">
        <v>3722</v>
      </c>
      <c r="J357" s="9" t="s">
        <v>669</v>
      </c>
      <c r="K357" s="211" t="s">
        <v>4533</v>
      </c>
      <c r="L357" s="45"/>
    </row>
    <row r="358" spans="1:12" s="3" customFormat="1">
      <c r="A358" s="6"/>
      <c r="B358" s="7"/>
      <c r="C358" s="8"/>
      <c r="D358" s="9"/>
      <c r="E358" s="207"/>
      <c r="F358" s="45"/>
      <c r="G358" s="26" t="s">
        <v>641</v>
      </c>
      <c r="H358" s="7" t="s">
        <v>791</v>
      </c>
      <c r="I358" s="8" t="s">
        <v>4534</v>
      </c>
      <c r="J358" s="9" t="s">
        <v>661</v>
      </c>
      <c r="K358" s="211" t="s">
        <v>4535</v>
      </c>
      <c r="L358" s="45"/>
    </row>
    <row r="359" spans="1:12" s="3" customFormat="1" ht="12.75">
      <c r="A359" s="6"/>
      <c r="B359" s="7"/>
      <c r="C359" s="20"/>
      <c r="D359" s="9"/>
      <c r="E359" s="207"/>
      <c r="F359" s="45"/>
      <c r="G359" s="26" t="s">
        <v>642</v>
      </c>
      <c r="H359" s="7" t="s">
        <v>699</v>
      </c>
      <c r="I359" s="8" t="s">
        <v>4281</v>
      </c>
      <c r="J359" s="9" t="s">
        <v>661</v>
      </c>
      <c r="K359" s="211" t="s">
        <v>4536</v>
      </c>
      <c r="L359" s="45"/>
    </row>
    <row r="360" spans="1:12" s="3" customFormat="1" ht="12.75">
      <c r="A360" s="6"/>
      <c r="B360" s="7"/>
      <c r="C360" s="20"/>
      <c r="D360" s="9"/>
      <c r="E360" s="207"/>
      <c r="F360" s="45"/>
      <c r="G360" s="26" t="s">
        <v>643</v>
      </c>
      <c r="H360" s="7" t="s">
        <v>1149</v>
      </c>
      <c r="I360" s="8" t="s">
        <v>1299</v>
      </c>
      <c r="J360" s="9" t="s">
        <v>657</v>
      </c>
      <c r="K360" s="211" t="s">
        <v>4537</v>
      </c>
      <c r="L360" s="45"/>
    </row>
    <row r="361" spans="1:12" s="3" customFormat="1" ht="12.75">
      <c r="A361" s="6"/>
      <c r="B361" s="7"/>
      <c r="C361" s="21"/>
      <c r="D361" s="9"/>
      <c r="E361" s="207"/>
      <c r="F361" s="45"/>
      <c r="G361" s="26" t="s">
        <v>646</v>
      </c>
      <c r="H361" s="7" t="s">
        <v>706</v>
      </c>
      <c r="I361" s="250" t="s">
        <v>839</v>
      </c>
      <c r="J361" s="9" t="s">
        <v>629</v>
      </c>
      <c r="K361" s="211" t="s">
        <v>4538</v>
      </c>
      <c r="L361" s="45"/>
    </row>
    <row r="362" spans="1:12" s="3" customFormat="1" ht="12.75">
      <c r="A362" s="6"/>
      <c r="B362" s="7"/>
      <c r="C362" s="21"/>
      <c r="D362" s="9"/>
      <c r="E362" s="207"/>
      <c r="F362" s="45"/>
      <c r="G362" s="26" t="s">
        <v>647</v>
      </c>
      <c r="H362" s="7" t="s">
        <v>1066</v>
      </c>
      <c r="I362" s="250" t="s">
        <v>4539</v>
      </c>
      <c r="J362" s="9" t="s">
        <v>4491</v>
      </c>
      <c r="K362" s="211" t="s">
        <v>4540</v>
      </c>
      <c r="L362" s="45"/>
    </row>
    <row r="363" spans="1:12" s="3" customFormat="1" ht="13.5" thickBot="1">
      <c r="A363" s="6"/>
      <c r="B363" s="7"/>
      <c r="C363" s="21"/>
      <c r="D363" s="9"/>
      <c r="E363" s="179"/>
      <c r="F363" s="45"/>
      <c r="G363" s="26" t="s">
        <v>648</v>
      </c>
      <c r="H363" s="7" t="s">
        <v>699</v>
      </c>
      <c r="I363" s="250" t="s">
        <v>4541</v>
      </c>
      <c r="J363" s="9" t="s">
        <v>661</v>
      </c>
      <c r="K363" s="211" t="s">
        <v>4542</v>
      </c>
      <c r="L363" s="45"/>
    </row>
    <row r="364" spans="1:12" s="3" customFormat="1" ht="12.75" hidden="1">
      <c r="A364" s="6"/>
      <c r="B364" s="7"/>
      <c r="C364" s="21"/>
      <c r="D364" s="9"/>
      <c r="E364" s="179"/>
      <c r="F364" s="45"/>
      <c r="G364" s="26"/>
      <c r="H364" s="7"/>
      <c r="I364" s="7"/>
      <c r="J364" s="9"/>
      <c r="K364" s="190"/>
      <c r="L364" s="45"/>
    </row>
    <row r="365" spans="1:12" s="3" customFormat="1" ht="12.75" hidden="1">
      <c r="A365" s="6"/>
      <c r="B365" s="7"/>
      <c r="C365" s="21"/>
      <c r="D365" s="9"/>
      <c r="E365" s="179"/>
      <c r="F365" s="45"/>
      <c r="G365" s="26"/>
      <c r="H365" s="7"/>
      <c r="I365" s="7"/>
      <c r="J365" s="9"/>
      <c r="K365" s="190"/>
      <c r="L365" s="45"/>
    </row>
    <row r="366" spans="1:12" s="3" customFormat="1" ht="13.5" hidden="1" thickBot="1">
      <c r="A366" s="19"/>
      <c r="B366" s="10"/>
      <c r="C366" s="22"/>
      <c r="D366" s="11"/>
      <c r="E366" s="180"/>
      <c r="F366" s="45"/>
      <c r="G366" s="28"/>
      <c r="H366" s="29"/>
      <c r="I366" s="29"/>
      <c r="J366" s="30"/>
      <c r="K366" s="191"/>
      <c r="L366" s="45"/>
    </row>
    <row r="367" spans="1:12" s="3" customFormat="1" ht="12.75" thickTop="1">
      <c r="A367" s="46"/>
      <c r="B367" s="46"/>
      <c r="C367" s="46"/>
      <c r="D367" s="46"/>
      <c r="E367" s="46"/>
      <c r="F367" s="45"/>
      <c r="G367" s="47"/>
      <c r="H367" s="47"/>
      <c r="I367" s="47"/>
      <c r="J367" s="47"/>
      <c r="K367" s="47"/>
      <c r="L367" s="45"/>
    </row>
    <row r="368" spans="1:12" s="3" customFormat="1" ht="21" thickBot="1">
      <c r="A368" s="162" t="s">
        <v>3772</v>
      </c>
      <c r="B368" s="359"/>
      <c r="D368" s="160" t="s">
        <v>3667</v>
      </c>
      <c r="E368" s="1065" t="s">
        <v>913</v>
      </c>
      <c r="F368" s="1065"/>
      <c r="G368" s="1065"/>
      <c r="H368" s="1065"/>
      <c r="I368" s="160"/>
      <c r="J368" s="160" t="s">
        <v>722</v>
      </c>
      <c r="K368" s="459"/>
      <c r="L368" s="45"/>
    </row>
    <row r="369" spans="1:12" s="3" customFormat="1" ht="13.5" customHeight="1" thickTop="1" thickBot="1">
      <c r="A369" s="1083" t="s">
        <v>718</v>
      </c>
      <c r="B369" s="1084"/>
      <c r="C369" s="43"/>
      <c r="D369" s="44"/>
      <c r="E369" s="44"/>
      <c r="F369" s="35"/>
      <c r="G369" s="1087" t="s">
        <v>719</v>
      </c>
      <c r="H369" s="1088"/>
      <c r="I369" s="35"/>
      <c r="J369" s="35"/>
      <c r="K369" s="35"/>
      <c r="L369" s="45"/>
    </row>
    <row r="370" spans="1:12" s="3" customFormat="1" ht="16.5" thickTop="1" thickBot="1">
      <c r="A370" s="1085"/>
      <c r="B370" s="1086"/>
      <c r="C370" s="14"/>
      <c r="D370" s="12" t="s">
        <v>645</v>
      </c>
      <c r="E370" s="13">
        <f>COUNTA(C372:C391)</f>
        <v>2</v>
      </c>
      <c r="F370" s="45"/>
      <c r="G370" s="1089"/>
      <c r="H370" s="1090"/>
      <c r="I370" s="32"/>
      <c r="J370" s="33" t="s">
        <v>645</v>
      </c>
      <c r="K370" s="34">
        <f>COUNTA(I372:I391)</f>
        <v>9</v>
      </c>
      <c r="L370" s="45"/>
    </row>
    <row r="371" spans="1:12" s="3" customFormat="1">
      <c r="A371" s="15" t="s">
        <v>626</v>
      </c>
      <c r="B371" s="16" t="s">
        <v>622</v>
      </c>
      <c r="C371" s="4" t="s">
        <v>623</v>
      </c>
      <c r="D371" s="4" t="s">
        <v>1581</v>
      </c>
      <c r="E371" s="5" t="s">
        <v>644</v>
      </c>
      <c r="F371" s="45"/>
      <c r="G371" s="24" t="s">
        <v>626</v>
      </c>
      <c r="H371" s="23" t="s">
        <v>622</v>
      </c>
      <c r="I371" s="4" t="s">
        <v>623</v>
      </c>
      <c r="J371" s="4" t="s">
        <v>1581</v>
      </c>
      <c r="K371" s="25" t="s">
        <v>644</v>
      </c>
      <c r="L371" s="45"/>
    </row>
    <row r="372" spans="1:12" s="3" customFormat="1">
      <c r="A372" s="76" t="s">
        <v>630</v>
      </c>
      <c r="B372" s="77" t="s">
        <v>1613</v>
      </c>
      <c r="C372" s="78" t="s">
        <v>1614</v>
      </c>
      <c r="D372" s="79" t="s">
        <v>751</v>
      </c>
      <c r="E372" s="204" t="s">
        <v>4384</v>
      </c>
      <c r="F372" s="45"/>
      <c r="G372" s="94" t="s">
        <v>630</v>
      </c>
      <c r="H372" s="77" t="s">
        <v>826</v>
      </c>
      <c r="I372" s="78" t="s">
        <v>1596</v>
      </c>
      <c r="J372" s="79" t="s">
        <v>1592</v>
      </c>
      <c r="K372" s="208" t="s">
        <v>4376</v>
      </c>
      <c r="L372" s="45"/>
    </row>
    <row r="373" spans="1:12" s="3" customFormat="1">
      <c r="A373" s="81" t="s">
        <v>631</v>
      </c>
      <c r="B373" s="82" t="s">
        <v>828</v>
      </c>
      <c r="C373" s="83" t="s">
        <v>3047</v>
      </c>
      <c r="D373" s="84" t="s">
        <v>629</v>
      </c>
      <c r="E373" s="205" t="s">
        <v>4385</v>
      </c>
      <c r="F373" s="45"/>
      <c r="G373" s="96" t="s">
        <v>631</v>
      </c>
      <c r="H373" s="82" t="s">
        <v>729</v>
      </c>
      <c r="I373" s="83" t="s">
        <v>3702</v>
      </c>
      <c r="J373" s="84" t="s">
        <v>661</v>
      </c>
      <c r="K373" s="209" t="s">
        <v>4377</v>
      </c>
      <c r="L373" s="45"/>
    </row>
    <row r="374" spans="1:12" s="3" customFormat="1">
      <c r="A374" s="86"/>
      <c r="B374" s="87"/>
      <c r="C374" s="88"/>
      <c r="D374" s="89"/>
      <c r="E374" s="206"/>
      <c r="F374" s="45"/>
      <c r="G374" s="98" t="s">
        <v>632</v>
      </c>
      <c r="H374" s="87" t="s">
        <v>699</v>
      </c>
      <c r="I374" s="88" t="s">
        <v>698</v>
      </c>
      <c r="J374" s="89" t="s">
        <v>669</v>
      </c>
      <c r="K374" s="210" t="s">
        <v>4378</v>
      </c>
      <c r="L374" s="45"/>
    </row>
    <row r="375" spans="1:12" s="3" customFormat="1">
      <c r="A375" s="6"/>
      <c r="B375" s="7"/>
      <c r="C375" s="8"/>
      <c r="D375" s="9"/>
      <c r="E375" s="207"/>
      <c r="F375" s="45"/>
      <c r="G375" s="26" t="s">
        <v>633</v>
      </c>
      <c r="H375" s="7" t="s">
        <v>788</v>
      </c>
      <c r="I375" s="8" t="s">
        <v>795</v>
      </c>
      <c r="J375" s="9" t="s">
        <v>677</v>
      </c>
      <c r="K375" s="211" t="s">
        <v>4379</v>
      </c>
      <c r="L375" s="45"/>
    </row>
    <row r="376" spans="1:12" s="3" customFormat="1">
      <c r="A376" s="6"/>
      <c r="B376" s="7"/>
      <c r="C376" s="8"/>
      <c r="D376" s="9"/>
      <c r="E376" s="207"/>
      <c r="F376" s="45"/>
      <c r="G376" s="26" t="s">
        <v>634</v>
      </c>
      <c r="H376" s="7" t="s">
        <v>826</v>
      </c>
      <c r="I376" s="8" t="s">
        <v>1053</v>
      </c>
      <c r="J376" s="9" t="s">
        <v>950</v>
      </c>
      <c r="K376" s="211" t="s">
        <v>4380</v>
      </c>
      <c r="L376" s="45"/>
    </row>
    <row r="377" spans="1:12" s="3" customFormat="1">
      <c r="A377" s="6"/>
      <c r="B377" s="7"/>
      <c r="C377" s="8"/>
      <c r="D377" s="9"/>
      <c r="E377" s="207"/>
      <c r="F377" s="45"/>
      <c r="G377" s="26" t="s">
        <v>635</v>
      </c>
      <c r="H377" s="7" t="s">
        <v>1060</v>
      </c>
      <c r="I377" s="8" t="s">
        <v>2978</v>
      </c>
      <c r="J377" s="9" t="s">
        <v>943</v>
      </c>
      <c r="K377" s="211" t="s">
        <v>1839</v>
      </c>
      <c r="L377" s="45"/>
    </row>
    <row r="378" spans="1:12" s="3" customFormat="1">
      <c r="A378" s="6"/>
      <c r="B378" s="7"/>
      <c r="C378" s="8"/>
      <c r="D378" s="9"/>
      <c r="E378" s="207"/>
      <c r="F378" s="45"/>
      <c r="G378" s="26" t="s">
        <v>636</v>
      </c>
      <c r="H378" s="7" t="s">
        <v>1066</v>
      </c>
      <c r="I378" s="8" t="s">
        <v>4381</v>
      </c>
      <c r="J378" s="9" t="s">
        <v>929</v>
      </c>
      <c r="K378" s="211" t="s">
        <v>4382</v>
      </c>
      <c r="L378" s="45"/>
    </row>
    <row r="379" spans="1:12" s="3" customFormat="1">
      <c r="A379" s="6"/>
      <c r="B379" s="7"/>
      <c r="C379" s="8"/>
      <c r="D379" s="9"/>
      <c r="E379" s="207"/>
      <c r="F379" s="45"/>
      <c r="G379" s="26" t="s">
        <v>637</v>
      </c>
      <c r="H379" s="7" t="s">
        <v>1051</v>
      </c>
      <c r="I379" s="8" t="s">
        <v>996</v>
      </c>
      <c r="J379" s="9" t="s">
        <v>751</v>
      </c>
      <c r="K379" s="211" t="s">
        <v>4383</v>
      </c>
      <c r="L379" s="359"/>
    </row>
    <row r="380" spans="1:12" s="3" customFormat="1" ht="12.75" thickBot="1">
      <c r="A380" s="6"/>
      <c r="B380" s="7"/>
      <c r="C380" s="8"/>
      <c r="D380" s="9"/>
      <c r="E380" s="207"/>
      <c r="F380" s="45"/>
      <c r="G380" s="26"/>
      <c r="H380" s="7" t="s">
        <v>667</v>
      </c>
      <c r="I380" s="8" t="s">
        <v>3349</v>
      </c>
      <c r="J380" s="9" t="s">
        <v>3360</v>
      </c>
      <c r="K380" s="211"/>
      <c r="L380" s="359"/>
    </row>
    <row r="381" spans="1:12" s="3" customFormat="1" ht="13.5" hidden="1" thickBot="1">
      <c r="A381" s="6"/>
      <c r="B381" s="7"/>
      <c r="C381" s="20"/>
      <c r="D381" s="9"/>
      <c r="E381" s="207"/>
      <c r="F381" s="45"/>
      <c r="G381" s="26"/>
      <c r="H381" s="7"/>
      <c r="I381" s="8"/>
      <c r="J381" s="9"/>
      <c r="K381" s="211"/>
      <c r="L381" s="359"/>
    </row>
    <row r="382" spans="1:12" s="3" customFormat="1" ht="13.5" hidden="1" thickBot="1">
      <c r="A382" s="6"/>
      <c r="B382" s="7"/>
      <c r="C382" s="20"/>
      <c r="D382" s="9"/>
      <c r="E382" s="207"/>
      <c r="F382" s="45"/>
      <c r="G382" s="26"/>
      <c r="H382" s="7"/>
      <c r="I382" s="8"/>
      <c r="J382" s="9"/>
      <c r="K382" s="211"/>
      <c r="L382" s="359"/>
    </row>
    <row r="383" spans="1:12" s="3" customFormat="1" ht="13.5" hidden="1" thickBot="1">
      <c r="A383" s="6"/>
      <c r="B383" s="7"/>
      <c r="C383" s="20"/>
      <c r="D383" s="9"/>
      <c r="E383" s="207"/>
      <c r="F383" s="45"/>
      <c r="G383" s="26"/>
      <c r="H383" s="7"/>
      <c r="I383" s="8"/>
      <c r="J383" s="9"/>
      <c r="K383" s="211"/>
      <c r="L383" s="359"/>
    </row>
    <row r="384" spans="1:12" s="3" customFormat="1" ht="13.5" hidden="1" thickBot="1">
      <c r="A384" s="6"/>
      <c r="B384" s="7"/>
      <c r="C384" s="20"/>
      <c r="D384" s="9"/>
      <c r="E384" s="207"/>
      <c r="F384" s="45"/>
      <c r="G384" s="26"/>
      <c r="H384" s="7"/>
      <c r="I384" s="8"/>
      <c r="J384" s="9"/>
      <c r="K384" s="211"/>
      <c r="L384" s="359"/>
    </row>
    <row r="385" spans="1:12" s="3" customFormat="1" ht="13.5" hidden="1" thickBot="1">
      <c r="A385" s="6"/>
      <c r="B385" s="7"/>
      <c r="C385" s="20"/>
      <c r="D385" s="9"/>
      <c r="E385" s="207"/>
      <c r="F385" s="45"/>
      <c r="G385" s="26"/>
      <c r="H385" s="7"/>
      <c r="I385" s="8"/>
      <c r="J385" s="9"/>
      <c r="K385" s="190"/>
      <c r="L385" s="359"/>
    </row>
    <row r="386" spans="1:12" s="3" customFormat="1" ht="13.5" hidden="1" thickBot="1">
      <c r="A386" s="6"/>
      <c r="B386" s="7"/>
      <c r="C386" s="21"/>
      <c r="D386" s="9"/>
      <c r="E386" s="207"/>
      <c r="F386" s="45"/>
      <c r="G386" s="26"/>
      <c r="H386" s="7"/>
      <c r="I386" s="250"/>
      <c r="J386" s="9"/>
      <c r="K386" s="190"/>
      <c r="L386" s="359"/>
    </row>
    <row r="387" spans="1:12" s="3" customFormat="1" ht="13.5" hidden="1" thickBot="1">
      <c r="A387" s="477"/>
      <c r="B387" s="7"/>
      <c r="C387" s="21"/>
      <c r="D387" s="9"/>
      <c r="E387" s="478"/>
      <c r="F387" s="45"/>
      <c r="G387" s="26"/>
      <c r="H387" s="7"/>
      <c r="I387" s="7"/>
      <c r="J387" s="9"/>
      <c r="K387" s="190"/>
      <c r="L387" s="359"/>
    </row>
    <row r="388" spans="1:12" s="3" customFormat="1" ht="13.5" hidden="1" thickBot="1">
      <c r="A388" s="477"/>
      <c r="B388" s="7"/>
      <c r="C388" s="21"/>
      <c r="D388" s="9"/>
      <c r="E388" s="479"/>
      <c r="F388" s="45"/>
      <c r="G388" s="26"/>
      <c r="H388" s="7"/>
      <c r="I388" s="7"/>
      <c r="J388" s="9"/>
      <c r="K388" s="190"/>
      <c r="L388" s="359"/>
    </row>
    <row r="389" spans="1:12" s="3" customFormat="1" ht="13.5" hidden="1" thickBot="1">
      <c r="A389" s="477"/>
      <c r="B389" s="7"/>
      <c r="C389" s="21"/>
      <c r="D389" s="9"/>
      <c r="E389" s="479"/>
      <c r="F389" s="45"/>
      <c r="G389" s="26"/>
      <c r="H389" s="7"/>
      <c r="I389" s="7"/>
      <c r="J389" s="9"/>
      <c r="K389" s="190"/>
      <c r="L389" s="359"/>
    </row>
    <row r="390" spans="1:12" s="3" customFormat="1" ht="13.5" hidden="1" thickBot="1">
      <c r="A390" s="477"/>
      <c r="B390" s="7"/>
      <c r="C390" s="21"/>
      <c r="D390" s="9"/>
      <c r="E390" s="479"/>
      <c r="F390" s="45"/>
      <c r="G390" s="26"/>
      <c r="H390" s="7"/>
      <c r="I390" s="7"/>
      <c r="J390" s="9"/>
      <c r="K390" s="190"/>
      <c r="L390" s="359"/>
    </row>
    <row r="391" spans="1:12" s="3" customFormat="1" ht="13.5" hidden="1" thickBot="1">
      <c r="A391" s="480"/>
      <c r="B391" s="481"/>
      <c r="C391" s="482"/>
      <c r="D391" s="483"/>
      <c r="E391" s="484"/>
      <c r="F391" s="45"/>
      <c r="G391" s="28"/>
      <c r="H391" s="29"/>
      <c r="I391" s="29"/>
      <c r="J391" s="30"/>
      <c r="K391" s="191"/>
      <c r="L391" s="359"/>
    </row>
    <row r="392" spans="1:12" s="3" customFormat="1" ht="13.5" thickTop="1">
      <c r="A392" s="489"/>
      <c r="B392" s="490"/>
      <c r="C392" s="491"/>
      <c r="D392" s="492"/>
      <c r="E392" s="493"/>
      <c r="F392" s="359"/>
      <c r="G392" s="485"/>
      <c r="H392" s="486"/>
      <c r="I392" s="486"/>
      <c r="J392" s="487"/>
      <c r="K392" s="488"/>
      <c r="L392" s="359"/>
    </row>
    <row r="393" spans="1:12" s="3" customFormat="1" ht="21" thickBot="1">
      <c r="A393" s="162" t="s">
        <v>912</v>
      </c>
      <c r="B393" s="160"/>
      <c r="C393" s="160" t="s">
        <v>722</v>
      </c>
      <c r="D393" s="1065" t="s">
        <v>914</v>
      </c>
      <c r="E393" s="1065"/>
      <c r="F393" s="45"/>
      <c r="G393" s="162" t="s">
        <v>2781</v>
      </c>
      <c r="H393" s="160"/>
      <c r="I393" s="160" t="s">
        <v>722</v>
      </c>
      <c r="J393" s="1065" t="s">
        <v>2776</v>
      </c>
      <c r="K393" s="1065"/>
      <c r="L393" s="359"/>
    </row>
    <row r="394" spans="1:12" s="3" customFormat="1" ht="13.5" customHeight="1" thickTop="1" thickBot="1">
      <c r="A394" s="1087" t="s">
        <v>720</v>
      </c>
      <c r="B394" s="1088"/>
      <c r="C394" s="35"/>
      <c r="D394" s="35"/>
      <c r="E394" s="35"/>
      <c r="F394" s="45"/>
      <c r="G394" s="1087" t="s">
        <v>720</v>
      </c>
      <c r="H394" s="1088"/>
      <c r="I394" s="35"/>
      <c r="J394" s="35"/>
      <c r="K394" s="35"/>
      <c r="L394" s="359"/>
    </row>
    <row r="395" spans="1:12" s="3" customFormat="1" ht="16.5" thickTop="1" thickBot="1">
      <c r="A395" s="1089"/>
      <c r="B395" s="1090"/>
      <c r="C395" s="32"/>
      <c r="D395" s="33" t="s">
        <v>645</v>
      </c>
      <c r="E395" s="34">
        <f>COUNTA(C397:C416)</f>
        <v>3</v>
      </c>
      <c r="F395" s="45"/>
      <c r="G395" s="1089"/>
      <c r="H395" s="1090"/>
      <c r="I395" s="32"/>
      <c r="J395" s="33" t="s">
        <v>645</v>
      </c>
      <c r="K395" s="34">
        <f>COUNTA(I397:I403)</f>
        <v>2</v>
      </c>
      <c r="L395" s="359"/>
    </row>
    <row r="396" spans="1:12" s="3" customFormat="1">
      <c r="A396" s="24" t="s">
        <v>626</v>
      </c>
      <c r="B396" s="23" t="s">
        <v>622</v>
      </c>
      <c r="C396" s="4" t="s">
        <v>623</v>
      </c>
      <c r="D396" s="4" t="s">
        <v>1581</v>
      </c>
      <c r="E396" s="25" t="s">
        <v>644</v>
      </c>
      <c r="F396" s="45"/>
      <c r="G396" s="24" t="s">
        <v>626</v>
      </c>
      <c r="H396" s="23" t="s">
        <v>622</v>
      </c>
      <c r="I396" s="4" t="s">
        <v>623</v>
      </c>
      <c r="J396" s="4" t="s">
        <v>1581</v>
      </c>
      <c r="K396" s="25" t="s">
        <v>644</v>
      </c>
      <c r="L396" s="359"/>
    </row>
    <row r="397" spans="1:12" s="3" customFormat="1">
      <c r="A397" s="94" t="s">
        <v>630</v>
      </c>
      <c r="B397" s="77" t="s">
        <v>887</v>
      </c>
      <c r="C397" s="78" t="s">
        <v>2990</v>
      </c>
      <c r="D397" s="79" t="s">
        <v>881</v>
      </c>
      <c r="E397" s="208" t="s">
        <v>4364</v>
      </c>
      <c r="F397" s="45"/>
      <c r="G397" s="94" t="s">
        <v>630</v>
      </c>
      <c r="H397" s="77" t="s">
        <v>1082</v>
      </c>
      <c r="I397" s="78" t="s">
        <v>792</v>
      </c>
      <c r="J397" s="79" t="s">
        <v>629</v>
      </c>
      <c r="K397" s="208" t="s">
        <v>4361</v>
      </c>
      <c r="L397" s="359"/>
    </row>
    <row r="398" spans="1:12" s="3" customFormat="1">
      <c r="A398" s="96" t="s">
        <v>631</v>
      </c>
      <c r="B398" s="82" t="s">
        <v>1082</v>
      </c>
      <c r="C398" s="83" t="s">
        <v>1851</v>
      </c>
      <c r="D398" s="84" t="s">
        <v>883</v>
      </c>
      <c r="E398" s="209" t="s">
        <v>4365</v>
      </c>
      <c r="F398" s="45"/>
      <c r="G398" s="96" t="s">
        <v>631</v>
      </c>
      <c r="H398" s="82" t="s">
        <v>742</v>
      </c>
      <c r="I398" s="83" t="s">
        <v>1083</v>
      </c>
      <c r="J398" s="84" t="s">
        <v>946</v>
      </c>
      <c r="K398" s="209" t="s">
        <v>4362</v>
      </c>
      <c r="L398" s="359"/>
    </row>
    <row r="399" spans="1:12" s="3" customFormat="1" ht="12.75" thickBot="1">
      <c r="A399" s="98" t="s">
        <v>632</v>
      </c>
      <c r="B399" s="87" t="s">
        <v>859</v>
      </c>
      <c r="C399" s="88" t="s">
        <v>4366</v>
      </c>
      <c r="D399" s="89" t="s">
        <v>657</v>
      </c>
      <c r="E399" s="210" t="s">
        <v>4367</v>
      </c>
      <c r="G399" s="98"/>
      <c r="H399" s="87"/>
      <c r="I399" s="88"/>
      <c r="J399" s="89"/>
      <c r="K399" s="210"/>
      <c r="L399" s="359"/>
    </row>
    <row r="400" spans="1:12" s="3" customFormat="1" ht="12.75" hidden="1" thickBot="1">
      <c r="A400" s="26"/>
      <c r="B400" s="7"/>
      <c r="C400" s="8"/>
      <c r="D400" s="9"/>
      <c r="E400" s="211"/>
      <c r="G400" s="26"/>
      <c r="H400" s="7"/>
      <c r="I400" s="8"/>
      <c r="J400" s="9"/>
      <c r="K400" s="211"/>
    </row>
    <row r="401" spans="1:11" s="3" customFormat="1" hidden="1">
      <c r="A401" s="26"/>
      <c r="B401" s="7"/>
      <c r="C401" s="8"/>
      <c r="D401" s="9"/>
      <c r="E401" s="211"/>
      <c r="G401" s="460"/>
      <c r="H401" s="461"/>
      <c r="I401" s="462"/>
      <c r="J401" s="463"/>
      <c r="K401" s="464"/>
    </row>
    <row r="402" spans="1:11" s="3" customFormat="1" hidden="1">
      <c r="A402" s="26"/>
      <c r="B402" s="7"/>
      <c r="C402" s="8"/>
      <c r="D402" s="9"/>
      <c r="E402" s="211"/>
      <c r="G402" s="465"/>
      <c r="H402" s="466"/>
      <c r="I402" s="467"/>
      <c r="J402" s="468"/>
      <c r="K402" s="469"/>
    </row>
    <row r="403" spans="1:11" s="3" customFormat="1" ht="12.75" hidden="1" thickBot="1">
      <c r="A403" s="26"/>
      <c r="B403" s="7"/>
      <c r="C403" s="8"/>
      <c r="D403" s="9"/>
      <c r="E403" s="211"/>
      <c r="G403" s="26"/>
      <c r="H403" s="7"/>
      <c r="I403" s="8"/>
      <c r="J403" s="9"/>
      <c r="K403" s="190"/>
    </row>
    <row r="404" spans="1:11" s="3" customFormat="1" ht="12.75" hidden="1" thickTop="1">
      <c r="A404" s="26"/>
      <c r="B404" s="7"/>
      <c r="C404" s="8"/>
      <c r="D404" s="9"/>
      <c r="E404" s="211"/>
      <c r="G404" s="47"/>
      <c r="H404" s="47"/>
      <c r="I404" s="47"/>
      <c r="J404" s="47"/>
      <c r="K404" s="47"/>
    </row>
    <row r="405" spans="1:11" s="3" customFormat="1" hidden="1">
      <c r="A405" s="26"/>
      <c r="B405" s="7"/>
      <c r="C405" s="8"/>
      <c r="D405" s="9"/>
      <c r="E405" s="211"/>
      <c r="F405" s="45"/>
    </row>
    <row r="406" spans="1:11" s="3" customFormat="1" hidden="1">
      <c r="A406" s="26"/>
      <c r="B406" s="7"/>
      <c r="C406" s="8"/>
      <c r="D406" s="9"/>
      <c r="E406" s="211"/>
    </row>
    <row r="407" spans="1:11" s="3" customFormat="1" hidden="1">
      <c r="A407" s="26"/>
      <c r="B407" s="7"/>
      <c r="C407" s="8"/>
      <c r="D407" s="9"/>
      <c r="E407" s="211"/>
    </row>
    <row r="408" spans="1:11" s="3" customFormat="1" hidden="1">
      <c r="A408" s="26"/>
      <c r="B408" s="7"/>
      <c r="C408" s="8"/>
      <c r="D408" s="9"/>
      <c r="E408" s="211"/>
    </row>
    <row r="409" spans="1:11" s="3" customFormat="1" hidden="1">
      <c r="A409" s="26"/>
      <c r="B409" s="7"/>
      <c r="C409" s="8"/>
      <c r="D409" s="9"/>
      <c r="E409" s="211"/>
    </row>
    <row r="410" spans="1:11" s="3" customFormat="1" hidden="1">
      <c r="A410" s="26"/>
      <c r="B410" s="7"/>
      <c r="C410" s="8"/>
      <c r="D410" s="9"/>
      <c r="E410" s="190"/>
    </row>
    <row r="411" spans="1:11" s="3" customFormat="1" hidden="1">
      <c r="A411" s="26"/>
      <c r="B411" s="7"/>
      <c r="C411" s="250"/>
      <c r="D411" s="9"/>
      <c r="E411" s="190"/>
    </row>
    <row r="412" spans="1:11" s="3" customFormat="1" ht="12.75" hidden="1">
      <c r="A412" s="470"/>
      <c r="B412" s="7"/>
      <c r="C412" s="21"/>
      <c r="D412" s="9"/>
      <c r="E412" s="471"/>
    </row>
    <row r="413" spans="1:11" s="3" customFormat="1" ht="12.75" hidden="1">
      <c r="A413" s="470"/>
      <c r="B413" s="7"/>
      <c r="C413" s="21"/>
      <c r="D413" s="9"/>
      <c r="E413" s="471"/>
    </row>
    <row r="414" spans="1:11" s="3" customFormat="1" ht="12.75" hidden="1">
      <c r="A414" s="470"/>
      <c r="B414" s="7"/>
      <c r="C414" s="21"/>
      <c r="D414" s="9"/>
      <c r="E414" s="471"/>
    </row>
    <row r="415" spans="1:11" s="3" customFormat="1" ht="12.75" hidden="1">
      <c r="A415" s="470"/>
      <c r="B415" s="7"/>
      <c r="C415" s="21"/>
      <c r="D415" s="9"/>
      <c r="E415" s="471"/>
    </row>
    <row r="416" spans="1:11" s="3" customFormat="1" ht="13.5" hidden="1" thickBot="1">
      <c r="A416" s="472"/>
      <c r="B416" s="473"/>
      <c r="C416" s="474"/>
      <c r="D416" s="475"/>
      <c r="E416" s="476"/>
    </row>
    <row r="417" spans="1:11" s="3" customFormat="1" ht="12.75" thickTop="1">
      <c r="A417" s="499"/>
      <c r="B417" s="499"/>
      <c r="C417" s="499"/>
      <c r="D417" s="499"/>
      <c r="E417" s="499"/>
      <c r="F417" s="359"/>
      <c r="G417" s="500"/>
      <c r="H417" s="500"/>
      <c r="I417" s="500"/>
      <c r="J417" s="500"/>
      <c r="K417" s="500"/>
    </row>
    <row r="418" spans="1:11" s="3" customFormat="1" ht="21" thickBot="1">
      <c r="A418" s="160" t="s">
        <v>2547</v>
      </c>
      <c r="B418" s="160"/>
      <c r="C418" s="160" t="s">
        <v>3667</v>
      </c>
      <c r="D418" s="1065" t="s">
        <v>2548</v>
      </c>
      <c r="E418" s="1065"/>
    </row>
    <row r="419" spans="1:11" s="3" customFormat="1" ht="13.5" thickTop="1" thickBot="1">
      <c r="A419" s="1098" t="s">
        <v>2548</v>
      </c>
      <c r="B419" s="1099"/>
      <c r="C419" s="35"/>
      <c r="D419" s="35"/>
      <c r="E419" s="35"/>
    </row>
    <row r="420" spans="1:11" s="3" customFormat="1" ht="16.5" thickTop="1" thickBot="1">
      <c r="A420" s="1100"/>
      <c r="B420" s="1101"/>
      <c r="C420" s="513"/>
      <c r="D420" s="502" t="s">
        <v>645</v>
      </c>
      <c r="E420" s="503">
        <f>COUNTA(C422:C434)</f>
        <v>13</v>
      </c>
    </row>
    <row r="421" spans="1:11" s="3" customFormat="1">
      <c r="A421" s="506" t="s">
        <v>626</v>
      </c>
      <c r="B421" s="23" t="s">
        <v>622</v>
      </c>
      <c r="C421" s="4" t="s">
        <v>623</v>
      </c>
      <c r="D421" s="4" t="s">
        <v>1581</v>
      </c>
      <c r="E421" s="60" t="s">
        <v>644</v>
      </c>
    </row>
    <row r="422" spans="1:11" s="3" customFormat="1">
      <c r="A422" s="507" t="s">
        <v>630</v>
      </c>
      <c r="B422" s="77" t="s">
        <v>1121</v>
      </c>
      <c r="C422" s="78" t="s">
        <v>3476</v>
      </c>
      <c r="D422" s="79" t="s">
        <v>751</v>
      </c>
      <c r="E422" s="212" t="s">
        <v>4368</v>
      </c>
    </row>
    <row r="423" spans="1:11" s="3" customFormat="1">
      <c r="A423" s="508" t="s">
        <v>631</v>
      </c>
      <c r="B423" s="82" t="s">
        <v>982</v>
      </c>
      <c r="C423" s="83" t="s">
        <v>3476</v>
      </c>
      <c r="D423" s="84" t="s">
        <v>751</v>
      </c>
      <c r="E423" s="213" t="s">
        <v>2924</v>
      </c>
    </row>
    <row r="424" spans="1:11" s="3" customFormat="1">
      <c r="A424" s="509" t="s">
        <v>632</v>
      </c>
      <c r="B424" s="87" t="s">
        <v>667</v>
      </c>
      <c r="C424" s="88" t="s">
        <v>4369</v>
      </c>
      <c r="D424" s="89" t="s">
        <v>751</v>
      </c>
      <c r="E424" s="214" t="s">
        <v>4370</v>
      </c>
    </row>
    <row r="425" spans="1:11" s="3" customFormat="1">
      <c r="A425" s="510" t="s">
        <v>633</v>
      </c>
      <c r="B425" s="495" t="s">
        <v>706</v>
      </c>
      <c r="C425" s="496" t="s">
        <v>3450</v>
      </c>
      <c r="D425" s="497" t="s">
        <v>751</v>
      </c>
      <c r="E425" s="504" t="s">
        <v>3559</v>
      </c>
    </row>
    <row r="426" spans="1:11" s="3" customFormat="1">
      <c r="A426" s="510" t="s">
        <v>634</v>
      </c>
      <c r="B426" s="495" t="s">
        <v>864</v>
      </c>
      <c r="C426" s="496" t="s">
        <v>3609</v>
      </c>
      <c r="D426" s="497" t="s">
        <v>751</v>
      </c>
      <c r="E426" s="504" t="s">
        <v>3676</v>
      </c>
    </row>
    <row r="427" spans="1:11" s="3" customFormat="1">
      <c r="A427" s="558" t="s">
        <v>635</v>
      </c>
      <c r="B427" s="495" t="s">
        <v>921</v>
      </c>
      <c r="C427" s="496" t="s">
        <v>3456</v>
      </c>
      <c r="D427" s="497" t="s">
        <v>751</v>
      </c>
      <c r="E427" s="504" t="s">
        <v>4371</v>
      </c>
    </row>
    <row r="428" spans="1:11" s="3" customFormat="1">
      <c r="A428" s="559" t="s">
        <v>636</v>
      </c>
      <c r="B428" s="512" t="s">
        <v>738</v>
      </c>
      <c r="C428" s="496" t="s">
        <v>3534</v>
      </c>
      <c r="D428" s="497" t="s">
        <v>629</v>
      </c>
      <c r="E428" s="505" t="s">
        <v>4372</v>
      </c>
    </row>
    <row r="429" spans="1:11" s="3" customFormat="1">
      <c r="A429" s="559" t="s">
        <v>637</v>
      </c>
      <c r="B429" s="495" t="s">
        <v>738</v>
      </c>
      <c r="C429" s="496" t="s">
        <v>4369</v>
      </c>
      <c r="D429" s="497" t="s">
        <v>751</v>
      </c>
      <c r="E429" s="504" t="s">
        <v>4543</v>
      </c>
    </row>
    <row r="430" spans="1:11" s="3" customFormat="1">
      <c r="A430" s="559" t="s">
        <v>638</v>
      </c>
      <c r="B430" s="495" t="s">
        <v>847</v>
      </c>
      <c r="C430" s="496" t="s">
        <v>797</v>
      </c>
      <c r="D430" s="497" t="s">
        <v>629</v>
      </c>
      <c r="E430" s="504" t="s">
        <v>551</v>
      </c>
    </row>
    <row r="431" spans="1:11" s="3" customFormat="1">
      <c r="A431" s="559" t="s">
        <v>639</v>
      </c>
      <c r="B431" s="495" t="s">
        <v>816</v>
      </c>
      <c r="C431" s="496" t="s">
        <v>1494</v>
      </c>
      <c r="D431" s="497" t="s">
        <v>751</v>
      </c>
      <c r="E431" s="504" t="s">
        <v>4373</v>
      </c>
    </row>
    <row r="432" spans="1:11" s="3" customFormat="1">
      <c r="A432" s="559" t="s">
        <v>640</v>
      </c>
      <c r="B432" s="495" t="s">
        <v>696</v>
      </c>
      <c r="C432" s="496" t="s">
        <v>4338</v>
      </c>
      <c r="D432" s="497" t="s">
        <v>751</v>
      </c>
      <c r="E432" s="504" t="s">
        <v>4374</v>
      </c>
    </row>
    <row r="433" spans="1:5" s="3" customFormat="1">
      <c r="A433" s="558" t="s">
        <v>641</v>
      </c>
      <c r="B433" s="495" t="s">
        <v>1077</v>
      </c>
      <c r="C433" s="496" t="s">
        <v>1078</v>
      </c>
      <c r="D433" s="497" t="s">
        <v>751</v>
      </c>
      <c r="E433" s="504" t="s">
        <v>4363</v>
      </c>
    </row>
    <row r="434" spans="1:5" s="3" customFormat="1" ht="12.75" thickBot="1">
      <c r="A434" s="560" t="s">
        <v>642</v>
      </c>
      <c r="B434" s="561" t="s">
        <v>729</v>
      </c>
      <c r="C434" s="562" t="s">
        <v>3595</v>
      </c>
      <c r="D434" s="563" t="s">
        <v>751</v>
      </c>
      <c r="E434" s="631" t="s">
        <v>4375</v>
      </c>
    </row>
    <row r="435" spans="1:5" s="3" customFormat="1" ht="12.75" thickTop="1">
      <c r="A435" s="501"/>
      <c r="B435" s="501"/>
      <c r="C435" s="501"/>
      <c r="D435" s="501"/>
      <c r="E435" s="501"/>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D418:E418"/>
    <mergeCell ref="A419:B420"/>
    <mergeCell ref="E368:H368"/>
    <mergeCell ref="A369:B370"/>
    <mergeCell ref="G369:H370"/>
    <mergeCell ref="D393:E393"/>
    <mergeCell ref="J393:K393"/>
    <mergeCell ref="A394:B395"/>
    <mergeCell ref="G394:H395"/>
    <mergeCell ref="E315:H315"/>
    <mergeCell ref="A316:B317"/>
    <mergeCell ref="G316:H317"/>
    <mergeCell ref="E343:H343"/>
    <mergeCell ref="A344:B345"/>
    <mergeCell ref="G344:H345"/>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topLeftCell="A71" workbookViewId="0">
      <selection activeCell="I136" sqref="I136"/>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68" t="s">
        <v>4575</v>
      </c>
      <c r="B1" s="1068"/>
      <c r="C1" s="1068"/>
      <c r="D1" s="1068"/>
      <c r="E1" s="1068"/>
      <c r="F1" s="1068"/>
      <c r="G1" s="1068"/>
      <c r="H1" s="1068"/>
      <c r="I1" s="1068"/>
      <c r="J1" s="1068"/>
      <c r="K1" s="1068"/>
      <c r="L1" s="1068"/>
      <c r="M1" s="566"/>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42462</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SUM(E12,K12,E49,K49,E82,K82,E127,K127,E198,K198,E252,K252,E280,K280,E305,K305,E330,K330,E365,K365,E396,K396,E425,K425,E450)</f>
        <v>487</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COUNTA(C14:C45)</f>
        <v>25</v>
      </c>
      <c r="F12" s="45"/>
      <c r="G12" s="1089"/>
      <c r="H12" s="1090"/>
      <c r="I12" s="32"/>
      <c r="J12" s="33" t="s">
        <v>645</v>
      </c>
      <c r="K12" s="34">
        <f>COUNTA(I14:I45)</f>
        <v>32</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1167</v>
      </c>
      <c r="C14" s="78" t="s">
        <v>3790</v>
      </c>
      <c r="D14" s="79" t="s">
        <v>669</v>
      </c>
      <c r="E14" s="616" t="s">
        <v>3423</v>
      </c>
      <c r="F14" s="45"/>
      <c r="G14" s="94" t="s">
        <v>630</v>
      </c>
      <c r="H14" s="77" t="s">
        <v>664</v>
      </c>
      <c r="I14" s="78" t="s">
        <v>4577</v>
      </c>
      <c r="J14" s="79" t="s">
        <v>2458</v>
      </c>
      <c r="K14" s="624" t="s">
        <v>2807</v>
      </c>
      <c r="L14" s="45"/>
    </row>
    <row r="15" spans="1:28" s="3" customFormat="1">
      <c r="A15" s="81" t="s">
        <v>631</v>
      </c>
      <c r="B15" s="82" t="s">
        <v>1306</v>
      </c>
      <c r="C15" s="83" t="s">
        <v>4602</v>
      </c>
      <c r="D15" s="84" t="s">
        <v>751</v>
      </c>
      <c r="E15" s="617" t="s">
        <v>2808</v>
      </c>
      <c r="F15" s="45"/>
      <c r="G15" s="96" t="s">
        <v>631</v>
      </c>
      <c r="H15" s="82" t="s">
        <v>874</v>
      </c>
      <c r="I15" s="83" t="s">
        <v>3950</v>
      </c>
      <c r="J15" s="84" t="s">
        <v>629</v>
      </c>
      <c r="K15" s="625" t="s">
        <v>3423</v>
      </c>
      <c r="L15" s="45"/>
    </row>
    <row r="16" spans="1:28" s="3" customFormat="1">
      <c r="A16" s="86" t="s">
        <v>632</v>
      </c>
      <c r="B16" s="87" t="s">
        <v>3437</v>
      </c>
      <c r="C16" s="88" t="s">
        <v>2810</v>
      </c>
      <c r="D16" s="89" t="s">
        <v>629</v>
      </c>
      <c r="E16" s="618" t="s">
        <v>332</v>
      </c>
      <c r="F16" s="45"/>
      <c r="G16" s="98" t="s">
        <v>632</v>
      </c>
      <c r="H16" s="87" t="s">
        <v>1122</v>
      </c>
      <c r="I16" s="88" t="s">
        <v>4578</v>
      </c>
      <c r="J16" s="89" t="s">
        <v>751</v>
      </c>
      <c r="K16" s="626" t="s">
        <v>335</v>
      </c>
      <c r="L16" s="45"/>
    </row>
    <row r="17" spans="1:12" s="3" customFormat="1">
      <c r="A17" s="6" t="s">
        <v>633</v>
      </c>
      <c r="B17" s="7" t="s">
        <v>4603</v>
      </c>
      <c r="C17" s="8" t="s">
        <v>4604</v>
      </c>
      <c r="D17" s="9" t="s">
        <v>751</v>
      </c>
      <c r="E17" s="619" t="s">
        <v>335</v>
      </c>
      <c r="F17" s="45"/>
      <c r="G17" s="26" t="s">
        <v>633</v>
      </c>
      <c r="H17" s="7" t="s">
        <v>667</v>
      </c>
      <c r="I17" s="250" t="s">
        <v>4579</v>
      </c>
      <c r="J17" s="9" t="s">
        <v>751</v>
      </c>
      <c r="K17" s="627" t="s">
        <v>336</v>
      </c>
      <c r="L17" s="45"/>
    </row>
    <row r="18" spans="1:12" s="3" customFormat="1">
      <c r="A18" s="6" t="s">
        <v>634</v>
      </c>
      <c r="B18" s="7" t="s">
        <v>4605</v>
      </c>
      <c r="C18" s="8" t="s">
        <v>4526</v>
      </c>
      <c r="D18" s="9" t="s">
        <v>629</v>
      </c>
      <c r="E18" s="620" t="s">
        <v>336</v>
      </c>
      <c r="F18" s="45"/>
      <c r="G18" s="26" t="s">
        <v>634</v>
      </c>
      <c r="H18" s="7" t="s">
        <v>4580</v>
      </c>
      <c r="I18" s="250" t="s">
        <v>1499</v>
      </c>
      <c r="J18" s="9" t="s">
        <v>751</v>
      </c>
      <c r="K18" s="627" t="s">
        <v>338</v>
      </c>
      <c r="L18" s="45"/>
    </row>
    <row r="19" spans="1:12" s="3" customFormat="1">
      <c r="A19" s="6" t="s">
        <v>635</v>
      </c>
      <c r="B19" s="512" t="s">
        <v>3468</v>
      </c>
      <c r="C19" s="546" t="s">
        <v>4407</v>
      </c>
      <c r="D19" s="547" t="s">
        <v>751</v>
      </c>
      <c r="E19" s="620" t="s">
        <v>2820</v>
      </c>
      <c r="F19" s="45"/>
      <c r="G19" s="26" t="s">
        <v>635</v>
      </c>
      <c r="H19" s="7" t="s">
        <v>816</v>
      </c>
      <c r="I19" s="250" t="s">
        <v>3595</v>
      </c>
      <c r="J19" s="9" t="s">
        <v>751</v>
      </c>
      <c r="K19" s="627" t="s">
        <v>12</v>
      </c>
      <c r="L19" s="45"/>
    </row>
    <row r="20" spans="1:12" s="3" customFormat="1">
      <c r="A20" s="6" t="s">
        <v>636</v>
      </c>
      <c r="B20" s="7" t="s">
        <v>3486</v>
      </c>
      <c r="C20" s="8" t="s">
        <v>4606</v>
      </c>
      <c r="D20" s="547" t="s">
        <v>751</v>
      </c>
      <c r="E20" s="619" t="s">
        <v>12</v>
      </c>
      <c r="F20" s="45"/>
      <c r="G20" s="26" t="s">
        <v>636</v>
      </c>
      <c r="H20" s="7" t="s">
        <v>705</v>
      </c>
      <c r="I20" s="250" t="s">
        <v>4359</v>
      </c>
      <c r="J20" s="547" t="s">
        <v>666</v>
      </c>
      <c r="K20" s="627" t="s">
        <v>14</v>
      </c>
      <c r="L20" s="45"/>
    </row>
    <row r="21" spans="1:12" s="3" customFormat="1">
      <c r="A21" s="6" t="s">
        <v>637</v>
      </c>
      <c r="B21" s="7" t="s">
        <v>1102</v>
      </c>
      <c r="C21" s="8" t="s">
        <v>1342</v>
      </c>
      <c r="D21" s="9" t="s">
        <v>751</v>
      </c>
      <c r="E21" s="619" t="s">
        <v>1711</v>
      </c>
      <c r="F21" s="45"/>
      <c r="G21" s="26" t="s">
        <v>637</v>
      </c>
      <c r="H21" s="7" t="s">
        <v>3951</v>
      </c>
      <c r="I21" s="250" t="s">
        <v>670</v>
      </c>
      <c r="J21" s="9" t="s">
        <v>669</v>
      </c>
      <c r="K21" s="627" t="s">
        <v>1711</v>
      </c>
      <c r="L21" s="45"/>
    </row>
    <row r="22" spans="1:12" s="3" customFormat="1">
      <c r="A22" s="6" t="s">
        <v>638</v>
      </c>
      <c r="B22" s="7" t="s">
        <v>804</v>
      </c>
      <c r="C22" s="8" t="s">
        <v>4390</v>
      </c>
      <c r="D22" s="9" t="s">
        <v>881</v>
      </c>
      <c r="E22" s="619" t="s">
        <v>343</v>
      </c>
      <c r="F22" s="45"/>
      <c r="G22" s="26" t="s">
        <v>638</v>
      </c>
      <c r="H22" s="7" t="s">
        <v>708</v>
      </c>
      <c r="I22" s="250" t="s">
        <v>3609</v>
      </c>
      <c r="J22" s="9" t="s">
        <v>751</v>
      </c>
      <c r="K22" s="627" t="s">
        <v>3209</v>
      </c>
      <c r="L22" s="45"/>
    </row>
    <row r="23" spans="1:12" s="3" customFormat="1">
      <c r="A23" s="6" t="s">
        <v>639</v>
      </c>
      <c r="B23" s="7" t="s">
        <v>387</v>
      </c>
      <c r="C23" s="8" t="s">
        <v>4607</v>
      </c>
      <c r="D23" s="9" t="s">
        <v>629</v>
      </c>
      <c r="E23" s="619" t="s">
        <v>4608</v>
      </c>
      <c r="F23" s="45"/>
      <c r="G23" s="26" t="s">
        <v>639</v>
      </c>
      <c r="H23" s="512" t="s">
        <v>982</v>
      </c>
      <c r="I23" s="549" t="s">
        <v>4581</v>
      </c>
      <c r="J23" s="9" t="s">
        <v>669</v>
      </c>
      <c r="K23" s="628" t="s">
        <v>4582</v>
      </c>
      <c r="L23" s="45"/>
    </row>
    <row r="24" spans="1:12" s="3" customFormat="1">
      <c r="A24" s="6" t="s">
        <v>640</v>
      </c>
      <c r="B24" s="7" t="s">
        <v>4609</v>
      </c>
      <c r="C24" s="8" t="s">
        <v>3448</v>
      </c>
      <c r="D24" s="9" t="s">
        <v>629</v>
      </c>
      <c r="E24" s="619" t="s">
        <v>3017</v>
      </c>
      <c r="F24" s="45"/>
      <c r="G24" s="26" t="s">
        <v>640</v>
      </c>
      <c r="H24" s="512" t="s">
        <v>708</v>
      </c>
      <c r="I24" s="549" t="s">
        <v>3597</v>
      </c>
      <c r="J24" s="9" t="s">
        <v>629</v>
      </c>
      <c r="K24" s="628" t="s">
        <v>3024</v>
      </c>
      <c r="L24" s="45"/>
    </row>
    <row r="25" spans="1:12" s="3" customFormat="1">
      <c r="A25" s="6" t="s">
        <v>641</v>
      </c>
      <c r="B25" s="7" t="s">
        <v>4610</v>
      </c>
      <c r="C25" s="8" t="s">
        <v>746</v>
      </c>
      <c r="D25" s="9" t="s">
        <v>629</v>
      </c>
      <c r="E25" s="619" t="s">
        <v>3025</v>
      </c>
      <c r="F25" s="45"/>
      <c r="G25" s="26" t="s">
        <v>641</v>
      </c>
      <c r="H25" s="512" t="s">
        <v>2051</v>
      </c>
      <c r="I25" s="549" t="s">
        <v>3597</v>
      </c>
      <c r="J25" s="547" t="s">
        <v>629</v>
      </c>
      <c r="K25" s="628" t="s">
        <v>3560</v>
      </c>
      <c r="L25" s="45"/>
    </row>
    <row r="26" spans="1:12" s="3" customFormat="1">
      <c r="A26" s="6" t="s">
        <v>642</v>
      </c>
      <c r="B26" s="7" t="s">
        <v>1033</v>
      </c>
      <c r="C26" s="8" t="s">
        <v>4349</v>
      </c>
      <c r="D26" s="9" t="s">
        <v>4611</v>
      </c>
      <c r="E26" s="619" t="s">
        <v>347</v>
      </c>
      <c r="F26" s="45"/>
      <c r="G26" s="26" t="s">
        <v>642</v>
      </c>
      <c r="H26" s="512" t="s">
        <v>4583</v>
      </c>
      <c r="I26" s="549" t="s">
        <v>4584</v>
      </c>
      <c r="J26" s="9" t="s">
        <v>629</v>
      </c>
      <c r="K26" s="628" t="s">
        <v>343</v>
      </c>
      <c r="L26" s="45"/>
    </row>
    <row r="27" spans="1:12" s="3" customFormat="1">
      <c r="A27" s="6" t="s">
        <v>643</v>
      </c>
      <c r="B27" s="7" t="s">
        <v>3014</v>
      </c>
      <c r="C27" s="8" t="s">
        <v>4612</v>
      </c>
      <c r="D27" s="9" t="s">
        <v>735</v>
      </c>
      <c r="E27" s="619" t="s">
        <v>4588</v>
      </c>
      <c r="F27" s="45"/>
      <c r="G27" s="26" t="s">
        <v>643</v>
      </c>
      <c r="H27" s="512" t="s">
        <v>708</v>
      </c>
      <c r="I27" s="549" t="s">
        <v>793</v>
      </c>
      <c r="J27" s="9" t="s">
        <v>669</v>
      </c>
      <c r="K27" s="628" t="s">
        <v>3017</v>
      </c>
      <c r="L27" s="45"/>
    </row>
    <row r="28" spans="1:12" s="3" customFormat="1">
      <c r="A28" s="6" t="s">
        <v>646</v>
      </c>
      <c r="B28" s="7" t="s">
        <v>1334</v>
      </c>
      <c r="C28" s="8" t="s">
        <v>4604</v>
      </c>
      <c r="D28" s="9" t="s">
        <v>751</v>
      </c>
      <c r="E28" s="619" t="s">
        <v>4613</v>
      </c>
      <c r="F28" s="45"/>
      <c r="G28" s="26" t="s">
        <v>646</v>
      </c>
      <c r="H28" s="512" t="s">
        <v>4585</v>
      </c>
      <c r="I28" s="549" t="s">
        <v>4438</v>
      </c>
      <c r="J28" s="9" t="s">
        <v>661</v>
      </c>
      <c r="K28" s="629" t="s">
        <v>3018</v>
      </c>
      <c r="L28" s="45"/>
    </row>
    <row r="29" spans="1:12" s="3" customFormat="1">
      <c r="A29" s="6" t="s">
        <v>647</v>
      </c>
      <c r="B29" s="7" t="s">
        <v>2631</v>
      </c>
      <c r="C29" s="8" t="s">
        <v>957</v>
      </c>
      <c r="D29" s="9" t="s">
        <v>629</v>
      </c>
      <c r="E29" s="619" t="s">
        <v>3426</v>
      </c>
      <c r="F29" s="45"/>
      <c r="G29" s="26" t="s">
        <v>647</v>
      </c>
      <c r="H29" s="512" t="s">
        <v>982</v>
      </c>
      <c r="I29" s="549" t="s">
        <v>3598</v>
      </c>
      <c r="J29" s="547" t="s">
        <v>629</v>
      </c>
      <c r="K29" s="629" t="s">
        <v>3590</v>
      </c>
      <c r="L29" s="45"/>
    </row>
    <row r="30" spans="1:12" s="3" customFormat="1">
      <c r="A30" s="6" t="s">
        <v>648</v>
      </c>
      <c r="B30" s="512" t="s">
        <v>1313</v>
      </c>
      <c r="C30" s="546" t="s">
        <v>1522</v>
      </c>
      <c r="D30" s="547" t="s">
        <v>735</v>
      </c>
      <c r="E30" s="620" t="s">
        <v>3594</v>
      </c>
      <c r="F30" s="45"/>
      <c r="G30" s="26" t="s">
        <v>648</v>
      </c>
      <c r="H30" s="512" t="s">
        <v>1388</v>
      </c>
      <c r="I30" s="549" t="s">
        <v>3534</v>
      </c>
      <c r="J30" s="547" t="s">
        <v>629</v>
      </c>
      <c r="K30" s="629" t="s">
        <v>4586</v>
      </c>
      <c r="L30" s="45"/>
    </row>
    <row r="31" spans="1:12" s="3" customFormat="1">
      <c r="A31" s="6" t="s">
        <v>649</v>
      </c>
      <c r="B31" s="512" t="s">
        <v>2311</v>
      </c>
      <c r="C31" s="546" t="s">
        <v>4049</v>
      </c>
      <c r="D31" s="547" t="s">
        <v>735</v>
      </c>
      <c r="E31" s="620" t="s">
        <v>375</v>
      </c>
      <c r="F31" s="45"/>
      <c r="G31" s="26" t="s">
        <v>649</v>
      </c>
      <c r="H31" s="512" t="s">
        <v>982</v>
      </c>
      <c r="I31" s="549" t="s">
        <v>4587</v>
      </c>
      <c r="J31" s="547" t="s">
        <v>728</v>
      </c>
      <c r="K31" s="550" t="s">
        <v>347</v>
      </c>
      <c r="L31" s="45"/>
    </row>
    <row r="32" spans="1:12" s="3" customFormat="1">
      <c r="A32" s="6"/>
      <c r="B32" s="431" t="s">
        <v>1511</v>
      </c>
      <c r="C32" s="436" t="s">
        <v>4614</v>
      </c>
      <c r="D32" s="433" t="s">
        <v>800</v>
      </c>
      <c r="E32" s="435" t="s">
        <v>4615</v>
      </c>
      <c r="F32" s="45"/>
      <c r="G32" s="26" t="s">
        <v>650</v>
      </c>
      <c r="H32" s="512" t="s">
        <v>783</v>
      </c>
      <c r="I32" s="549" t="s">
        <v>811</v>
      </c>
      <c r="J32" s="547" t="s">
        <v>629</v>
      </c>
      <c r="K32" s="550" t="s">
        <v>4588</v>
      </c>
      <c r="L32" s="45"/>
    </row>
    <row r="33" spans="1:12" s="3" customFormat="1">
      <c r="A33" s="6"/>
      <c r="B33" s="431" t="s">
        <v>828</v>
      </c>
      <c r="C33" s="436" t="s">
        <v>1557</v>
      </c>
      <c r="D33" s="433" t="s">
        <v>735</v>
      </c>
      <c r="E33" s="435" t="s">
        <v>4616</v>
      </c>
      <c r="F33" s="45"/>
      <c r="G33" s="26" t="s">
        <v>651</v>
      </c>
      <c r="H33" s="512" t="s">
        <v>708</v>
      </c>
      <c r="I33" s="549" t="s">
        <v>4257</v>
      </c>
      <c r="J33" s="547" t="s">
        <v>2247</v>
      </c>
      <c r="K33" s="550" t="s">
        <v>2620</v>
      </c>
      <c r="L33" s="45"/>
    </row>
    <row r="34" spans="1:12" s="3" customFormat="1">
      <c r="A34" s="6"/>
      <c r="B34" s="431" t="s">
        <v>4617</v>
      </c>
      <c r="C34" s="436" t="s">
        <v>4618</v>
      </c>
      <c r="D34" s="433" t="s">
        <v>629</v>
      </c>
      <c r="E34" s="435" t="s">
        <v>4619</v>
      </c>
      <c r="F34" s="45"/>
      <c r="G34" s="26" t="s">
        <v>899</v>
      </c>
      <c r="H34" s="512" t="s">
        <v>4589</v>
      </c>
      <c r="I34" s="549" t="s">
        <v>825</v>
      </c>
      <c r="J34" s="547" t="s">
        <v>800</v>
      </c>
      <c r="K34" s="550" t="s">
        <v>4590</v>
      </c>
      <c r="L34" s="45"/>
    </row>
    <row r="35" spans="1:12" s="3" customFormat="1">
      <c r="A35" s="6"/>
      <c r="B35" s="431" t="s">
        <v>675</v>
      </c>
      <c r="C35" s="436" t="s">
        <v>1696</v>
      </c>
      <c r="D35" s="433" t="s">
        <v>629</v>
      </c>
      <c r="E35" s="435" t="s">
        <v>4620</v>
      </c>
      <c r="F35" s="45"/>
      <c r="G35" s="26" t="s">
        <v>900</v>
      </c>
      <c r="H35" s="512" t="s">
        <v>1344</v>
      </c>
      <c r="I35" s="549" t="s">
        <v>988</v>
      </c>
      <c r="J35" s="547" t="s">
        <v>629</v>
      </c>
      <c r="K35" s="550" t="s">
        <v>59</v>
      </c>
      <c r="L35" s="45"/>
    </row>
    <row r="36" spans="1:12" s="3" customFormat="1">
      <c r="A36" s="6"/>
      <c r="B36" s="431" t="s">
        <v>1266</v>
      </c>
      <c r="C36" s="436" t="s">
        <v>670</v>
      </c>
      <c r="D36" s="433" t="s">
        <v>669</v>
      </c>
      <c r="E36" s="435" t="s">
        <v>4621</v>
      </c>
      <c r="F36" s="45"/>
      <c r="G36" s="26" t="s">
        <v>901</v>
      </c>
      <c r="H36" s="512" t="s">
        <v>1116</v>
      </c>
      <c r="I36" s="549" t="s">
        <v>1557</v>
      </c>
      <c r="J36" s="547" t="s">
        <v>735</v>
      </c>
      <c r="K36" s="550" t="s">
        <v>2043</v>
      </c>
      <c r="L36" s="45"/>
    </row>
    <row r="37" spans="1:12" s="3" customFormat="1">
      <c r="A37" s="6"/>
      <c r="B37" s="431" t="s">
        <v>976</v>
      </c>
      <c r="C37" s="436" t="s">
        <v>746</v>
      </c>
      <c r="D37" s="433" t="s">
        <v>669</v>
      </c>
      <c r="E37" s="435" t="s">
        <v>4622</v>
      </c>
      <c r="F37" s="45"/>
      <c r="G37" s="26"/>
      <c r="H37" s="431" t="s">
        <v>1121</v>
      </c>
      <c r="I37" s="432" t="s">
        <v>4591</v>
      </c>
      <c r="J37" s="433" t="s">
        <v>800</v>
      </c>
      <c r="K37" s="434" t="s">
        <v>4592</v>
      </c>
      <c r="L37" s="45"/>
    </row>
    <row r="38" spans="1:12" s="3" customFormat="1">
      <c r="A38" s="6"/>
      <c r="B38" s="431" t="s">
        <v>1096</v>
      </c>
      <c r="C38" s="436" t="s">
        <v>3048</v>
      </c>
      <c r="D38" s="433" t="s">
        <v>669</v>
      </c>
      <c r="E38" s="435" t="s">
        <v>4623</v>
      </c>
      <c r="F38" s="45"/>
      <c r="G38" s="26"/>
      <c r="H38" s="431" t="s">
        <v>4004</v>
      </c>
      <c r="I38" s="432" t="s">
        <v>3950</v>
      </c>
      <c r="J38" s="433" t="s">
        <v>629</v>
      </c>
      <c r="K38" s="434" t="s">
        <v>4593</v>
      </c>
      <c r="L38" s="45"/>
    </row>
    <row r="39" spans="1:12" s="3" customFormat="1">
      <c r="A39" s="6"/>
      <c r="B39" s="431"/>
      <c r="C39" s="436"/>
      <c r="D39" s="433"/>
      <c r="E39" s="435"/>
      <c r="F39" s="45"/>
      <c r="G39" s="26"/>
      <c r="H39" s="431" t="s">
        <v>816</v>
      </c>
      <c r="I39" s="432" t="s">
        <v>3256</v>
      </c>
      <c r="J39" s="433" t="s">
        <v>933</v>
      </c>
      <c r="K39" s="434" t="s">
        <v>4594</v>
      </c>
      <c r="L39" s="45"/>
    </row>
    <row r="40" spans="1:12" s="3" customFormat="1">
      <c r="A40" s="6"/>
      <c r="B40" s="431"/>
      <c r="C40" s="436"/>
      <c r="D40" s="433"/>
      <c r="E40" s="435"/>
      <c r="F40" s="45"/>
      <c r="G40" s="26"/>
      <c r="H40" s="431" t="s">
        <v>709</v>
      </c>
      <c r="I40" s="432" t="s">
        <v>4357</v>
      </c>
      <c r="J40" s="433" t="s">
        <v>735</v>
      </c>
      <c r="K40" s="434" t="s">
        <v>4595</v>
      </c>
      <c r="L40" s="45"/>
    </row>
    <row r="41" spans="1:12" s="3" customFormat="1">
      <c r="A41" s="6"/>
      <c r="B41" s="431"/>
      <c r="C41" s="436"/>
      <c r="D41" s="433"/>
      <c r="E41" s="435"/>
      <c r="F41" s="45"/>
      <c r="G41" s="26"/>
      <c r="H41" s="431" t="s">
        <v>4596</v>
      </c>
      <c r="I41" s="432" t="s">
        <v>3950</v>
      </c>
      <c r="J41" s="433" t="s">
        <v>629</v>
      </c>
      <c r="K41" s="434" t="s">
        <v>4597</v>
      </c>
      <c r="L41" s="45"/>
    </row>
    <row r="42" spans="1:12" s="3" customFormat="1">
      <c r="A42" s="6"/>
      <c r="B42" s="431"/>
      <c r="C42" s="436"/>
      <c r="D42" s="433"/>
      <c r="E42" s="435"/>
      <c r="F42" s="45"/>
      <c r="G42" s="26"/>
      <c r="H42" s="431" t="s">
        <v>1420</v>
      </c>
      <c r="I42" s="432" t="s">
        <v>4031</v>
      </c>
      <c r="J42" s="433" t="s">
        <v>629</v>
      </c>
      <c r="K42" s="434" t="s">
        <v>4598</v>
      </c>
      <c r="L42" s="45"/>
    </row>
    <row r="43" spans="1:12" s="3" customFormat="1">
      <c r="A43" s="6"/>
      <c r="B43" s="431"/>
      <c r="C43" s="436"/>
      <c r="D43" s="433"/>
      <c r="E43" s="435"/>
      <c r="F43" s="45"/>
      <c r="G43" s="26"/>
      <c r="H43" s="431" t="s">
        <v>3020</v>
      </c>
      <c r="I43" s="432" t="s">
        <v>818</v>
      </c>
      <c r="J43" s="433" t="s">
        <v>629</v>
      </c>
      <c r="K43" s="434" t="s">
        <v>4599</v>
      </c>
      <c r="L43" s="45"/>
    </row>
    <row r="44" spans="1:12" s="3" customFormat="1">
      <c r="A44" s="6"/>
      <c r="B44" s="431"/>
      <c r="C44" s="436"/>
      <c r="D44" s="433"/>
      <c r="E44" s="435"/>
      <c r="F44" s="45"/>
      <c r="G44" s="26"/>
      <c r="H44" s="431" t="s">
        <v>1082</v>
      </c>
      <c r="I44" s="432" t="s">
        <v>792</v>
      </c>
      <c r="J44" s="433" t="s">
        <v>629</v>
      </c>
      <c r="K44" s="434" t="s">
        <v>4600</v>
      </c>
      <c r="L44" s="45"/>
    </row>
    <row r="45" spans="1:12" s="3" customFormat="1" ht="12.75" thickBot="1">
      <c r="A45" s="6"/>
      <c r="B45" s="431"/>
      <c r="C45" s="436"/>
      <c r="D45" s="433"/>
      <c r="E45" s="435"/>
      <c r="F45" s="45"/>
      <c r="G45" s="26"/>
      <c r="H45" s="431" t="s">
        <v>2622</v>
      </c>
      <c r="I45" s="432" t="s">
        <v>3597</v>
      </c>
      <c r="J45" s="433" t="s">
        <v>629</v>
      </c>
      <c r="K45" s="434" t="s">
        <v>4601</v>
      </c>
      <c r="L45" s="45"/>
    </row>
    <row r="46" spans="1:12" s="3" customFormat="1" ht="12.75" thickTop="1">
      <c r="A46" s="46"/>
      <c r="B46" s="46"/>
      <c r="C46" s="46"/>
      <c r="D46" s="46"/>
      <c r="E46" s="46"/>
      <c r="F46" s="45"/>
      <c r="G46" s="47"/>
      <c r="H46" s="47"/>
      <c r="I46" s="47"/>
      <c r="J46" s="47"/>
      <c r="K46" s="47"/>
      <c r="L46" s="45"/>
    </row>
    <row r="47" spans="1:12" s="3" customFormat="1" ht="21" thickBot="1">
      <c r="A47" s="1104" t="s">
        <v>4001</v>
      </c>
      <c r="B47" s="1104"/>
      <c r="C47" s="556"/>
      <c r="D47" s="557" t="s">
        <v>625</v>
      </c>
      <c r="E47" s="1102" t="s">
        <v>4003</v>
      </c>
      <c r="F47" s="1102"/>
      <c r="G47" s="1102"/>
      <c r="H47" s="1102"/>
      <c r="I47" s="556"/>
      <c r="J47" s="1103" t="s">
        <v>625</v>
      </c>
      <c r="K47" s="1103"/>
      <c r="L47" s="45"/>
    </row>
    <row r="48" spans="1:12" s="3" customFormat="1" ht="13.5" thickTop="1" thickBot="1">
      <c r="A48" s="1083" t="s">
        <v>621</v>
      </c>
      <c r="B48" s="1084"/>
      <c r="C48" s="43"/>
      <c r="D48" s="44"/>
      <c r="E48" s="44"/>
      <c r="F48" s="35"/>
      <c r="G48" s="1087" t="s">
        <v>652</v>
      </c>
      <c r="H48" s="1088"/>
      <c r="I48" s="35"/>
      <c r="J48" s="35"/>
      <c r="K48" s="35"/>
      <c r="L48" s="45"/>
    </row>
    <row r="49" spans="1:12" s="3" customFormat="1" ht="16.5" thickTop="1" thickBot="1">
      <c r="A49" s="1085"/>
      <c r="B49" s="1086"/>
      <c r="C49" s="14"/>
      <c r="D49" s="12" t="s">
        <v>645</v>
      </c>
      <c r="E49" s="13">
        <f>COUNTA(C51:C78)</f>
        <v>28</v>
      </c>
      <c r="F49" s="45"/>
      <c r="G49" s="1089"/>
      <c r="H49" s="1090"/>
      <c r="I49" s="32"/>
      <c r="J49" s="33" t="s">
        <v>645</v>
      </c>
      <c r="K49" s="34">
        <f>COUNTA(I51:I78)</f>
        <v>19</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1102</v>
      </c>
      <c r="C51" s="78" t="s">
        <v>4850</v>
      </c>
      <c r="D51" s="79" t="s">
        <v>751</v>
      </c>
      <c r="E51" s="204" t="s">
        <v>368</v>
      </c>
      <c r="F51" s="45"/>
      <c r="G51" s="94" t="s">
        <v>630</v>
      </c>
      <c r="H51" s="77" t="s">
        <v>708</v>
      </c>
      <c r="I51" s="78" t="s">
        <v>4349</v>
      </c>
      <c r="J51" s="79" t="s">
        <v>4611</v>
      </c>
      <c r="K51" s="208" t="s">
        <v>353</v>
      </c>
      <c r="L51" s="45"/>
    </row>
    <row r="52" spans="1:12" s="3" customFormat="1">
      <c r="A52" s="81" t="s">
        <v>631</v>
      </c>
      <c r="B52" s="82" t="s">
        <v>2311</v>
      </c>
      <c r="C52" s="83" t="s">
        <v>4335</v>
      </c>
      <c r="D52" s="84" t="s">
        <v>728</v>
      </c>
      <c r="E52" s="205" t="s">
        <v>4835</v>
      </c>
      <c r="F52" s="45"/>
      <c r="G52" s="96" t="s">
        <v>631</v>
      </c>
      <c r="H52" s="82" t="s">
        <v>740</v>
      </c>
      <c r="I52" s="83" t="s">
        <v>1428</v>
      </c>
      <c r="J52" s="84" t="s">
        <v>751</v>
      </c>
      <c r="K52" s="209" t="s">
        <v>367</v>
      </c>
      <c r="L52" s="45"/>
    </row>
    <row r="53" spans="1:12" s="3" customFormat="1">
      <c r="A53" s="86" t="s">
        <v>632</v>
      </c>
      <c r="B53" s="87" t="s">
        <v>1099</v>
      </c>
      <c r="C53" s="88" t="s">
        <v>4851</v>
      </c>
      <c r="D53" s="89" t="s">
        <v>751</v>
      </c>
      <c r="E53" s="206" t="s">
        <v>4852</v>
      </c>
      <c r="F53" s="45"/>
      <c r="G53" s="98" t="s">
        <v>632</v>
      </c>
      <c r="H53" s="87" t="s">
        <v>982</v>
      </c>
      <c r="I53" s="88" t="s">
        <v>4026</v>
      </c>
      <c r="J53" s="89" t="s">
        <v>751</v>
      </c>
      <c r="K53" s="210" t="s">
        <v>354</v>
      </c>
      <c r="L53" s="45"/>
    </row>
    <row r="54" spans="1:12" s="3" customFormat="1">
      <c r="A54" s="6" t="s">
        <v>633</v>
      </c>
      <c r="B54" s="512" t="s">
        <v>1511</v>
      </c>
      <c r="C54" s="546" t="s">
        <v>1342</v>
      </c>
      <c r="D54" s="547" t="s">
        <v>751</v>
      </c>
      <c r="E54" s="548" t="s">
        <v>2347</v>
      </c>
      <c r="F54" s="45"/>
      <c r="G54" s="26" t="s">
        <v>633</v>
      </c>
      <c r="H54" s="7" t="s">
        <v>664</v>
      </c>
      <c r="I54" s="250" t="s">
        <v>4577</v>
      </c>
      <c r="J54" s="9" t="s">
        <v>2458</v>
      </c>
      <c r="K54" s="211" t="s">
        <v>4824</v>
      </c>
      <c r="L54" s="45"/>
    </row>
    <row r="55" spans="1:12" s="3" customFormat="1">
      <c r="A55" s="6" t="s">
        <v>634</v>
      </c>
      <c r="B55" s="512" t="s">
        <v>1167</v>
      </c>
      <c r="C55" s="546" t="s">
        <v>4038</v>
      </c>
      <c r="D55" s="547" t="s">
        <v>629</v>
      </c>
      <c r="E55" s="548" t="s">
        <v>44</v>
      </c>
      <c r="F55" s="45"/>
      <c r="G55" s="26" t="s">
        <v>634</v>
      </c>
      <c r="H55" s="7" t="s">
        <v>709</v>
      </c>
      <c r="I55" s="250" t="s">
        <v>4842</v>
      </c>
      <c r="J55" s="9" t="s">
        <v>751</v>
      </c>
      <c r="K55" s="211" t="s">
        <v>2347</v>
      </c>
      <c r="L55" s="45"/>
    </row>
    <row r="56" spans="1:12" s="3" customFormat="1">
      <c r="A56" s="6" t="s">
        <v>635</v>
      </c>
      <c r="B56" s="512" t="s">
        <v>1306</v>
      </c>
      <c r="C56" s="546" t="s">
        <v>4602</v>
      </c>
      <c r="D56" s="547" t="s">
        <v>751</v>
      </c>
      <c r="E56" s="548" t="s">
        <v>2635</v>
      </c>
      <c r="F56" s="45"/>
      <c r="G56" s="26" t="s">
        <v>635</v>
      </c>
      <c r="H56" s="7" t="s">
        <v>1066</v>
      </c>
      <c r="I56" s="250" t="s">
        <v>4029</v>
      </c>
      <c r="J56" s="9" t="s">
        <v>751</v>
      </c>
      <c r="K56" s="211" t="s">
        <v>2380</v>
      </c>
      <c r="L56" s="45"/>
    </row>
    <row r="57" spans="1:12" s="3" customFormat="1">
      <c r="A57" s="6" t="s">
        <v>636</v>
      </c>
      <c r="B57" s="512" t="s">
        <v>1474</v>
      </c>
      <c r="C57" s="546" t="s">
        <v>963</v>
      </c>
      <c r="D57" s="547" t="s">
        <v>800</v>
      </c>
      <c r="E57" s="548" t="s">
        <v>4853</v>
      </c>
      <c r="F57" s="45"/>
      <c r="G57" s="26" t="s">
        <v>636</v>
      </c>
      <c r="H57" s="7" t="s">
        <v>1058</v>
      </c>
      <c r="I57" s="250" t="s">
        <v>4398</v>
      </c>
      <c r="J57" s="9" t="s">
        <v>751</v>
      </c>
      <c r="K57" s="211" t="s">
        <v>360</v>
      </c>
      <c r="L57" s="45"/>
    </row>
    <row r="58" spans="1:12" s="3" customFormat="1">
      <c r="A58" s="6" t="s">
        <v>637</v>
      </c>
      <c r="B58" s="512" t="s">
        <v>688</v>
      </c>
      <c r="C58" s="546" t="s">
        <v>684</v>
      </c>
      <c r="D58" s="547" t="s">
        <v>751</v>
      </c>
      <c r="E58" s="548" t="s">
        <v>2380</v>
      </c>
      <c r="F58" s="45"/>
      <c r="G58" s="26" t="s">
        <v>637</v>
      </c>
      <c r="H58" s="7" t="s">
        <v>2622</v>
      </c>
      <c r="I58" s="250" t="s">
        <v>825</v>
      </c>
      <c r="J58" s="9" t="s">
        <v>800</v>
      </c>
      <c r="K58" s="211" t="s">
        <v>1723</v>
      </c>
      <c r="L58" s="45"/>
    </row>
    <row r="59" spans="1:12" s="3" customFormat="1">
      <c r="A59" s="6" t="s">
        <v>638</v>
      </c>
      <c r="B59" s="512" t="s">
        <v>4464</v>
      </c>
      <c r="C59" s="546" t="s">
        <v>963</v>
      </c>
      <c r="D59" s="547" t="s">
        <v>800</v>
      </c>
      <c r="E59" s="548" t="s">
        <v>2320</v>
      </c>
      <c r="F59" s="45"/>
      <c r="G59" s="26" t="s">
        <v>638</v>
      </c>
      <c r="H59" s="512" t="s">
        <v>1122</v>
      </c>
      <c r="I59" s="549" t="s">
        <v>4578</v>
      </c>
      <c r="J59" s="547" t="s">
        <v>751</v>
      </c>
      <c r="K59" s="550" t="s">
        <v>50</v>
      </c>
      <c r="L59" s="45"/>
    </row>
    <row r="60" spans="1:12" s="3" customFormat="1">
      <c r="A60" s="6" t="s">
        <v>639</v>
      </c>
      <c r="B60" s="512" t="s">
        <v>627</v>
      </c>
      <c r="C60" s="546" t="s">
        <v>4037</v>
      </c>
      <c r="D60" s="547" t="s">
        <v>751</v>
      </c>
      <c r="E60" s="548" t="s">
        <v>4854</v>
      </c>
      <c r="F60" s="45"/>
      <c r="G60" s="26" t="s">
        <v>639</v>
      </c>
      <c r="H60" s="512" t="s">
        <v>1145</v>
      </c>
      <c r="I60" s="549" t="s">
        <v>3455</v>
      </c>
      <c r="J60" s="547" t="s">
        <v>669</v>
      </c>
      <c r="K60" s="550" t="s">
        <v>4843</v>
      </c>
      <c r="L60" s="45"/>
    </row>
    <row r="61" spans="1:12" s="3" customFormat="1">
      <c r="A61" s="6" t="s">
        <v>640</v>
      </c>
      <c r="B61" s="512" t="s">
        <v>678</v>
      </c>
      <c r="C61" s="546" t="s">
        <v>758</v>
      </c>
      <c r="D61" s="547" t="s">
        <v>735</v>
      </c>
      <c r="E61" s="548" t="s">
        <v>4855</v>
      </c>
      <c r="F61" s="45"/>
      <c r="G61" s="26" t="s">
        <v>640</v>
      </c>
      <c r="H61" s="512" t="s">
        <v>4844</v>
      </c>
      <c r="I61" s="549" t="s">
        <v>2494</v>
      </c>
      <c r="J61" s="547" t="s">
        <v>735</v>
      </c>
      <c r="K61" s="550" t="s">
        <v>2327</v>
      </c>
      <c r="L61" s="45"/>
    </row>
    <row r="62" spans="1:12" s="3" customFormat="1">
      <c r="A62" s="6" t="s">
        <v>641</v>
      </c>
      <c r="B62" s="512" t="s">
        <v>1334</v>
      </c>
      <c r="C62" s="546" t="s">
        <v>4604</v>
      </c>
      <c r="D62" s="547" t="s">
        <v>751</v>
      </c>
      <c r="E62" s="548" t="s">
        <v>369</v>
      </c>
      <c r="F62" s="45"/>
      <c r="G62" s="26" t="s">
        <v>641</v>
      </c>
      <c r="H62" s="512" t="s">
        <v>4350</v>
      </c>
      <c r="I62" s="549" t="s">
        <v>960</v>
      </c>
      <c r="J62" s="547" t="s">
        <v>657</v>
      </c>
      <c r="K62" s="550" t="s">
        <v>4845</v>
      </c>
      <c r="L62" s="45"/>
    </row>
    <row r="63" spans="1:12" s="3" customFormat="1">
      <c r="A63" s="6" t="s">
        <v>642</v>
      </c>
      <c r="B63" s="512" t="s">
        <v>4782</v>
      </c>
      <c r="C63" s="546" t="s">
        <v>3608</v>
      </c>
      <c r="D63" s="547" t="s">
        <v>929</v>
      </c>
      <c r="E63" s="548" t="s">
        <v>46</v>
      </c>
      <c r="F63" s="45"/>
      <c r="G63" s="26" t="s">
        <v>642</v>
      </c>
      <c r="H63" s="512" t="s">
        <v>4846</v>
      </c>
      <c r="I63" s="549" t="s">
        <v>4694</v>
      </c>
      <c r="J63" s="547" t="s">
        <v>4872</v>
      </c>
      <c r="K63" s="550" t="s">
        <v>361</v>
      </c>
      <c r="L63" s="45"/>
    </row>
    <row r="64" spans="1:12" s="3" customFormat="1">
      <c r="A64" s="6" t="s">
        <v>643</v>
      </c>
      <c r="B64" s="512" t="s">
        <v>1102</v>
      </c>
      <c r="C64" s="546" t="s">
        <v>3243</v>
      </c>
      <c r="D64" s="547" t="s">
        <v>661</v>
      </c>
      <c r="E64" s="548" t="s">
        <v>371</v>
      </c>
      <c r="F64" s="45"/>
      <c r="G64" s="26" t="s">
        <v>643</v>
      </c>
      <c r="H64" s="512" t="s">
        <v>1114</v>
      </c>
      <c r="I64" s="549" t="s">
        <v>988</v>
      </c>
      <c r="J64" s="547" t="s">
        <v>629</v>
      </c>
      <c r="K64" s="550" t="s">
        <v>73</v>
      </c>
      <c r="L64" s="45"/>
    </row>
    <row r="65" spans="1:12" s="3" customFormat="1">
      <c r="A65" s="6" t="s">
        <v>646</v>
      </c>
      <c r="B65" s="512" t="s">
        <v>3014</v>
      </c>
      <c r="C65" s="546" t="s">
        <v>4856</v>
      </c>
      <c r="D65" s="547" t="s">
        <v>751</v>
      </c>
      <c r="E65" s="548" t="s">
        <v>2383</v>
      </c>
      <c r="F65" s="45"/>
      <c r="G65" s="26" t="s">
        <v>646</v>
      </c>
      <c r="H65" s="512" t="s">
        <v>1114</v>
      </c>
      <c r="I65" s="549" t="s">
        <v>4028</v>
      </c>
      <c r="J65" s="547" t="s">
        <v>800</v>
      </c>
      <c r="K65" s="550" t="s">
        <v>362</v>
      </c>
      <c r="L65" s="45"/>
    </row>
    <row r="66" spans="1:12" s="3" customFormat="1">
      <c r="A66" s="6" t="s">
        <v>647</v>
      </c>
      <c r="B66" s="512" t="s">
        <v>1096</v>
      </c>
      <c r="C66" s="546" t="s">
        <v>975</v>
      </c>
      <c r="D66" s="547" t="s">
        <v>629</v>
      </c>
      <c r="E66" s="548" t="s">
        <v>4857</v>
      </c>
      <c r="F66" s="45"/>
      <c r="G66" s="26" t="s">
        <v>647</v>
      </c>
      <c r="H66" s="512" t="s">
        <v>961</v>
      </c>
      <c r="I66" s="549" t="s">
        <v>4847</v>
      </c>
      <c r="J66" s="9" t="s">
        <v>751</v>
      </c>
      <c r="K66" s="550" t="s">
        <v>2632</v>
      </c>
      <c r="L66" s="45"/>
    </row>
    <row r="67" spans="1:12" s="3" customFormat="1">
      <c r="A67" s="6" t="s">
        <v>648</v>
      </c>
      <c r="B67" s="512" t="s">
        <v>3437</v>
      </c>
      <c r="C67" s="546" t="s">
        <v>2</v>
      </c>
      <c r="D67" s="547" t="s">
        <v>629</v>
      </c>
      <c r="E67" s="548" t="s">
        <v>106</v>
      </c>
      <c r="F67" s="45"/>
      <c r="G67" s="26" t="s">
        <v>648</v>
      </c>
      <c r="H67" s="512" t="s">
        <v>706</v>
      </c>
      <c r="I67" s="549" t="s">
        <v>4848</v>
      </c>
      <c r="J67" s="547" t="s">
        <v>751</v>
      </c>
      <c r="K67" s="550" t="s">
        <v>1720</v>
      </c>
      <c r="L67" s="45"/>
    </row>
    <row r="68" spans="1:12" s="3" customFormat="1">
      <c r="A68" s="6" t="s">
        <v>649</v>
      </c>
      <c r="B68" s="512" t="s">
        <v>3486</v>
      </c>
      <c r="C68" s="546" t="s">
        <v>4858</v>
      </c>
      <c r="D68" s="547" t="s">
        <v>751</v>
      </c>
      <c r="E68" s="548" t="s">
        <v>358</v>
      </c>
      <c r="F68" s="45"/>
      <c r="G68" s="26" t="s">
        <v>649</v>
      </c>
      <c r="H68" s="512" t="s">
        <v>708</v>
      </c>
      <c r="I68" s="549" t="s">
        <v>3609</v>
      </c>
      <c r="J68" s="547" t="s">
        <v>751</v>
      </c>
      <c r="K68" s="550" t="s">
        <v>4849</v>
      </c>
      <c r="L68" s="45"/>
    </row>
    <row r="69" spans="1:12" s="3" customFormat="1">
      <c r="A69" s="6" t="s">
        <v>650</v>
      </c>
      <c r="B69" s="512" t="s">
        <v>1511</v>
      </c>
      <c r="C69" s="546" t="s">
        <v>4859</v>
      </c>
      <c r="D69" s="547" t="s">
        <v>751</v>
      </c>
      <c r="E69" s="548" t="s">
        <v>360</v>
      </c>
      <c r="F69" s="45"/>
      <c r="G69" s="26" t="s">
        <v>650</v>
      </c>
      <c r="H69" s="7" t="s">
        <v>705</v>
      </c>
      <c r="I69" s="250" t="s">
        <v>585</v>
      </c>
      <c r="J69" s="9" t="s">
        <v>751</v>
      </c>
      <c r="K69" s="211" t="s">
        <v>2070</v>
      </c>
      <c r="L69" s="45"/>
    </row>
    <row r="70" spans="1:12" s="3" customFormat="1">
      <c r="A70" s="6" t="s">
        <v>651</v>
      </c>
      <c r="B70" s="512" t="s">
        <v>4860</v>
      </c>
      <c r="C70" s="546" t="s">
        <v>975</v>
      </c>
      <c r="D70" s="547" t="s">
        <v>735</v>
      </c>
      <c r="E70" s="548" t="s">
        <v>4861</v>
      </c>
      <c r="F70" s="45"/>
      <c r="G70" s="26"/>
      <c r="H70" s="7"/>
      <c r="I70" s="250"/>
      <c r="J70" s="9"/>
      <c r="K70" s="211"/>
      <c r="L70" s="45"/>
    </row>
    <row r="71" spans="1:12" s="3" customFormat="1">
      <c r="A71" s="6" t="s">
        <v>899</v>
      </c>
      <c r="B71" s="512" t="s">
        <v>828</v>
      </c>
      <c r="C71" s="546" t="s">
        <v>4862</v>
      </c>
      <c r="D71" s="547" t="s">
        <v>629</v>
      </c>
      <c r="E71" s="548" t="s">
        <v>1723</v>
      </c>
      <c r="F71" s="45"/>
      <c r="G71" s="26"/>
      <c r="H71" s="7"/>
      <c r="I71" s="250"/>
      <c r="J71" s="9"/>
      <c r="K71" s="211"/>
      <c r="L71" s="45"/>
    </row>
    <row r="72" spans="1:12" s="3" customFormat="1">
      <c r="A72" s="6" t="s">
        <v>900</v>
      </c>
      <c r="B72" s="512" t="s">
        <v>1096</v>
      </c>
      <c r="C72" s="546" t="s">
        <v>4336</v>
      </c>
      <c r="D72" s="547" t="s">
        <v>751</v>
      </c>
      <c r="E72" s="548" t="s">
        <v>50</v>
      </c>
      <c r="F72" s="45"/>
      <c r="G72" s="26"/>
      <c r="H72" s="7"/>
      <c r="I72" s="250"/>
      <c r="J72" s="9"/>
      <c r="K72" s="211"/>
      <c r="L72" s="45"/>
    </row>
    <row r="73" spans="1:12" s="3" customFormat="1">
      <c r="A73" s="6" t="s">
        <v>901</v>
      </c>
      <c r="B73" s="512" t="s">
        <v>753</v>
      </c>
      <c r="C73" s="546" t="s">
        <v>2059</v>
      </c>
      <c r="D73" s="9" t="s">
        <v>629</v>
      </c>
      <c r="E73" s="207" t="s">
        <v>4863</v>
      </c>
      <c r="F73" s="45"/>
      <c r="G73" s="26"/>
      <c r="H73" s="7"/>
      <c r="I73" s="250"/>
      <c r="J73" s="9"/>
      <c r="K73" s="211"/>
      <c r="L73" s="45"/>
    </row>
    <row r="74" spans="1:12" s="3" customFormat="1">
      <c r="A74" s="6" t="s">
        <v>902</v>
      </c>
      <c r="B74" s="512" t="s">
        <v>1745</v>
      </c>
      <c r="C74" s="546" t="s">
        <v>4046</v>
      </c>
      <c r="D74" s="9" t="s">
        <v>751</v>
      </c>
      <c r="E74" s="207" t="s">
        <v>4864</v>
      </c>
      <c r="F74" s="45"/>
      <c r="G74" s="26"/>
      <c r="H74" s="7"/>
      <c r="I74" s="250"/>
      <c r="J74" s="9"/>
      <c r="K74" s="211"/>
      <c r="L74" s="45"/>
    </row>
    <row r="75" spans="1:12" s="3" customFormat="1">
      <c r="A75" s="6" t="s">
        <v>903</v>
      </c>
      <c r="B75" s="512" t="s">
        <v>1096</v>
      </c>
      <c r="C75" s="546" t="s">
        <v>975</v>
      </c>
      <c r="D75" s="9" t="s">
        <v>629</v>
      </c>
      <c r="E75" s="207" t="s">
        <v>361</v>
      </c>
      <c r="F75" s="45"/>
      <c r="G75" s="26"/>
      <c r="H75" s="7"/>
      <c r="I75" s="250"/>
      <c r="J75" s="9"/>
      <c r="K75" s="211"/>
      <c r="L75" s="45"/>
    </row>
    <row r="76" spans="1:12" s="3" customFormat="1">
      <c r="A76" s="6" t="s">
        <v>1124</v>
      </c>
      <c r="B76" s="512" t="s">
        <v>4865</v>
      </c>
      <c r="C76" s="546" t="s">
        <v>4393</v>
      </c>
      <c r="D76" s="9" t="s">
        <v>751</v>
      </c>
      <c r="E76" s="207" t="s">
        <v>362</v>
      </c>
      <c r="F76" s="45"/>
      <c r="G76" s="26"/>
      <c r="H76" s="7"/>
      <c r="I76" s="250"/>
      <c r="J76" s="9"/>
      <c r="K76" s="211"/>
      <c r="L76" s="45"/>
    </row>
    <row r="77" spans="1:12" s="3" customFormat="1">
      <c r="A77" s="6" t="s">
        <v>1125</v>
      </c>
      <c r="B77" s="512" t="s">
        <v>1099</v>
      </c>
      <c r="C77" s="546" t="s">
        <v>4722</v>
      </c>
      <c r="D77" s="9" t="s">
        <v>751</v>
      </c>
      <c r="E77" s="207" t="s">
        <v>1726</v>
      </c>
      <c r="F77" s="45"/>
      <c r="G77" s="26"/>
      <c r="H77" s="7"/>
      <c r="I77" s="250"/>
      <c r="J77" s="9"/>
      <c r="K77" s="211"/>
      <c r="L77" s="45"/>
    </row>
    <row r="78" spans="1:12" s="3" customFormat="1" ht="12.75" thickBot="1">
      <c r="A78" s="19" t="s">
        <v>1126</v>
      </c>
      <c r="B78" s="512" t="s">
        <v>1102</v>
      </c>
      <c r="C78" s="546" t="s">
        <v>1337</v>
      </c>
      <c r="D78" s="11" t="s">
        <v>629</v>
      </c>
      <c r="E78" s="270" t="s">
        <v>1721</v>
      </c>
      <c r="F78" s="45"/>
      <c r="G78" s="555"/>
      <c r="H78" s="29"/>
      <c r="I78" s="29"/>
      <c r="J78" s="30"/>
      <c r="K78" s="271"/>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83" t="s">
        <v>621</v>
      </c>
      <c r="B81" s="1084"/>
      <c r="C81" s="43"/>
      <c r="D81" s="44"/>
      <c r="E81" s="44"/>
      <c r="F81" s="35"/>
      <c r="G81" s="1087" t="s">
        <v>652</v>
      </c>
      <c r="H81" s="1088"/>
      <c r="I81" s="35"/>
      <c r="J81" s="35"/>
      <c r="K81" s="35"/>
      <c r="L81" s="35"/>
    </row>
    <row r="82" spans="1:12" s="3" customFormat="1" ht="16.5" thickTop="1" thickBot="1">
      <c r="A82" s="1085"/>
      <c r="B82" s="1086"/>
      <c r="C82" s="14"/>
      <c r="D82" s="12" t="s">
        <v>645</v>
      </c>
      <c r="E82" s="13">
        <f>COUNTA(C84:C123)</f>
        <v>35</v>
      </c>
      <c r="F82" s="45"/>
      <c r="G82" s="1089"/>
      <c r="H82" s="1090"/>
      <c r="I82" s="32"/>
      <c r="J82" s="33" t="s">
        <v>645</v>
      </c>
      <c r="K82" s="34">
        <f>COUNTA(I84:I123)</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348</v>
      </c>
      <c r="C84" s="78" t="s">
        <v>4871</v>
      </c>
      <c r="D84" s="79" t="s">
        <v>2458</v>
      </c>
      <c r="E84" s="204" t="s">
        <v>2633</v>
      </c>
      <c r="F84" s="45"/>
      <c r="G84" s="94" t="s">
        <v>630</v>
      </c>
      <c r="H84" s="77" t="s">
        <v>1121</v>
      </c>
      <c r="I84" s="78" t="s">
        <v>4009</v>
      </c>
      <c r="J84" s="79" t="s">
        <v>669</v>
      </c>
      <c r="K84" s="208" t="s">
        <v>378</v>
      </c>
      <c r="L84" s="45"/>
    </row>
    <row r="85" spans="1:12" s="3" customFormat="1">
      <c r="A85" s="81" t="s">
        <v>631</v>
      </c>
      <c r="B85" s="82" t="s">
        <v>696</v>
      </c>
      <c r="C85" s="83" t="s">
        <v>4407</v>
      </c>
      <c r="D85" s="84" t="s">
        <v>751</v>
      </c>
      <c r="E85" s="205" t="s">
        <v>364</v>
      </c>
      <c r="F85" s="45"/>
      <c r="G85" s="96" t="s">
        <v>631</v>
      </c>
      <c r="H85" s="82" t="s">
        <v>1121</v>
      </c>
      <c r="I85" s="83" t="s">
        <v>4415</v>
      </c>
      <c r="J85" s="84" t="s">
        <v>4868</v>
      </c>
      <c r="K85" s="209" t="s">
        <v>59</v>
      </c>
      <c r="L85" s="45"/>
    </row>
    <row r="86" spans="1:12" s="3" customFormat="1">
      <c r="A86" s="86" t="s">
        <v>632</v>
      </c>
      <c r="B86" s="87" t="s">
        <v>3486</v>
      </c>
      <c r="C86" s="88" t="s">
        <v>4829</v>
      </c>
      <c r="D86" s="89" t="s">
        <v>751</v>
      </c>
      <c r="E86" s="206" t="s">
        <v>2043</v>
      </c>
      <c r="F86" s="45"/>
      <c r="G86" s="98" t="s">
        <v>632</v>
      </c>
      <c r="H86" s="87" t="s">
        <v>708</v>
      </c>
      <c r="I86" s="88" t="s">
        <v>801</v>
      </c>
      <c r="J86" s="89" t="s">
        <v>661</v>
      </c>
      <c r="K86" s="210" t="s">
        <v>2633</v>
      </c>
      <c r="L86" s="45"/>
    </row>
    <row r="87" spans="1:12" s="3" customFormat="1">
      <c r="A87" s="6" t="s">
        <v>633</v>
      </c>
      <c r="B87" s="7" t="s">
        <v>1306</v>
      </c>
      <c r="C87" s="250" t="s">
        <v>3456</v>
      </c>
      <c r="D87" s="9" t="s">
        <v>751</v>
      </c>
      <c r="E87" s="207" t="s">
        <v>38</v>
      </c>
      <c r="F87" s="45"/>
      <c r="G87" s="26" t="s">
        <v>633</v>
      </c>
      <c r="H87" s="7" t="s">
        <v>667</v>
      </c>
      <c r="I87" s="250" t="s">
        <v>4420</v>
      </c>
      <c r="J87" s="9" t="s">
        <v>661</v>
      </c>
      <c r="K87" s="211" t="s">
        <v>2043</v>
      </c>
      <c r="L87" s="45"/>
    </row>
    <row r="88" spans="1:12" s="3" customFormat="1">
      <c r="A88" s="6" t="s">
        <v>634</v>
      </c>
      <c r="B88" s="7" t="s">
        <v>4050</v>
      </c>
      <c r="C88" s="250" t="s">
        <v>4830</v>
      </c>
      <c r="D88" s="9" t="s">
        <v>2458</v>
      </c>
      <c r="E88" s="207" t="s">
        <v>380</v>
      </c>
      <c r="F88" s="45"/>
      <c r="G88" s="26" t="s">
        <v>634</v>
      </c>
      <c r="H88" s="7" t="s">
        <v>1114</v>
      </c>
      <c r="I88" s="250" t="s">
        <v>4820</v>
      </c>
      <c r="J88" s="9" t="s">
        <v>881</v>
      </c>
      <c r="K88" s="211" t="s">
        <v>87</v>
      </c>
      <c r="L88" s="45"/>
    </row>
    <row r="89" spans="1:12" s="3" customFormat="1">
      <c r="A89" s="6" t="s">
        <v>635</v>
      </c>
      <c r="B89" s="7" t="s">
        <v>828</v>
      </c>
      <c r="C89" s="250" t="s">
        <v>4406</v>
      </c>
      <c r="D89" s="9" t="s">
        <v>751</v>
      </c>
      <c r="E89" s="207" t="s">
        <v>365</v>
      </c>
      <c r="F89" s="45"/>
      <c r="G89" s="26" t="s">
        <v>635</v>
      </c>
      <c r="H89" s="7" t="s">
        <v>2622</v>
      </c>
      <c r="I89" s="250" t="s">
        <v>992</v>
      </c>
      <c r="J89" s="9" t="s">
        <v>669</v>
      </c>
      <c r="K89" s="211" t="s">
        <v>39</v>
      </c>
      <c r="L89" s="45"/>
    </row>
    <row r="90" spans="1:12" s="3" customFormat="1">
      <c r="A90" s="6" t="s">
        <v>636</v>
      </c>
      <c r="B90" s="7" t="s">
        <v>1203</v>
      </c>
      <c r="C90" s="250" t="s">
        <v>3994</v>
      </c>
      <c r="D90" s="9" t="s">
        <v>661</v>
      </c>
      <c r="E90" s="207" t="s">
        <v>39</v>
      </c>
      <c r="F90" s="45"/>
      <c r="G90" s="26" t="s">
        <v>636</v>
      </c>
      <c r="H90" s="7" t="s">
        <v>1114</v>
      </c>
      <c r="I90" s="250" t="s">
        <v>4017</v>
      </c>
      <c r="J90" s="9" t="s">
        <v>751</v>
      </c>
      <c r="K90" s="211" t="s">
        <v>94</v>
      </c>
      <c r="L90" s="45"/>
    </row>
    <row r="91" spans="1:12" s="3" customFormat="1">
      <c r="A91" s="6" t="s">
        <v>637</v>
      </c>
      <c r="B91" s="7" t="s">
        <v>967</v>
      </c>
      <c r="C91" s="250" t="s">
        <v>3456</v>
      </c>
      <c r="D91" s="9" t="s">
        <v>751</v>
      </c>
      <c r="E91" s="207" t="s">
        <v>384</v>
      </c>
      <c r="F91" s="45"/>
      <c r="G91" s="26" t="s">
        <v>637</v>
      </c>
      <c r="H91" s="7" t="s">
        <v>1121</v>
      </c>
      <c r="I91" s="250" t="s">
        <v>4011</v>
      </c>
      <c r="J91" s="9" t="s">
        <v>37</v>
      </c>
      <c r="K91" s="211" t="s">
        <v>386</v>
      </c>
      <c r="L91" s="45"/>
    </row>
    <row r="92" spans="1:12" s="3" customFormat="1">
      <c r="A92" s="6" t="s">
        <v>638</v>
      </c>
      <c r="B92" s="7" t="s">
        <v>753</v>
      </c>
      <c r="C92" s="250" t="s">
        <v>4831</v>
      </c>
      <c r="D92" s="9" t="s">
        <v>751</v>
      </c>
      <c r="E92" s="207" t="s">
        <v>4811</v>
      </c>
      <c r="F92" s="45"/>
      <c r="G92" s="26" t="s">
        <v>638</v>
      </c>
      <c r="H92" s="7" t="s">
        <v>1500</v>
      </c>
      <c r="I92" s="250" t="s">
        <v>1197</v>
      </c>
      <c r="J92" s="9" t="s">
        <v>929</v>
      </c>
      <c r="K92" s="211" t="s">
        <v>351</v>
      </c>
      <c r="L92" s="45"/>
    </row>
    <row r="93" spans="1:12" s="3" customFormat="1">
      <c r="A93" s="6" t="s">
        <v>639</v>
      </c>
      <c r="B93" s="7" t="s">
        <v>4832</v>
      </c>
      <c r="C93" s="250" t="s">
        <v>4098</v>
      </c>
      <c r="D93" s="9" t="s">
        <v>661</v>
      </c>
      <c r="E93" s="207" t="s">
        <v>4833</v>
      </c>
      <c r="F93" s="45"/>
      <c r="G93" s="26" t="s">
        <v>639</v>
      </c>
      <c r="H93" s="7" t="s">
        <v>2622</v>
      </c>
      <c r="I93" s="250" t="s">
        <v>4010</v>
      </c>
      <c r="J93" s="9" t="s">
        <v>751</v>
      </c>
      <c r="K93" s="211" t="s">
        <v>353</v>
      </c>
      <c r="L93" s="45"/>
    </row>
    <row r="94" spans="1:12" s="3" customFormat="1">
      <c r="A94" s="6" t="s">
        <v>640</v>
      </c>
      <c r="B94" s="7" t="s">
        <v>2469</v>
      </c>
      <c r="C94" s="250" t="s">
        <v>4834</v>
      </c>
      <c r="D94" s="9" t="s">
        <v>657</v>
      </c>
      <c r="E94" s="207" t="s">
        <v>386</v>
      </c>
      <c r="F94" s="45"/>
      <c r="G94" s="26" t="s">
        <v>640</v>
      </c>
      <c r="H94" s="7" t="s">
        <v>2622</v>
      </c>
      <c r="I94" s="250" t="s">
        <v>4821</v>
      </c>
      <c r="J94" s="9" t="s">
        <v>751</v>
      </c>
      <c r="K94" s="211" t="s">
        <v>4822</v>
      </c>
      <c r="L94" s="45"/>
    </row>
    <row r="95" spans="1:12" s="3" customFormat="1">
      <c r="A95" s="6" t="s">
        <v>641</v>
      </c>
      <c r="B95" s="7" t="s">
        <v>925</v>
      </c>
      <c r="C95" s="250" t="s">
        <v>2059</v>
      </c>
      <c r="D95" s="9" t="s">
        <v>629</v>
      </c>
      <c r="E95" s="207" t="s">
        <v>351</v>
      </c>
      <c r="F95" s="45"/>
      <c r="G95" s="26" t="s">
        <v>641</v>
      </c>
      <c r="H95" s="7" t="s">
        <v>1758</v>
      </c>
      <c r="I95" s="250" t="s">
        <v>1171</v>
      </c>
      <c r="J95" s="9" t="s">
        <v>929</v>
      </c>
      <c r="K95" s="211" t="s">
        <v>2376</v>
      </c>
      <c r="L95" s="45"/>
    </row>
    <row r="96" spans="1:12" s="3" customFormat="1">
      <c r="A96" s="6" t="s">
        <v>642</v>
      </c>
      <c r="B96" s="7" t="s">
        <v>696</v>
      </c>
      <c r="C96" s="250" t="s">
        <v>3998</v>
      </c>
      <c r="D96" s="9" t="s">
        <v>2458</v>
      </c>
      <c r="E96" s="207" t="s">
        <v>4815</v>
      </c>
      <c r="F96" s="45"/>
      <c r="G96" s="26" t="s">
        <v>642</v>
      </c>
      <c r="H96" s="7" t="s">
        <v>4012</v>
      </c>
      <c r="I96" s="250" t="s">
        <v>1506</v>
      </c>
      <c r="J96" s="9" t="s">
        <v>751</v>
      </c>
      <c r="K96" s="211" t="s">
        <v>367</v>
      </c>
      <c r="L96" s="45"/>
    </row>
    <row r="97" spans="1:12" s="3" customFormat="1">
      <c r="A97" s="6" t="s">
        <v>643</v>
      </c>
      <c r="B97" s="7" t="s">
        <v>753</v>
      </c>
      <c r="C97" s="250" t="s">
        <v>4092</v>
      </c>
      <c r="D97" s="9" t="s">
        <v>751</v>
      </c>
      <c r="E97" s="207" t="s">
        <v>353</v>
      </c>
      <c r="F97" s="45"/>
      <c r="G97" s="26" t="s">
        <v>643</v>
      </c>
      <c r="H97" s="7" t="s">
        <v>366</v>
      </c>
      <c r="I97" s="250" t="s">
        <v>4257</v>
      </c>
      <c r="J97" s="9" t="s">
        <v>751</v>
      </c>
      <c r="K97" s="211" t="s">
        <v>42</v>
      </c>
      <c r="L97" s="45"/>
    </row>
    <row r="98" spans="1:12" s="3" customFormat="1">
      <c r="A98" s="6" t="s">
        <v>646</v>
      </c>
      <c r="B98" s="7" t="s">
        <v>828</v>
      </c>
      <c r="C98" s="250" t="s">
        <v>4343</v>
      </c>
      <c r="D98" s="9" t="s">
        <v>661</v>
      </c>
      <c r="E98" s="207" t="s">
        <v>4822</v>
      </c>
      <c r="F98" s="45"/>
      <c r="G98" s="26" t="s">
        <v>646</v>
      </c>
      <c r="H98" s="7" t="s">
        <v>671</v>
      </c>
      <c r="I98" s="250" t="s">
        <v>4823</v>
      </c>
      <c r="J98" s="9" t="s">
        <v>751</v>
      </c>
      <c r="K98" s="211" t="s">
        <v>2378</v>
      </c>
      <c r="L98" s="45"/>
    </row>
    <row r="99" spans="1:12" s="3" customFormat="1">
      <c r="A99" s="6" t="s">
        <v>647</v>
      </c>
      <c r="B99" s="7" t="s">
        <v>3776</v>
      </c>
      <c r="C99" s="250" t="s">
        <v>3588</v>
      </c>
      <c r="D99" s="9" t="s">
        <v>751</v>
      </c>
      <c r="E99" s="207" t="s">
        <v>2376</v>
      </c>
      <c r="F99" s="45"/>
      <c r="G99" s="26" t="s">
        <v>647</v>
      </c>
      <c r="H99" s="7" t="s">
        <v>706</v>
      </c>
      <c r="I99" s="250" t="s">
        <v>4018</v>
      </c>
      <c r="J99" s="9" t="s">
        <v>751</v>
      </c>
      <c r="K99" s="211" t="s">
        <v>354</v>
      </c>
      <c r="L99" s="45"/>
    </row>
    <row r="100" spans="1:12" s="3" customFormat="1">
      <c r="A100" s="6" t="s">
        <v>648</v>
      </c>
      <c r="B100" s="7" t="s">
        <v>1511</v>
      </c>
      <c r="C100" s="250" t="s">
        <v>4000</v>
      </c>
      <c r="D100" s="9" t="s">
        <v>751</v>
      </c>
      <c r="E100" s="207" t="s">
        <v>42</v>
      </c>
      <c r="F100" s="45"/>
      <c r="G100" s="26" t="s">
        <v>648</v>
      </c>
      <c r="H100" s="7" t="s">
        <v>729</v>
      </c>
      <c r="I100" s="250" t="s">
        <v>2397</v>
      </c>
      <c r="J100" s="9" t="s">
        <v>629</v>
      </c>
      <c r="K100" s="211" t="s">
        <v>4824</v>
      </c>
      <c r="L100" s="45"/>
    </row>
    <row r="101" spans="1:12" s="3" customFormat="1">
      <c r="A101" s="6" t="s">
        <v>649</v>
      </c>
      <c r="B101" s="7" t="s">
        <v>2311</v>
      </c>
      <c r="C101" s="250" t="s">
        <v>3995</v>
      </c>
      <c r="D101" s="9" t="s">
        <v>751</v>
      </c>
      <c r="E101" s="207" t="s">
        <v>354</v>
      </c>
      <c r="F101" s="45"/>
      <c r="G101" s="26" t="s">
        <v>649</v>
      </c>
      <c r="H101" s="7" t="s">
        <v>671</v>
      </c>
      <c r="I101" s="250" t="s">
        <v>4425</v>
      </c>
      <c r="J101" s="9" t="s">
        <v>751</v>
      </c>
      <c r="K101" s="211" t="s">
        <v>4825</v>
      </c>
      <c r="L101" s="45"/>
    </row>
    <row r="102" spans="1:12" s="3" customFormat="1">
      <c r="A102" s="6" t="s">
        <v>650</v>
      </c>
      <c r="B102" s="7" t="s">
        <v>1099</v>
      </c>
      <c r="C102" s="250" t="s">
        <v>3243</v>
      </c>
      <c r="D102" s="9" t="s">
        <v>661</v>
      </c>
      <c r="E102" s="207" t="s">
        <v>368</v>
      </c>
      <c r="F102" s="45"/>
      <c r="G102" s="26" t="s">
        <v>650</v>
      </c>
      <c r="H102" s="7" t="s">
        <v>708</v>
      </c>
      <c r="I102" s="250" t="s">
        <v>812</v>
      </c>
      <c r="J102" s="9" t="s">
        <v>629</v>
      </c>
      <c r="K102" s="211" t="s">
        <v>368</v>
      </c>
      <c r="L102" s="45"/>
    </row>
    <row r="103" spans="1:12" s="3" customFormat="1">
      <c r="A103" s="6" t="s">
        <v>651</v>
      </c>
      <c r="B103" s="7" t="s">
        <v>348</v>
      </c>
      <c r="C103" s="250" t="s">
        <v>3777</v>
      </c>
      <c r="D103" s="9" t="s">
        <v>669</v>
      </c>
      <c r="E103" s="207" t="s">
        <v>4835</v>
      </c>
      <c r="F103" s="45"/>
      <c r="G103" s="26" t="s">
        <v>651</v>
      </c>
      <c r="H103" s="7" t="s">
        <v>740</v>
      </c>
      <c r="I103" s="250" t="s">
        <v>4394</v>
      </c>
      <c r="J103" s="9" t="s">
        <v>751</v>
      </c>
      <c r="K103" s="211" t="s">
        <v>44</v>
      </c>
      <c r="L103" s="45"/>
    </row>
    <row r="104" spans="1:12" s="3" customFormat="1">
      <c r="A104" s="6" t="s">
        <v>899</v>
      </c>
      <c r="B104" s="7" t="s">
        <v>1511</v>
      </c>
      <c r="C104" s="250" t="s">
        <v>4390</v>
      </c>
      <c r="D104" s="9" t="s">
        <v>881</v>
      </c>
      <c r="E104" s="207" t="s">
        <v>2347</v>
      </c>
      <c r="F104" s="45"/>
      <c r="G104" s="26" t="s">
        <v>899</v>
      </c>
      <c r="H104" s="7" t="s">
        <v>740</v>
      </c>
      <c r="I104" s="250" t="s">
        <v>1734</v>
      </c>
      <c r="J104" s="9" t="s">
        <v>728</v>
      </c>
      <c r="K104" s="211" t="s">
        <v>4818</v>
      </c>
      <c r="L104" s="45"/>
    </row>
    <row r="105" spans="1:12" s="3" customFormat="1">
      <c r="A105" s="6" t="s">
        <v>900</v>
      </c>
      <c r="B105" s="7" t="s">
        <v>3431</v>
      </c>
      <c r="C105" s="250" t="s">
        <v>4722</v>
      </c>
      <c r="D105" s="9" t="s">
        <v>751</v>
      </c>
      <c r="E105" s="207" t="s">
        <v>44</v>
      </c>
      <c r="F105" s="45"/>
      <c r="G105" s="26" t="s">
        <v>900</v>
      </c>
      <c r="H105" s="7" t="s">
        <v>740</v>
      </c>
      <c r="I105" s="250" t="s">
        <v>4020</v>
      </c>
      <c r="J105" s="9" t="s">
        <v>800</v>
      </c>
      <c r="K105" s="211" t="s">
        <v>2380</v>
      </c>
      <c r="L105" s="45"/>
    </row>
    <row r="106" spans="1:12" s="3" customFormat="1">
      <c r="A106" s="6" t="s">
        <v>901</v>
      </c>
      <c r="B106" s="7" t="s">
        <v>694</v>
      </c>
      <c r="C106" s="250" t="s">
        <v>4836</v>
      </c>
      <c r="D106" s="9" t="s">
        <v>751</v>
      </c>
      <c r="E106" s="207" t="s">
        <v>4818</v>
      </c>
      <c r="F106" s="45"/>
      <c r="G106" s="26" t="s">
        <v>901</v>
      </c>
      <c r="H106" s="7" t="s">
        <v>1386</v>
      </c>
      <c r="I106" s="250" t="s">
        <v>1557</v>
      </c>
      <c r="J106" s="9" t="s">
        <v>735</v>
      </c>
      <c r="K106" s="211" t="s">
        <v>358</v>
      </c>
      <c r="L106" s="45"/>
    </row>
    <row r="107" spans="1:12" s="3" customFormat="1">
      <c r="A107" s="6" t="s">
        <v>902</v>
      </c>
      <c r="B107" s="7" t="s">
        <v>1153</v>
      </c>
      <c r="C107" s="250" t="s">
        <v>4837</v>
      </c>
      <c r="D107" s="9" t="s">
        <v>751</v>
      </c>
      <c r="E107" s="207" t="s">
        <v>2380</v>
      </c>
      <c r="F107" s="45"/>
      <c r="G107" s="26" t="s">
        <v>902</v>
      </c>
      <c r="H107" s="7" t="s">
        <v>740</v>
      </c>
      <c r="I107" s="250" t="s">
        <v>4016</v>
      </c>
      <c r="J107" s="9" t="s">
        <v>751</v>
      </c>
      <c r="K107" s="211" t="s">
        <v>48</v>
      </c>
      <c r="L107" s="45"/>
    </row>
    <row r="108" spans="1:12" s="3" customFormat="1">
      <c r="A108" s="6" t="s">
        <v>903</v>
      </c>
      <c r="B108" s="7" t="s">
        <v>4838</v>
      </c>
      <c r="C108" s="250" t="s">
        <v>4076</v>
      </c>
      <c r="D108" s="9" t="s">
        <v>881</v>
      </c>
      <c r="E108" s="207" t="s">
        <v>2320</v>
      </c>
      <c r="F108" s="45"/>
      <c r="G108" s="26" t="s">
        <v>903</v>
      </c>
      <c r="H108" s="7" t="s">
        <v>4794</v>
      </c>
      <c r="I108" s="250" t="s">
        <v>4826</v>
      </c>
      <c r="J108" s="9" t="s">
        <v>629</v>
      </c>
      <c r="K108" s="211" t="s">
        <v>360</v>
      </c>
      <c r="L108" s="45"/>
    </row>
    <row r="109" spans="1:12" s="3" customFormat="1">
      <c r="A109" s="6" t="s">
        <v>1124</v>
      </c>
      <c r="B109" s="7" t="s">
        <v>2311</v>
      </c>
      <c r="C109" s="250" t="s">
        <v>3589</v>
      </c>
      <c r="D109" s="9" t="s">
        <v>629</v>
      </c>
      <c r="E109" s="207" t="s">
        <v>358</v>
      </c>
      <c r="F109" s="45"/>
      <c r="G109" s="26" t="s">
        <v>1124</v>
      </c>
      <c r="H109" s="7" t="s">
        <v>729</v>
      </c>
      <c r="I109" s="250" t="s">
        <v>4827</v>
      </c>
      <c r="J109" s="9" t="s">
        <v>629</v>
      </c>
      <c r="K109" s="211" t="s">
        <v>1723</v>
      </c>
      <c r="L109" s="45"/>
    </row>
    <row r="110" spans="1:12" s="3" customFormat="1">
      <c r="A110" s="6" t="s">
        <v>1125</v>
      </c>
      <c r="B110" s="7" t="s">
        <v>804</v>
      </c>
      <c r="C110" s="250" t="s">
        <v>3605</v>
      </c>
      <c r="D110" s="9" t="s">
        <v>751</v>
      </c>
      <c r="E110" s="207" t="s">
        <v>48</v>
      </c>
      <c r="F110" s="45"/>
      <c r="G110" s="26" t="s">
        <v>1125</v>
      </c>
      <c r="H110" s="7" t="s">
        <v>706</v>
      </c>
      <c r="I110" s="250" t="s">
        <v>4689</v>
      </c>
      <c r="J110" s="9" t="s">
        <v>751</v>
      </c>
      <c r="K110" s="211" t="s">
        <v>50</v>
      </c>
      <c r="L110" s="45"/>
    </row>
    <row r="111" spans="1:12" s="3" customFormat="1">
      <c r="A111" s="6" t="s">
        <v>1126</v>
      </c>
      <c r="B111" s="7" t="s">
        <v>828</v>
      </c>
      <c r="C111" s="250" t="s">
        <v>4349</v>
      </c>
      <c r="D111" s="9" t="s">
        <v>4611</v>
      </c>
      <c r="E111" s="207" t="s">
        <v>360</v>
      </c>
      <c r="F111" s="45"/>
      <c r="G111" s="26" t="s">
        <v>1126</v>
      </c>
      <c r="H111" s="7" t="s">
        <v>699</v>
      </c>
      <c r="I111" s="250" t="s">
        <v>4544</v>
      </c>
      <c r="J111" s="9" t="s">
        <v>751</v>
      </c>
      <c r="K111" s="211" t="s">
        <v>51</v>
      </c>
      <c r="L111" s="45"/>
    </row>
    <row r="112" spans="1:12" s="3" customFormat="1">
      <c r="A112" s="6" t="s">
        <v>1127</v>
      </c>
      <c r="B112" s="7" t="s">
        <v>3587</v>
      </c>
      <c r="C112" s="250" t="s">
        <v>4839</v>
      </c>
      <c r="D112" s="9" t="s">
        <v>751</v>
      </c>
      <c r="E112" s="207" t="s">
        <v>2351</v>
      </c>
      <c r="F112" s="45"/>
      <c r="G112" s="26" t="s">
        <v>1127</v>
      </c>
      <c r="H112" s="7" t="s">
        <v>4870</v>
      </c>
      <c r="I112" s="250" t="s">
        <v>3647</v>
      </c>
      <c r="J112" s="9" t="s">
        <v>661</v>
      </c>
      <c r="K112" s="211" t="s">
        <v>2327</v>
      </c>
      <c r="L112" s="45"/>
    </row>
    <row r="113" spans="1:12" s="3" customFormat="1">
      <c r="A113" s="6" t="s">
        <v>1128</v>
      </c>
      <c r="B113" s="7" t="s">
        <v>2311</v>
      </c>
      <c r="C113" s="250" t="s">
        <v>4414</v>
      </c>
      <c r="D113" s="9" t="s">
        <v>629</v>
      </c>
      <c r="E113" s="207" t="s">
        <v>1723</v>
      </c>
      <c r="F113" s="45"/>
      <c r="G113" s="26" t="s">
        <v>1128</v>
      </c>
      <c r="H113" s="7" t="s">
        <v>705</v>
      </c>
      <c r="I113" s="250" t="s">
        <v>4828</v>
      </c>
      <c r="J113" s="9" t="s">
        <v>629</v>
      </c>
      <c r="K113" s="211" t="s">
        <v>362</v>
      </c>
      <c r="L113" s="45"/>
    </row>
    <row r="114" spans="1:12" s="3" customFormat="1">
      <c r="A114" s="6" t="s">
        <v>1129</v>
      </c>
      <c r="B114" s="7" t="s">
        <v>696</v>
      </c>
      <c r="C114" s="250" t="s">
        <v>4607</v>
      </c>
      <c r="D114" s="9" t="s">
        <v>629</v>
      </c>
      <c r="E114" s="207" t="s">
        <v>51</v>
      </c>
      <c r="F114" s="45"/>
      <c r="G114" s="26" t="s">
        <v>1129</v>
      </c>
      <c r="H114" s="7" t="s">
        <v>671</v>
      </c>
      <c r="I114" s="250" t="s">
        <v>2494</v>
      </c>
      <c r="J114" s="9" t="s">
        <v>629</v>
      </c>
      <c r="K114" s="211" t="s">
        <v>398</v>
      </c>
      <c r="L114" s="45"/>
    </row>
    <row r="115" spans="1:12" s="3" customFormat="1">
      <c r="A115" s="6" t="s">
        <v>1130</v>
      </c>
      <c r="B115" s="7" t="s">
        <v>653</v>
      </c>
      <c r="C115" s="250" t="s">
        <v>1471</v>
      </c>
      <c r="D115" s="9" t="s">
        <v>629</v>
      </c>
      <c r="E115" s="207" t="s">
        <v>362</v>
      </c>
      <c r="F115" s="45"/>
      <c r="G115" s="26" t="s">
        <v>1130</v>
      </c>
      <c r="H115" s="7" t="s">
        <v>1420</v>
      </c>
      <c r="I115" s="250" t="s">
        <v>811</v>
      </c>
      <c r="J115" s="9" t="s">
        <v>629</v>
      </c>
      <c r="K115" s="211" t="s">
        <v>1726</v>
      </c>
      <c r="L115" s="45"/>
    </row>
    <row r="116" spans="1:12" s="3" customFormat="1">
      <c r="A116" s="6" t="s">
        <v>1131</v>
      </c>
      <c r="B116" s="7" t="s">
        <v>1085</v>
      </c>
      <c r="C116" s="8" t="s">
        <v>4840</v>
      </c>
      <c r="D116" s="9" t="s">
        <v>629</v>
      </c>
      <c r="E116" s="207" t="s">
        <v>363</v>
      </c>
      <c r="F116" s="45"/>
      <c r="G116" s="26"/>
      <c r="H116" s="7"/>
      <c r="I116" s="250"/>
      <c r="J116" s="9"/>
      <c r="K116" s="211"/>
      <c r="L116" s="45"/>
    </row>
    <row r="117" spans="1:12" s="3" customFormat="1">
      <c r="A117" s="6" t="s">
        <v>1132</v>
      </c>
      <c r="B117" s="7" t="s">
        <v>1313</v>
      </c>
      <c r="C117" s="8" t="s">
        <v>3584</v>
      </c>
      <c r="D117" s="9" t="s">
        <v>629</v>
      </c>
      <c r="E117" s="207" t="s">
        <v>1726</v>
      </c>
      <c r="F117" s="45"/>
      <c r="G117" s="26"/>
      <c r="H117" s="7"/>
      <c r="I117" s="250"/>
      <c r="J117" s="9"/>
      <c r="K117" s="211"/>
      <c r="L117" s="45"/>
    </row>
    <row r="118" spans="1:12" s="3" customFormat="1" ht="12.75" thickBot="1">
      <c r="A118" s="6" t="s">
        <v>1133</v>
      </c>
      <c r="B118" s="7" t="s">
        <v>1096</v>
      </c>
      <c r="C118" s="8" t="s">
        <v>4841</v>
      </c>
      <c r="D118" s="9" t="s">
        <v>629</v>
      </c>
      <c r="E118" s="207" t="s">
        <v>373</v>
      </c>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1056" t="s">
        <v>767</v>
      </c>
      <c r="B125" s="1056"/>
      <c r="C125" s="35"/>
      <c r="D125" s="160" t="s">
        <v>625</v>
      </c>
      <c r="E125" s="1065" t="s">
        <v>1637</v>
      </c>
      <c r="F125" s="1065"/>
      <c r="G125" s="1065"/>
      <c r="H125" s="1065"/>
      <c r="I125" s="35"/>
      <c r="J125" s="1056" t="s">
        <v>625</v>
      </c>
      <c r="K125" s="1056"/>
      <c r="L125" s="35"/>
    </row>
    <row r="126" spans="1:12" ht="13.5" thickTop="1" thickBot="1">
      <c r="A126" s="1057" t="s">
        <v>621</v>
      </c>
      <c r="B126" s="1058"/>
      <c r="C126" s="43"/>
      <c r="D126" s="44"/>
      <c r="E126" s="44"/>
      <c r="F126" s="35"/>
      <c r="G126" s="1061" t="s">
        <v>652</v>
      </c>
      <c r="H126" s="1062"/>
      <c r="I126" s="35"/>
      <c r="J126" s="35"/>
      <c r="K126" s="35"/>
      <c r="L126" s="35"/>
    </row>
    <row r="127" spans="1:12" s="3" customFormat="1" ht="16.5" thickTop="1" thickBot="1">
      <c r="A127" s="1059"/>
      <c r="B127" s="1060"/>
      <c r="C127" s="14"/>
      <c r="D127" s="12" t="s">
        <v>645</v>
      </c>
      <c r="E127" s="13">
        <f>COUNTA(C129:C194)</f>
        <v>37</v>
      </c>
      <c r="F127" s="45"/>
      <c r="G127" s="1063"/>
      <c r="H127" s="1064"/>
      <c r="I127" s="32"/>
      <c r="J127" s="33" t="s">
        <v>645</v>
      </c>
      <c r="K127" s="34">
        <f>COUNTA(I129:I194)</f>
        <v>37</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696</v>
      </c>
      <c r="C129" s="78" t="s">
        <v>3994</v>
      </c>
      <c r="D129" s="79" t="s">
        <v>669</v>
      </c>
      <c r="E129" s="204" t="s">
        <v>377</v>
      </c>
      <c r="F129" s="45"/>
      <c r="G129" s="94" t="s">
        <v>630</v>
      </c>
      <c r="H129" s="77" t="s">
        <v>1122</v>
      </c>
      <c r="I129" s="78" t="s">
        <v>4052</v>
      </c>
      <c r="J129" s="79" t="s">
        <v>4053</v>
      </c>
      <c r="K129" s="208" t="s">
        <v>3054</v>
      </c>
      <c r="L129" s="45"/>
    </row>
    <row r="130" spans="1:12" s="3" customFormat="1">
      <c r="A130" s="81" t="s">
        <v>631</v>
      </c>
      <c r="B130" s="82" t="s">
        <v>1096</v>
      </c>
      <c r="C130" s="83" t="s">
        <v>3790</v>
      </c>
      <c r="D130" s="84" t="s">
        <v>669</v>
      </c>
      <c r="E130" s="205" t="s">
        <v>4797</v>
      </c>
      <c r="F130" s="45"/>
      <c r="G130" s="96" t="s">
        <v>631</v>
      </c>
      <c r="H130" s="82" t="s">
        <v>864</v>
      </c>
      <c r="I130" s="83" t="s">
        <v>3609</v>
      </c>
      <c r="J130" s="84" t="s">
        <v>751</v>
      </c>
      <c r="K130" s="209" t="s">
        <v>4784</v>
      </c>
      <c r="L130" s="45"/>
    </row>
    <row r="131" spans="1:12" s="3" customFormat="1">
      <c r="A131" s="86" t="s">
        <v>632</v>
      </c>
      <c r="B131" s="87" t="s">
        <v>761</v>
      </c>
      <c r="C131" s="88" t="s">
        <v>1305</v>
      </c>
      <c r="D131" s="89" t="s">
        <v>669</v>
      </c>
      <c r="E131" s="206" t="s">
        <v>378</v>
      </c>
      <c r="F131" s="45"/>
      <c r="G131" s="98" t="s">
        <v>632</v>
      </c>
      <c r="H131" s="87" t="s">
        <v>667</v>
      </c>
      <c r="I131" s="88" t="s">
        <v>4369</v>
      </c>
      <c r="J131" s="89" t="s">
        <v>751</v>
      </c>
      <c r="K131" s="210" t="s">
        <v>375</v>
      </c>
      <c r="L131" s="45"/>
    </row>
    <row r="132" spans="1:12" s="3" customFormat="1">
      <c r="A132" s="6" t="s">
        <v>633</v>
      </c>
      <c r="B132" s="7" t="s">
        <v>627</v>
      </c>
      <c r="C132" s="250" t="s">
        <v>4401</v>
      </c>
      <c r="D132" s="9" t="s">
        <v>728</v>
      </c>
      <c r="E132" s="207" t="s">
        <v>59</v>
      </c>
      <c r="F132" s="45"/>
      <c r="G132" s="26" t="s">
        <v>633</v>
      </c>
      <c r="H132" s="7" t="s">
        <v>2880</v>
      </c>
      <c r="I132" s="8" t="s">
        <v>216</v>
      </c>
      <c r="J132" s="9" t="s">
        <v>661</v>
      </c>
      <c r="K132" s="211" t="s">
        <v>2054</v>
      </c>
      <c r="L132" s="45"/>
    </row>
    <row r="133" spans="1:12" s="3" customFormat="1">
      <c r="A133" s="6" t="s">
        <v>634</v>
      </c>
      <c r="B133" s="7" t="s">
        <v>3447</v>
      </c>
      <c r="C133" s="250" t="s">
        <v>3789</v>
      </c>
      <c r="D133" s="9" t="s">
        <v>751</v>
      </c>
      <c r="E133" s="207" t="s">
        <v>81</v>
      </c>
      <c r="F133" s="45"/>
      <c r="G133" s="26" t="s">
        <v>634</v>
      </c>
      <c r="H133" s="7" t="s">
        <v>791</v>
      </c>
      <c r="I133" s="8" t="s">
        <v>792</v>
      </c>
      <c r="J133" s="9" t="s">
        <v>629</v>
      </c>
      <c r="K133" s="211" t="s">
        <v>377</v>
      </c>
      <c r="L133" s="45"/>
    </row>
    <row r="134" spans="1:12" s="3" customFormat="1">
      <c r="A134" s="6" t="s">
        <v>635</v>
      </c>
      <c r="B134" s="7" t="s">
        <v>2629</v>
      </c>
      <c r="C134" s="250" t="s">
        <v>4076</v>
      </c>
      <c r="D134" s="9" t="s">
        <v>881</v>
      </c>
      <c r="E134" s="207" t="s">
        <v>2633</v>
      </c>
      <c r="F134" s="45"/>
      <c r="G134" s="26" t="s">
        <v>635</v>
      </c>
      <c r="H134" s="7" t="s">
        <v>706</v>
      </c>
      <c r="I134" s="8" t="s">
        <v>3450</v>
      </c>
      <c r="J134" s="9" t="s">
        <v>751</v>
      </c>
      <c r="K134" s="211" t="s">
        <v>4785</v>
      </c>
      <c r="L134" s="45"/>
    </row>
    <row r="135" spans="1:12" s="3" customFormat="1">
      <c r="A135" s="6" t="s">
        <v>636</v>
      </c>
      <c r="B135" s="7" t="s">
        <v>696</v>
      </c>
      <c r="C135" s="250" t="s">
        <v>4434</v>
      </c>
      <c r="D135" s="9" t="s">
        <v>751</v>
      </c>
      <c r="E135" s="207" t="s">
        <v>4798</v>
      </c>
      <c r="F135" s="45"/>
      <c r="G135" s="26" t="s">
        <v>636</v>
      </c>
      <c r="H135" s="7" t="s">
        <v>982</v>
      </c>
      <c r="I135" s="8" t="s">
        <v>3092</v>
      </c>
      <c r="J135" s="9" t="s">
        <v>669</v>
      </c>
      <c r="K135" s="211" t="s">
        <v>378</v>
      </c>
      <c r="L135" s="45"/>
    </row>
    <row r="136" spans="1:12" s="3" customFormat="1">
      <c r="A136" s="6" t="s">
        <v>637</v>
      </c>
      <c r="B136" s="7" t="s">
        <v>1461</v>
      </c>
      <c r="C136" s="250" t="s">
        <v>1304</v>
      </c>
      <c r="D136" s="9" t="s">
        <v>661</v>
      </c>
      <c r="E136" s="207" t="s">
        <v>379</v>
      </c>
      <c r="F136" s="45"/>
      <c r="G136" s="26" t="s">
        <v>637</v>
      </c>
      <c r="H136" s="7" t="s">
        <v>667</v>
      </c>
      <c r="I136" s="8" t="s">
        <v>4020</v>
      </c>
      <c r="J136" s="9" t="s">
        <v>800</v>
      </c>
      <c r="K136" s="211" t="s">
        <v>2633</v>
      </c>
      <c r="L136" s="45"/>
    </row>
    <row r="137" spans="1:12" s="3" customFormat="1">
      <c r="A137" s="6" t="s">
        <v>638</v>
      </c>
      <c r="B137" s="7" t="s">
        <v>3437</v>
      </c>
      <c r="C137" s="250" t="s">
        <v>3950</v>
      </c>
      <c r="D137" s="9" t="s">
        <v>629</v>
      </c>
      <c r="E137" s="207" t="s">
        <v>4799</v>
      </c>
      <c r="F137" s="45"/>
      <c r="G137" s="26" t="s">
        <v>638</v>
      </c>
      <c r="H137" s="7" t="s">
        <v>796</v>
      </c>
      <c r="I137" s="8" t="s">
        <v>1435</v>
      </c>
      <c r="J137" s="9" t="s">
        <v>751</v>
      </c>
      <c r="K137" s="211" t="s">
        <v>2369</v>
      </c>
      <c r="L137" s="45"/>
    </row>
    <row r="138" spans="1:12" s="3" customFormat="1">
      <c r="A138" s="6" t="s">
        <v>639</v>
      </c>
      <c r="B138" s="7" t="s">
        <v>1306</v>
      </c>
      <c r="C138" s="250" t="s">
        <v>4402</v>
      </c>
      <c r="D138" s="9" t="s">
        <v>751</v>
      </c>
      <c r="E138" s="207" t="s">
        <v>4800</v>
      </c>
      <c r="F138" s="45"/>
      <c r="G138" s="26" t="s">
        <v>639</v>
      </c>
      <c r="H138" s="7" t="s">
        <v>1762</v>
      </c>
      <c r="I138" s="8" t="s">
        <v>1181</v>
      </c>
      <c r="J138" s="9" t="s">
        <v>930</v>
      </c>
      <c r="K138" s="211" t="s">
        <v>379</v>
      </c>
      <c r="L138" s="45"/>
    </row>
    <row r="139" spans="1:12" s="3" customFormat="1">
      <c r="A139" s="6" t="s">
        <v>640</v>
      </c>
      <c r="B139" s="7" t="s">
        <v>1306</v>
      </c>
      <c r="C139" s="250" t="s">
        <v>4770</v>
      </c>
      <c r="D139" s="9" t="s">
        <v>669</v>
      </c>
      <c r="E139" s="207" t="s">
        <v>364</v>
      </c>
      <c r="F139" s="45"/>
      <c r="G139" s="26" t="s">
        <v>640</v>
      </c>
      <c r="H139" s="7" t="s">
        <v>783</v>
      </c>
      <c r="I139" s="8" t="s">
        <v>2837</v>
      </c>
      <c r="J139" s="9" t="s">
        <v>669</v>
      </c>
      <c r="K139" s="211" t="s">
        <v>4786</v>
      </c>
      <c r="L139" s="45"/>
    </row>
    <row r="140" spans="1:12" s="3" customFormat="1">
      <c r="A140" s="6" t="s">
        <v>641</v>
      </c>
      <c r="B140" s="7" t="s">
        <v>1099</v>
      </c>
      <c r="C140" s="250" t="s">
        <v>4077</v>
      </c>
      <c r="D140" s="9" t="s">
        <v>661</v>
      </c>
      <c r="E140" s="207" t="s">
        <v>4801</v>
      </c>
      <c r="F140" s="45"/>
      <c r="G140" s="26" t="s">
        <v>641</v>
      </c>
      <c r="H140" s="7" t="s">
        <v>192</v>
      </c>
      <c r="I140" s="8" t="s">
        <v>3608</v>
      </c>
      <c r="J140" s="9" t="s">
        <v>929</v>
      </c>
      <c r="K140" s="211" t="s">
        <v>364</v>
      </c>
      <c r="L140" s="45"/>
    </row>
    <row r="141" spans="1:12" s="3" customFormat="1">
      <c r="A141" s="6" t="s">
        <v>642</v>
      </c>
      <c r="B141" s="7" t="s">
        <v>2311</v>
      </c>
      <c r="C141" s="250" t="s">
        <v>4082</v>
      </c>
      <c r="D141" s="9" t="s">
        <v>751</v>
      </c>
      <c r="E141" s="207" t="s">
        <v>4802</v>
      </c>
      <c r="F141" s="45"/>
      <c r="G141" s="26" t="s">
        <v>642</v>
      </c>
      <c r="H141" s="7" t="s">
        <v>708</v>
      </c>
      <c r="I141" s="8" t="s">
        <v>1428</v>
      </c>
      <c r="J141" s="9" t="s">
        <v>751</v>
      </c>
      <c r="K141" s="211" t="s">
        <v>2043</v>
      </c>
      <c r="L141" s="45"/>
    </row>
    <row r="142" spans="1:12" s="3" customFormat="1">
      <c r="A142" s="6" t="s">
        <v>643</v>
      </c>
      <c r="B142" s="7" t="s">
        <v>3783</v>
      </c>
      <c r="C142" s="250" t="s">
        <v>3784</v>
      </c>
      <c r="D142" s="9" t="s">
        <v>751</v>
      </c>
      <c r="E142" s="207" t="s">
        <v>2043</v>
      </c>
      <c r="F142" s="45"/>
      <c r="G142" s="26" t="s">
        <v>643</v>
      </c>
      <c r="H142" s="7" t="s">
        <v>1758</v>
      </c>
      <c r="I142" s="8" t="s">
        <v>670</v>
      </c>
      <c r="J142" s="9" t="s">
        <v>669</v>
      </c>
      <c r="K142" s="211" t="s">
        <v>38</v>
      </c>
      <c r="L142" s="45"/>
    </row>
    <row r="143" spans="1:12" s="3" customFormat="1">
      <c r="A143" s="6" t="s">
        <v>646</v>
      </c>
      <c r="B143" s="7" t="s">
        <v>828</v>
      </c>
      <c r="C143" s="250" t="s">
        <v>4803</v>
      </c>
      <c r="D143" s="9" t="s">
        <v>751</v>
      </c>
      <c r="E143" s="207" t="s">
        <v>4804</v>
      </c>
      <c r="F143" s="45"/>
      <c r="G143" s="26" t="s">
        <v>646</v>
      </c>
      <c r="H143" s="7" t="s">
        <v>1391</v>
      </c>
      <c r="I143" s="8" t="s">
        <v>809</v>
      </c>
      <c r="J143" s="9" t="s">
        <v>929</v>
      </c>
      <c r="K143" s="211" t="s">
        <v>87</v>
      </c>
      <c r="L143" s="45"/>
    </row>
    <row r="144" spans="1:12" s="3" customFormat="1">
      <c r="A144" s="6" t="s">
        <v>647</v>
      </c>
      <c r="B144" s="7" t="s">
        <v>967</v>
      </c>
      <c r="C144" s="250" t="s">
        <v>1607</v>
      </c>
      <c r="D144" s="9" t="s">
        <v>751</v>
      </c>
      <c r="E144" s="207" t="s">
        <v>38</v>
      </c>
      <c r="F144" s="45"/>
      <c r="G144" s="26" t="s">
        <v>647</v>
      </c>
      <c r="H144" s="7" t="s">
        <v>1426</v>
      </c>
      <c r="I144" s="8" t="s">
        <v>2492</v>
      </c>
      <c r="J144" s="9" t="s">
        <v>751</v>
      </c>
      <c r="K144" s="211" t="s">
        <v>4106</v>
      </c>
      <c r="L144" s="45"/>
    </row>
    <row r="145" spans="1:12" s="3" customFormat="1">
      <c r="A145" s="6" t="s">
        <v>648</v>
      </c>
      <c r="B145" s="7" t="s">
        <v>1307</v>
      </c>
      <c r="C145" s="250" t="s">
        <v>4103</v>
      </c>
      <c r="D145" s="9" t="s">
        <v>751</v>
      </c>
      <c r="E145" s="207" t="s">
        <v>365</v>
      </c>
      <c r="F145" s="45"/>
      <c r="G145" s="26" t="s">
        <v>648</v>
      </c>
      <c r="H145" s="7" t="s">
        <v>4004</v>
      </c>
      <c r="I145" s="8" t="s">
        <v>4787</v>
      </c>
      <c r="J145" s="9" t="s">
        <v>751</v>
      </c>
      <c r="K145" s="211" t="s">
        <v>380</v>
      </c>
      <c r="L145" s="45"/>
    </row>
    <row r="146" spans="1:12" s="3" customFormat="1">
      <c r="A146" s="6" t="s">
        <v>649</v>
      </c>
      <c r="B146" s="7" t="s">
        <v>753</v>
      </c>
      <c r="C146" s="250" t="s">
        <v>2608</v>
      </c>
      <c r="D146" s="9" t="s">
        <v>751</v>
      </c>
      <c r="E146" s="207" t="s">
        <v>4805</v>
      </c>
      <c r="F146" s="45"/>
      <c r="G146" s="26" t="s">
        <v>649</v>
      </c>
      <c r="H146" s="7" t="s">
        <v>4418</v>
      </c>
      <c r="I146" s="8" t="s">
        <v>4419</v>
      </c>
      <c r="J146" s="9" t="s">
        <v>629</v>
      </c>
      <c r="K146" s="211" t="s">
        <v>3485</v>
      </c>
      <c r="L146" s="45"/>
    </row>
    <row r="147" spans="1:12" s="3" customFormat="1">
      <c r="A147" s="6" t="s">
        <v>650</v>
      </c>
      <c r="B147" s="7" t="s">
        <v>753</v>
      </c>
      <c r="C147" s="250" t="s">
        <v>695</v>
      </c>
      <c r="D147" s="9" t="s">
        <v>661</v>
      </c>
      <c r="E147" s="207" t="s">
        <v>4806</v>
      </c>
      <c r="F147" s="45"/>
      <c r="G147" s="26" t="s">
        <v>650</v>
      </c>
      <c r="H147" s="7" t="s">
        <v>469</v>
      </c>
      <c r="I147" s="8" t="s">
        <v>1197</v>
      </c>
      <c r="J147" s="9" t="s">
        <v>930</v>
      </c>
      <c r="K147" s="211" t="s">
        <v>39</v>
      </c>
      <c r="L147" s="45"/>
    </row>
    <row r="148" spans="1:12" s="3" customFormat="1">
      <c r="A148" s="6" t="s">
        <v>651</v>
      </c>
      <c r="B148" s="7" t="s">
        <v>4807</v>
      </c>
      <c r="C148" s="250" t="s">
        <v>4808</v>
      </c>
      <c r="D148" s="9" t="s">
        <v>751</v>
      </c>
      <c r="E148" s="207" t="s">
        <v>39</v>
      </c>
      <c r="F148" s="45"/>
      <c r="G148" s="26" t="s">
        <v>651</v>
      </c>
      <c r="H148" s="7" t="s">
        <v>1725</v>
      </c>
      <c r="I148" s="8" t="s">
        <v>4788</v>
      </c>
      <c r="J148" s="9" t="s">
        <v>751</v>
      </c>
      <c r="K148" s="211" t="s">
        <v>4789</v>
      </c>
      <c r="L148" s="45"/>
    </row>
    <row r="149" spans="1:12" s="3" customFormat="1">
      <c r="A149" s="6" t="s">
        <v>899</v>
      </c>
      <c r="B149" s="7" t="s">
        <v>4809</v>
      </c>
      <c r="C149" s="250" t="s">
        <v>4694</v>
      </c>
      <c r="D149" s="9" t="s">
        <v>4872</v>
      </c>
      <c r="E149" s="207" t="s">
        <v>4810</v>
      </c>
      <c r="F149" s="45"/>
      <c r="G149" s="26" t="s">
        <v>899</v>
      </c>
      <c r="H149" s="7" t="s">
        <v>709</v>
      </c>
      <c r="I149" s="8" t="s">
        <v>4790</v>
      </c>
      <c r="J149" s="9" t="s">
        <v>751</v>
      </c>
      <c r="K149" s="211" t="s">
        <v>384</v>
      </c>
      <c r="L149" s="45"/>
    </row>
    <row r="150" spans="1:12" s="3" customFormat="1">
      <c r="A150" s="6" t="s">
        <v>900</v>
      </c>
      <c r="B150" s="7" t="s">
        <v>3014</v>
      </c>
      <c r="C150" s="250" t="s">
        <v>1549</v>
      </c>
      <c r="D150" s="9" t="s">
        <v>751</v>
      </c>
      <c r="E150" s="207" t="s">
        <v>384</v>
      </c>
      <c r="F150" s="45"/>
      <c r="G150" s="26" t="s">
        <v>900</v>
      </c>
      <c r="H150" s="7" t="s">
        <v>1271</v>
      </c>
      <c r="I150" s="8" t="s">
        <v>4791</v>
      </c>
      <c r="J150" s="9" t="s">
        <v>661</v>
      </c>
      <c r="K150" s="211" t="s">
        <v>3487</v>
      </c>
      <c r="L150" s="45"/>
    </row>
    <row r="151" spans="1:12" s="3" customFormat="1">
      <c r="A151" s="6" t="s">
        <v>901</v>
      </c>
      <c r="B151" s="7" t="s">
        <v>1031</v>
      </c>
      <c r="C151" s="250" t="s">
        <v>1571</v>
      </c>
      <c r="D151" s="9" t="s">
        <v>929</v>
      </c>
      <c r="E151" s="207" t="s">
        <v>4811</v>
      </c>
      <c r="F151" s="45"/>
      <c r="G151" s="26" t="s">
        <v>901</v>
      </c>
      <c r="H151" s="7" t="s">
        <v>366</v>
      </c>
      <c r="I151" s="8" t="s">
        <v>4792</v>
      </c>
      <c r="J151" s="9" t="s">
        <v>661</v>
      </c>
      <c r="K151" s="211" t="s">
        <v>94</v>
      </c>
      <c r="L151" s="45"/>
    </row>
    <row r="152" spans="1:12" s="3" customFormat="1">
      <c r="A152" s="6" t="s">
        <v>902</v>
      </c>
      <c r="B152" s="7" t="s">
        <v>627</v>
      </c>
      <c r="C152" s="250" t="s">
        <v>4343</v>
      </c>
      <c r="D152" s="9" t="s">
        <v>661</v>
      </c>
      <c r="E152" s="207" t="s">
        <v>94</v>
      </c>
      <c r="F152" s="45"/>
      <c r="G152" s="26" t="s">
        <v>902</v>
      </c>
      <c r="H152" s="7" t="s">
        <v>708</v>
      </c>
      <c r="I152" s="8" t="s">
        <v>4066</v>
      </c>
      <c r="J152" s="9" t="s">
        <v>629</v>
      </c>
      <c r="K152" s="211" t="s">
        <v>386</v>
      </c>
      <c r="L152" s="45"/>
    </row>
    <row r="153" spans="1:12" s="3" customFormat="1">
      <c r="A153" s="6" t="s">
        <v>903</v>
      </c>
      <c r="B153" s="7" t="s">
        <v>1307</v>
      </c>
      <c r="C153" s="250" t="s">
        <v>4812</v>
      </c>
      <c r="D153" s="9" t="s">
        <v>751</v>
      </c>
      <c r="E153" s="207" t="s">
        <v>386</v>
      </c>
      <c r="F153" s="45"/>
      <c r="G153" s="26" t="s">
        <v>903</v>
      </c>
      <c r="H153" s="7" t="s">
        <v>4793</v>
      </c>
      <c r="I153" s="8" t="s">
        <v>825</v>
      </c>
      <c r="J153" s="9" t="s">
        <v>669</v>
      </c>
      <c r="K153" s="211" t="s">
        <v>351</v>
      </c>
      <c r="L153" s="45"/>
    </row>
    <row r="154" spans="1:12" s="3" customFormat="1">
      <c r="A154" s="6" t="s">
        <v>1124</v>
      </c>
      <c r="B154" s="7" t="s">
        <v>973</v>
      </c>
      <c r="C154" s="250" t="s">
        <v>2047</v>
      </c>
      <c r="D154" s="9" t="s">
        <v>751</v>
      </c>
      <c r="E154" s="207" t="s">
        <v>4813</v>
      </c>
      <c r="F154" s="45"/>
      <c r="G154" s="26" t="s">
        <v>1124</v>
      </c>
      <c r="H154" s="7" t="s">
        <v>667</v>
      </c>
      <c r="I154" s="8" t="s">
        <v>2399</v>
      </c>
      <c r="J154" s="9" t="s">
        <v>629</v>
      </c>
      <c r="K154" s="211" t="s">
        <v>353</v>
      </c>
      <c r="L154" s="45"/>
    </row>
    <row r="155" spans="1:12" s="3" customFormat="1">
      <c r="A155" s="6" t="s">
        <v>1125</v>
      </c>
      <c r="B155" s="7" t="s">
        <v>685</v>
      </c>
      <c r="C155" s="250" t="s">
        <v>4403</v>
      </c>
      <c r="D155" s="9" t="s">
        <v>661</v>
      </c>
      <c r="E155" s="207" t="s">
        <v>351</v>
      </c>
      <c r="F155" s="45"/>
      <c r="G155" s="26" t="s">
        <v>1125</v>
      </c>
      <c r="H155" s="7" t="s">
        <v>708</v>
      </c>
      <c r="I155" s="8" t="s">
        <v>4028</v>
      </c>
      <c r="J155" s="9" t="s">
        <v>751</v>
      </c>
      <c r="K155" s="211" t="s">
        <v>2376</v>
      </c>
      <c r="L155" s="45"/>
    </row>
    <row r="156" spans="1:12" s="3" customFormat="1">
      <c r="A156" s="6" t="s">
        <v>1126</v>
      </c>
      <c r="B156" s="7" t="s">
        <v>976</v>
      </c>
      <c r="C156" s="250" t="s">
        <v>4814</v>
      </c>
      <c r="D156" s="9" t="s">
        <v>751</v>
      </c>
      <c r="E156" s="207" t="s">
        <v>4815</v>
      </c>
      <c r="F156" s="45"/>
      <c r="G156" s="26" t="s">
        <v>1126</v>
      </c>
      <c r="H156" s="7" t="s">
        <v>4794</v>
      </c>
      <c r="I156" s="8" t="s">
        <v>4763</v>
      </c>
      <c r="J156" s="9" t="s">
        <v>751</v>
      </c>
      <c r="K156" s="211" t="s">
        <v>42</v>
      </c>
      <c r="L156" s="45"/>
    </row>
    <row r="157" spans="1:12" s="3" customFormat="1">
      <c r="A157" s="6" t="s">
        <v>1127</v>
      </c>
      <c r="B157" s="7" t="s">
        <v>4114</v>
      </c>
      <c r="C157" s="250" t="s">
        <v>1171</v>
      </c>
      <c r="D157" s="9" t="s">
        <v>929</v>
      </c>
      <c r="E157" s="207" t="s">
        <v>367</v>
      </c>
      <c r="F157" s="45"/>
      <c r="G157" s="26" t="s">
        <v>1127</v>
      </c>
      <c r="H157" s="7" t="s">
        <v>4426</v>
      </c>
      <c r="I157" s="8" t="s">
        <v>4795</v>
      </c>
      <c r="J157" s="9" t="s">
        <v>629</v>
      </c>
      <c r="K157" s="211" t="s">
        <v>2317</v>
      </c>
      <c r="L157" s="45"/>
    </row>
    <row r="158" spans="1:12" s="3" customFormat="1">
      <c r="A158" s="6" t="s">
        <v>1128</v>
      </c>
      <c r="B158" s="7" t="s">
        <v>627</v>
      </c>
      <c r="C158" s="250" t="s">
        <v>4816</v>
      </c>
      <c r="D158" s="9" t="s">
        <v>751</v>
      </c>
      <c r="E158" s="207" t="s">
        <v>4817</v>
      </c>
      <c r="F158" s="45"/>
      <c r="G158" s="26" t="s">
        <v>1128</v>
      </c>
      <c r="H158" s="7" t="s">
        <v>783</v>
      </c>
      <c r="I158" s="8" t="s">
        <v>4447</v>
      </c>
      <c r="J158" s="9" t="s">
        <v>751</v>
      </c>
      <c r="K158" s="211" t="s">
        <v>354</v>
      </c>
      <c r="L158" s="45"/>
    </row>
    <row r="159" spans="1:12" s="3" customFormat="1">
      <c r="A159" s="6" t="s">
        <v>1129</v>
      </c>
      <c r="B159" s="7" t="s">
        <v>694</v>
      </c>
      <c r="C159" s="250" t="s">
        <v>3988</v>
      </c>
      <c r="D159" s="9" t="s">
        <v>661</v>
      </c>
      <c r="E159" s="207" t="s">
        <v>368</v>
      </c>
      <c r="F159" s="45"/>
      <c r="G159" s="26" t="s">
        <v>1129</v>
      </c>
      <c r="H159" s="7" t="s">
        <v>366</v>
      </c>
      <c r="I159" s="8" t="s">
        <v>825</v>
      </c>
      <c r="J159" s="9" t="s">
        <v>669</v>
      </c>
      <c r="K159" s="211" t="s">
        <v>368</v>
      </c>
      <c r="L159" s="45"/>
    </row>
    <row r="160" spans="1:12" s="3" customFormat="1">
      <c r="A160" s="6" t="s">
        <v>1130</v>
      </c>
      <c r="B160" s="7" t="s">
        <v>2629</v>
      </c>
      <c r="C160" s="250" t="s">
        <v>988</v>
      </c>
      <c r="D160" s="9" t="s">
        <v>629</v>
      </c>
      <c r="E160" s="207" t="s">
        <v>2347</v>
      </c>
      <c r="F160" s="45"/>
      <c r="G160" s="26" t="s">
        <v>1130</v>
      </c>
      <c r="H160" s="7" t="s">
        <v>708</v>
      </c>
      <c r="I160" s="8" t="s">
        <v>4073</v>
      </c>
      <c r="J160" s="9" t="s">
        <v>629</v>
      </c>
      <c r="K160" s="211" t="s">
        <v>3794</v>
      </c>
      <c r="L160" s="45"/>
    </row>
    <row r="161" spans="1:12" s="3" customFormat="1">
      <c r="A161" s="6" t="s">
        <v>1131</v>
      </c>
      <c r="B161" s="7" t="s">
        <v>1405</v>
      </c>
      <c r="C161" s="250" t="s">
        <v>2047</v>
      </c>
      <c r="D161" s="9" t="s">
        <v>629</v>
      </c>
      <c r="E161" s="207" t="s">
        <v>104</v>
      </c>
      <c r="F161" s="45"/>
      <c r="G161" s="26" t="s">
        <v>1131</v>
      </c>
      <c r="H161" s="7" t="s">
        <v>2941</v>
      </c>
      <c r="I161" s="8" t="s">
        <v>797</v>
      </c>
      <c r="J161" s="9" t="s">
        <v>629</v>
      </c>
      <c r="K161" s="211" t="s">
        <v>393</v>
      </c>
      <c r="L161" s="45"/>
    </row>
    <row r="162" spans="1:12" s="3" customFormat="1">
      <c r="A162" s="6" t="s">
        <v>1132</v>
      </c>
      <c r="B162" s="7" t="s">
        <v>921</v>
      </c>
      <c r="C162" s="250" t="s">
        <v>4091</v>
      </c>
      <c r="D162" s="9" t="s">
        <v>751</v>
      </c>
      <c r="E162" s="207" t="s">
        <v>44</v>
      </c>
      <c r="F162" s="45"/>
      <c r="G162" s="26" t="s">
        <v>1132</v>
      </c>
      <c r="H162" s="7" t="s">
        <v>2622</v>
      </c>
      <c r="I162" s="8" t="s">
        <v>795</v>
      </c>
      <c r="J162" s="9" t="s">
        <v>669</v>
      </c>
      <c r="K162" s="211" t="s">
        <v>2347</v>
      </c>
      <c r="L162" s="45"/>
    </row>
    <row r="163" spans="1:12" s="3" customFormat="1">
      <c r="A163" s="6" t="s">
        <v>1133</v>
      </c>
      <c r="B163" s="7" t="s">
        <v>1102</v>
      </c>
      <c r="C163" s="250" t="s">
        <v>4754</v>
      </c>
      <c r="D163" s="9" t="s">
        <v>933</v>
      </c>
      <c r="E163" s="207" t="s">
        <v>4818</v>
      </c>
      <c r="F163" s="45"/>
      <c r="G163" s="26" t="s">
        <v>1133</v>
      </c>
      <c r="H163" s="7" t="s">
        <v>842</v>
      </c>
      <c r="I163" s="8" t="s">
        <v>3647</v>
      </c>
      <c r="J163" s="9" t="s">
        <v>661</v>
      </c>
      <c r="K163" s="211" t="s">
        <v>4796</v>
      </c>
      <c r="L163" s="45"/>
    </row>
    <row r="164" spans="1:12" s="3" customFormat="1">
      <c r="A164" s="6" t="s">
        <v>1134</v>
      </c>
      <c r="B164" s="7" t="s">
        <v>4819</v>
      </c>
      <c r="C164" s="250" t="s">
        <v>2364</v>
      </c>
      <c r="D164" s="9" t="s">
        <v>663</v>
      </c>
      <c r="E164" s="207" t="s">
        <v>50</v>
      </c>
      <c r="F164" s="45"/>
      <c r="G164" s="26" t="s">
        <v>1134</v>
      </c>
      <c r="H164" s="7" t="s">
        <v>1420</v>
      </c>
      <c r="I164" s="8" t="s">
        <v>3452</v>
      </c>
      <c r="J164" s="9" t="s">
        <v>629</v>
      </c>
      <c r="K164" s="211" t="s">
        <v>44</v>
      </c>
      <c r="L164" s="45"/>
    </row>
    <row r="165" spans="1:12" s="3" customFormat="1" ht="12.75" thickBot="1">
      <c r="A165" s="6" t="s">
        <v>1543</v>
      </c>
      <c r="B165" s="7" t="s">
        <v>3582</v>
      </c>
      <c r="C165" s="250" t="s">
        <v>2</v>
      </c>
      <c r="D165" s="9" t="s">
        <v>629</v>
      </c>
      <c r="E165" s="207" t="s">
        <v>4162</v>
      </c>
      <c r="F165" s="45"/>
      <c r="G165" s="26" t="s">
        <v>1543</v>
      </c>
      <c r="H165" s="7" t="s">
        <v>1121</v>
      </c>
      <c r="I165" s="8" t="s">
        <v>4393</v>
      </c>
      <c r="J165" s="9" t="s">
        <v>751</v>
      </c>
      <c r="K165" s="211" t="s">
        <v>2380</v>
      </c>
      <c r="L165" s="45"/>
    </row>
    <row r="166" spans="1:12" s="3" customFormat="1" hidden="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1056" t="s">
        <v>768</v>
      </c>
      <c r="B196" s="1056"/>
      <c r="C196" s="35"/>
      <c r="D196" s="160" t="s">
        <v>711</v>
      </c>
      <c r="E196" s="1065" t="s">
        <v>1638</v>
      </c>
      <c r="F196" s="1065"/>
      <c r="G196" s="1065"/>
      <c r="H196" s="1065"/>
      <c r="I196" s="35"/>
      <c r="J196" s="1056" t="s">
        <v>713</v>
      </c>
      <c r="K196" s="1056"/>
      <c r="L196" s="35"/>
    </row>
    <row r="197" spans="1:12" ht="13.5" thickTop="1" thickBot="1">
      <c r="A197" s="1057" t="s">
        <v>621</v>
      </c>
      <c r="B197" s="1058"/>
      <c r="C197" s="43"/>
      <c r="D197" s="44"/>
      <c r="E197" s="44"/>
      <c r="F197" s="35"/>
      <c r="G197" s="1061" t="s">
        <v>652</v>
      </c>
      <c r="H197" s="1062"/>
      <c r="I197" s="35"/>
      <c r="J197" s="35"/>
      <c r="K197" s="35"/>
      <c r="L197" s="35"/>
    </row>
    <row r="198" spans="1:12" s="3" customFormat="1" ht="16.5" thickTop="1" thickBot="1">
      <c r="A198" s="1059"/>
      <c r="B198" s="1060"/>
      <c r="C198" s="14"/>
      <c r="D198" s="12" t="s">
        <v>645</v>
      </c>
      <c r="E198" s="13">
        <f>COUNTA(C200:C248)</f>
        <v>38</v>
      </c>
      <c r="F198" s="45"/>
      <c r="G198" s="1063"/>
      <c r="H198" s="1064"/>
      <c r="I198" s="32"/>
      <c r="J198" s="33" t="s">
        <v>645</v>
      </c>
      <c r="K198" s="34">
        <f>COUNTA(I200:I248)</f>
        <v>23</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4428</v>
      </c>
      <c r="D200" s="79" t="s">
        <v>751</v>
      </c>
      <c r="E200" s="204" t="s">
        <v>398</v>
      </c>
      <c r="F200" s="45"/>
      <c r="G200" s="94" t="s">
        <v>630</v>
      </c>
      <c r="H200" s="77" t="s">
        <v>4455</v>
      </c>
      <c r="I200" s="78" t="s">
        <v>4456</v>
      </c>
      <c r="J200" s="79" t="s">
        <v>751</v>
      </c>
      <c r="K200" s="208" t="s">
        <v>193</v>
      </c>
      <c r="L200" s="45"/>
    </row>
    <row r="201" spans="1:12" s="3" customFormat="1">
      <c r="A201" s="81" t="s">
        <v>631</v>
      </c>
      <c r="B201" s="82" t="s">
        <v>627</v>
      </c>
      <c r="C201" s="83" t="s">
        <v>4556</v>
      </c>
      <c r="D201" s="84" t="s">
        <v>669</v>
      </c>
      <c r="E201" s="205" t="s">
        <v>1726</v>
      </c>
      <c r="F201" s="45"/>
      <c r="G201" s="96" t="s">
        <v>631</v>
      </c>
      <c r="H201" s="82" t="s">
        <v>1114</v>
      </c>
      <c r="I201" s="83" t="s">
        <v>2626</v>
      </c>
      <c r="J201" s="84" t="s">
        <v>629</v>
      </c>
      <c r="K201" s="209" t="s">
        <v>231</v>
      </c>
      <c r="L201" s="45"/>
    </row>
    <row r="202" spans="1:12" s="3" customFormat="1">
      <c r="A202" s="86" t="s">
        <v>632</v>
      </c>
      <c r="B202" s="87" t="s">
        <v>921</v>
      </c>
      <c r="C202" s="88" t="s">
        <v>3456</v>
      </c>
      <c r="D202" s="89" t="s">
        <v>751</v>
      </c>
      <c r="E202" s="206" t="s">
        <v>2359</v>
      </c>
      <c r="F202" s="45"/>
      <c r="G202" s="98" t="s">
        <v>632</v>
      </c>
      <c r="H202" s="87" t="s">
        <v>1239</v>
      </c>
      <c r="I202" s="88" t="s">
        <v>1034</v>
      </c>
      <c r="J202" s="89" t="s">
        <v>930</v>
      </c>
      <c r="K202" s="210" t="s">
        <v>426</v>
      </c>
      <c r="L202" s="45"/>
    </row>
    <row r="203" spans="1:12" s="3" customFormat="1">
      <c r="A203" s="6" t="s">
        <v>633</v>
      </c>
      <c r="B203" s="7" t="s">
        <v>3440</v>
      </c>
      <c r="C203" s="8" t="s">
        <v>3461</v>
      </c>
      <c r="D203" s="9" t="s">
        <v>751</v>
      </c>
      <c r="E203" s="207" t="s">
        <v>373</v>
      </c>
      <c r="F203" s="45"/>
      <c r="G203" s="26" t="s">
        <v>633</v>
      </c>
      <c r="H203" s="7" t="s">
        <v>982</v>
      </c>
      <c r="I203" s="8" t="s">
        <v>3476</v>
      </c>
      <c r="J203" s="9" t="s">
        <v>751</v>
      </c>
      <c r="K203" s="211" t="s">
        <v>2682</v>
      </c>
      <c r="L203" s="45"/>
    </row>
    <row r="204" spans="1:12" s="3" customFormat="1">
      <c r="A204" s="6" t="s">
        <v>634</v>
      </c>
      <c r="B204" s="7" t="s">
        <v>4097</v>
      </c>
      <c r="C204" s="8" t="s">
        <v>4098</v>
      </c>
      <c r="D204" s="9" t="s">
        <v>661</v>
      </c>
      <c r="E204" s="207" t="s">
        <v>1721</v>
      </c>
      <c r="F204" s="45"/>
      <c r="G204" s="26" t="s">
        <v>634</v>
      </c>
      <c r="H204" s="7" t="s">
        <v>1121</v>
      </c>
      <c r="I204" s="8" t="s">
        <v>3476</v>
      </c>
      <c r="J204" s="9" t="s">
        <v>751</v>
      </c>
      <c r="K204" s="211" t="s">
        <v>430</v>
      </c>
      <c r="L204" s="45"/>
    </row>
    <row r="205" spans="1:12" s="3" customFormat="1">
      <c r="A205" s="6" t="s">
        <v>635</v>
      </c>
      <c r="B205" s="7" t="s">
        <v>653</v>
      </c>
      <c r="C205" s="8" t="s">
        <v>4431</v>
      </c>
      <c r="D205" s="9" t="s">
        <v>661</v>
      </c>
      <c r="E205" s="207" t="s">
        <v>374</v>
      </c>
      <c r="F205" s="45"/>
      <c r="G205" s="26" t="s">
        <v>635</v>
      </c>
      <c r="H205" s="7" t="s">
        <v>667</v>
      </c>
      <c r="I205" s="8" t="s">
        <v>1171</v>
      </c>
      <c r="J205" s="9" t="s">
        <v>929</v>
      </c>
      <c r="K205" s="211" t="s">
        <v>490</v>
      </c>
      <c r="L205" s="45"/>
    </row>
    <row r="206" spans="1:12" s="3" customFormat="1">
      <c r="A206" s="6" t="s">
        <v>636</v>
      </c>
      <c r="B206" s="7" t="s">
        <v>3462</v>
      </c>
      <c r="C206" s="8" t="s">
        <v>3463</v>
      </c>
      <c r="D206" s="9" t="s">
        <v>751</v>
      </c>
      <c r="E206" s="207" t="s">
        <v>3505</v>
      </c>
      <c r="F206" s="45"/>
      <c r="G206" s="26" t="s">
        <v>636</v>
      </c>
      <c r="H206" s="7" t="s">
        <v>1077</v>
      </c>
      <c r="I206" s="8" t="s">
        <v>3455</v>
      </c>
      <c r="J206" s="9" t="s">
        <v>669</v>
      </c>
      <c r="K206" s="211" t="s">
        <v>476</v>
      </c>
      <c r="L206" s="45"/>
    </row>
    <row r="207" spans="1:12" s="3" customFormat="1">
      <c r="A207" s="6" t="s">
        <v>637</v>
      </c>
      <c r="B207" s="7" t="s">
        <v>1358</v>
      </c>
      <c r="C207" s="8" t="s">
        <v>4111</v>
      </c>
      <c r="D207" s="52" t="s">
        <v>751</v>
      </c>
      <c r="E207" s="207" t="s">
        <v>3827</v>
      </c>
      <c r="F207" s="45"/>
      <c r="G207" s="26" t="s">
        <v>637</v>
      </c>
      <c r="H207" s="7" t="s">
        <v>816</v>
      </c>
      <c r="I207" s="8" t="s">
        <v>3476</v>
      </c>
      <c r="J207" s="9" t="s">
        <v>751</v>
      </c>
      <c r="K207" s="211" t="s">
        <v>138</v>
      </c>
      <c r="L207" s="45"/>
    </row>
    <row r="208" spans="1:12" s="3" customFormat="1">
      <c r="A208" s="6" t="s">
        <v>638</v>
      </c>
      <c r="B208" s="7" t="s">
        <v>3778</v>
      </c>
      <c r="C208" s="8" t="s">
        <v>805</v>
      </c>
      <c r="D208" s="9" t="s">
        <v>669</v>
      </c>
      <c r="E208" s="207" t="s">
        <v>1722</v>
      </c>
      <c r="F208" s="45"/>
      <c r="G208" s="26" t="s">
        <v>638</v>
      </c>
      <c r="H208" s="7" t="s">
        <v>847</v>
      </c>
      <c r="I208" s="8" t="s">
        <v>1760</v>
      </c>
      <c r="J208" s="9" t="s">
        <v>929</v>
      </c>
      <c r="K208" s="211" t="s">
        <v>495</v>
      </c>
      <c r="L208" s="45"/>
    </row>
    <row r="209" spans="1:12" s="3" customFormat="1">
      <c r="A209" s="6" t="s">
        <v>639</v>
      </c>
      <c r="B209" s="7" t="s">
        <v>655</v>
      </c>
      <c r="C209" s="8" t="s">
        <v>4103</v>
      </c>
      <c r="D209" s="9" t="s">
        <v>751</v>
      </c>
      <c r="E209" s="207" t="s">
        <v>4166</v>
      </c>
      <c r="F209" s="45"/>
      <c r="G209" s="26" t="s">
        <v>639</v>
      </c>
      <c r="H209" s="7" t="s">
        <v>705</v>
      </c>
      <c r="I209" s="8" t="s">
        <v>850</v>
      </c>
      <c r="J209" s="52" t="s">
        <v>669</v>
      </c>
      <c r="K209" s="211" t="s">
        <v>2688</v>
      </c>
      <c r="L209" s="45"/>
    </row>
    <row r="210" spans="1:12" s="3" customFormat="1">
      <c r="A210" s="6" t="s">
        <v>640</v>
      </c>
      <c r="B210" s="7" t="s">
        <v>1159</v>
      </c>
      <c r="C210" s="8" t="s">
        <v>3602</v>
      </c>
      <c r="D210" s="9" t="s">
        <v>751</v>
      </c>
      <c r="E210" s="207" t="s">
        <v>4769</v>
      </c>
      <c r="F210" s="45"/>
      <c r="G210" s="26" t="s">
        <v>640</v>
      </c>
      <c r="H210" s="7" t="s">
        <v>4316</v>
      </c>
      <c r="I210" s="8" t="s">
        <v>670</v>
      </c>
      <c r="J210" s="9" t="s">
        <v>669</v>
      </c>
      <c r="K210" s="211" t="s">
        <v>432</v>
      </c>
      <c r="L210" s="45"/>
    </row>
    <row r="211" spans="1:12" s="3" customFormat="1">
      <c r="A211" s="6" t="s">
        <v>641</v>
      </c>
      <c r="B211" s="7" t="s">
        <v>4083</v>
      </c>
      <c r="C211" s="8" t="s">
        <v>4110</v>
      </c>
      <c r="D211" s="9" t="s">
        <v>669</v>
      </c>
      <c r="E211" s="207" t="s">
        <v>3828</v>
      </c>
      <c r="F211" s="45"/>
      <c r="G211" s="26" t="s">
        <v>641</v>
      </c>
      <c r="H211" s="7" t="s">
        <v>796</v>
      </c>
      <c r="I211" s="8" t="s">
        <v>3283</v>
      </c>
      <c r="J211" s="9" t="s">
        <v>751</v>
      </c>
      <c r="K211" s="211" t="s">
        <v>1763</v>
      </c>
      <c r="L211" s="45"/>
    </row>
    <row r="212" spans="1:12" s="3" customFormat="1">
      <c r="A212" s="6" t="s">
        <v>642</v>
      </c>
      <c r="B212" s="7" t="s">
        <v>1102</v>
      </c>
      <c r="C212" s="8" t="s">
        <v>2608</v>
      </c>
      <c r="D212" s="9" t="s">
        <v>751</v>
      </c>
      <c r="E212" s="207" t="s">
        <v>3044</v>
      </c>
      <c r="F212" s="45"/>
      <c r="G212" s="26" t="s">
        <v>642</v>
      </c>
      <c r="H212" s="7" t="s">
        <v>2941</v>
      </c>
      <c r="I212" s="8" t="s">
        <v>3470</v>
      </c>
      <c r="J212" s="9" t="s">
        <v>751</v>
      </c>
      <c r="K212" s="211" t="s">
        <v>1765</v>
      </c>
      <c r="L212" s="45"/>
    </row>
    <row r="213" spans="1:12" s="3" customFormat="1">
      <c r="A213" s="6" t="s">
        <v>643</v>
      </c>
      <c r="B213" s="7" t="s">
        <v>3246</v>
      </c>
      <c r="C213" s="8" t="s">
        <v>1123</v>
      </c>
      <c r="D213" s="9" t="s">
        <v>4867</v>
      </c>
      <c r="E213" s="207" t="s">
        <v>438</v>
      </c>
      <c r="F213" s="45"/>
      <c r="G213" s="26" t="s">
        <v>643</v>
      </c>
      <c r="H213" s="7" t="s">
        <v>783</v>
      </c>
      <c r="I213" s="8" t="s">
        <v>3801</v>
      </c>
      <c r="J213" s="9" t="s">
        <v>751</v>
      </c>
      <c r="K213" s="211" t="s">
        <v>1766</v>
      </c>
      <c r="L213" s="45"/>
    </row>
    <row r="214" spans="1:12" s="3" customFormat="1">
      <c r="A214" s="6" t="s">
        <v>646</v>
      </c>
      <c r="B214" s="7" t="s">
        <v>921</v>
      </c>
      <c r="C214" s="8" t="s">
        <v>4116</v>
      </c>
      <c r="D214" s="52" t="s">
        <v>661</v>
      </c>
      <c r="E214" s="207" t="s">
        <v>2069</v>
      </c>
      <c r="F214" s="45"/>
      <c r="G214" s="26" t="s">
        <v>646</v>
      </c>
      <c r="H214" s="7" t="s">
        <v>1331</v>
      </c>
      <c r="I214" s="8" t="s">
        <v>4768</v>
      </c>
      <c r="J214" s="9" t="s">
        <v>661</v>
      </c>
      <c r="K214" s="211" t="s">
        <v>3076</v>
      </c>
      <c r="L214" s="45"/>
    </row>
    <row r="215" spans="1:12" s="3" customFormat="1">
      <c r="A215" s="6" t="s">
        <v>647</v>
      </c>
      <c r="B215" s="7" t="s">
        <v>2629</v>
      </c>
      <c r="C215" s="8" t="s">
        <v>4770</v>
      </c>
      <c r="D215" s="9" t="s">
        <v>669</v>
      </c>
      <c r="E215" s="207" t="s">
        <v>400</v>
      </c>
      <c r="F215" s="45"/>
      <c r="G215" s="26" t="s">
        <v>647</v>
      </c>
      <c r="H215" s="7" t="s">
        <v>2051</v>
      </c>
      <c r="I215" s="8" t="s">
        <v>4157</v>
      </c>
      <c r="J215" s="9" t="s">
        <v>751</v>
      </c>
      <c r="K215" s="211" t="s">
        <v>4756</v>
      </c>
      <c r="L215" s="45"/>
    </row>
    <row r="216" spans="1:12" s="3" customFormat="1">
      <c r="A216" s="6" t="s">
        <v>648</v>
      </c>
      <c r="B216" s="7" t="s">
        <v>690</v>
      </c>
      <c r="C216" s="8" t="s">
        <v>4126</v>
      </c>
      <c r="D216" s="9" t="s">
        <v>751</v>
      </c>
      <c r="E216" s="207" t="s">
        <v>2070</v>
      </c>
      <c r="F216" s="45"/>
      <c r="G216" s="26" t="s">
        <v>648</v>
      </c>
      <c r="H216" s="7" t="s">
        <v>425</v>
      </c>
      <c r="I216" s="8" t="s">
        <v>809</v>
      </c>
      <c r="J216" s="9" t="s">
        <v>929</v>
      </c>
      <c r="K216" s="211" t="s">
        <v>434</v>
      </c>
      <c r="L216" s="45"/>
    </row>
    <row r="217" spans="1:12" s="3" customFormat="1">
      <c r="A217" s="6" t="s">
        <v>649</v>
      </c>
      <c r="B217" s="7" t="s">
        <v>3246</v>
      </c>
      <c r="C217" s="8" t="s">
        <v>875</v>
      </c>
      <c r="D217" s="52" t="s">
        <v>929</v>
      </c>
      <c r="E217" s="207" t="s">
        <v>4771</v>
      </c>
      <c r="F217" s="45"/>
      <c r="G217" s="26" t="s">
        <v>649</v>
      </c>
      <c r="H217" s="7" t="s">
        <v>982</v>
      </c>
      <c r="I217" s="8" t="s">
        <v>3230</v>
      </c>
      <c r="J217" s="9" t="s">
        <v>751</v>
      </c>
      <c r="K217" s="211" t="s">
        <v>1769</v>
      </c>
      <c r="L217" s="45"/>
    </row>
    <row r="218" spans="1:12" s="3" customFormat="1">
      <c r="A218" s="6" t="s">
        <v>650</v>
      </c>
      <c r="B218" s="7" t="s">
        <v>828</v>
      </c>
      <c r="C218" s="8" t="s">
        <v>204</v>
      </c>
      <c r="D218" s="52" t="s">
        <v>929</v>
      </c>
      <c r="E218" s="207" t="s">
        <v>4772</v>
      </c>
      <c r="F218" s="45"/>
      <c r="G218" s="26" t="s">
        <v>650</v>
      </c>
      <c r="H218" s="7" t="s">
        <v>708</v>
      </c>
      <c r="I218" s="8" t="s">
        <v>4420</v>
      </c>
      <c r="J218" s="9" t="s">
        <v>661</v>
      </c>
      <c r="K218" s="211" t="s">
        <v>3843</v>
      </c>
      <c r="L218" s="45"/>
    </row>
    <row r="219" spans="1:12" s="3" customFormat="1">
      <c r="A219" s="6" t="s">
        <v>651</v>
      </c>
      <c r="B219" s="50" t="s">
        <v>1164</v>
      </c>
      <c r="C219" s="54" t="s">
        <v>4118</v>
      </c>
      <c r="D219" s="9" t="s">
        <v>930</v>
      </c>
      <c r="E219" s="290" t="s">
        <v>401</v>
      </c>
      <c r="F219" s="45"/>
      <c r="G219" s="26" t="s">
        <v>651</v>
      </c>
      <c r="H219" s="50" t="s">
        <v>1136</v>
      </c>
      <c r="I219" s="54" t="s">
        <v>795</v>
      </c>
      <c r="J219" s="52" t="s">
        <v>661</v>
      </c>
      <c r="K219" s="211" t="s">
        <v>3071</v>
      </c>
      <c r="L219" s="45"/>
    </row>
    <row r="220" spans="1:12" s="3" customFormat="1">
      <c r="A220" s="6" t="s">
        <v>899</v>
      </c>
      <c r="B220" s="50" t="s">
        <v>348</v>
      </c>
      <c r="C220" s="54" t="s">
        <v>3605</v>
      </c>
      <c r="D220" s="9" t="s">
        <v>751</v>
      </c>
      <c r="E220" s="290" t="s">
        <v>4773</v>
      </c>
      <c r="F220" s="45"/>
      <c r="G220" s="26" t="s">
        <v>899</v>
      </c>
      <c r="H220" s="50" t="s">
        <v>708</v>
      </c>
      <c r="I220" s="54" t="s">
        <v>673</v>
      </c>
      <c r="J220" s="9" t="s">
        <v>929</v>
      </c>
      <c r="K220" s="291" t="s">
        <v>1771</v>
      </c>
      <c r="L220" s="45"/>
    </row>
    <row r="221" spans="1:12" s="3" customFormat="1">
      <c r="A221" s="6" t="s">
        <v>900</v>
      </c>
      <c r="B221" s="50" t="s">
        <v>1511</v>
      </c>
      <c r="C221" s="54" t="s">
        <v>3604</v>
      </c>
      <c r="D221" s="52" t="s">
        <v>751</v>
      </c>
      <c r="E221" s="290" t="s">
        <v>2641</v>
      </c>
      <c r="F221" s="45"/>
      <c r="G221" s="26" t="s">
        <v>900</v>
      </c>
      <c r="H221" s="50" t="s">
        <v>961</v>
      </c>
      <c r="I221" s="54" t="s">
        <v>3595</v>
      </c>
      <c r="J221" s="9" t="s">
        <v>751</v>
      </c>
      <c r="K221" s="291" t="s">
        <v>3271</v>
      </c>
      <c r="L221" s="45"/>
    </row>
    <row r="222" spans="1:12" s="3" customFormat="1">
      <c r="A222" s="6" t="s">
        <v>901</v>
      </c>
      <c r="B222" s="50" t="s">
        <v>1456</v>
      </c>
      <c r="C222" s="54" t="s">
        <v>875</v>
      </c>
      <c r="D222" s="52" t="s">
        <v>929</v>
      </c>
      <c r="E222" s="290" t="s">
        <v>4774</v>
      </c>
      <c r="F222" s="45"/>
      <c r="G222" s="26" t="s">
        <v>901</v>
      </c>
      <c r="H222" s="50" t="s">
        <v>469</v>
      </c>
      <c r="I222" s="54" t="s">
        <v>1163</v>
      </c>
      <c r="J222" s="9" t="s">
        <v>929</v>
      </c>
      <c r="K222" s="291" t="s">
        <v>2098</v>
      </c>
      <c r="L222" s="45"/>
    </row>
    <row r="223" spans="1:12" s="3" customFormat="1">
      <c r="A223" s="6" t="s">
        <v>902</v>
      </c>
      <c r="B223" s="50" t="s">
        <v>1102</v>
      </c>
      <c r="C223" s="54" t="s">
        <v>4775</v>
      </c>
      <c r="D223" s="9" t="s">
        <v>661</v>
      </c>
      <c r="E223" s="290" t="s">
        <v>4776</v>
      </c>
      <c r="F223" s="45"/>
      <c r="G223" s="26"/>
      <c r="H223" s="50"/>
      <c r="I223" s="54"/>
      <c r="J223" s="9"/>
      <c r="K223" s="291"/>
      <c r="L223" s="45"/>
    </row>
    <row r="224" spans="1:12" s="3" customFormat="1">
      <c r="A224" s="6" t="s">
        <v>903</v>
      </c>
      <c r="B224" s="50" t="s">
        <v>973</v>
      </c>
      <c r="C224" s="54" t="s">
        <v>1205</v>
      </c>
      <c r="D224" s="9" t="s">
        <v>629</v>
      </c>
      <c r="E224" s="290" t="s">
        <v>441</v>
      </c>
      <c r="F224" s="45"/>
      <c r="G224" s="26"/>
      <c r="H224" s="50"/>
      <c r="I224" s="54"/>
      <c r="J224" s="9"/>
      <c r="K224" s="291"/>
      <c r="L224" s="45"/>
    </row>
    <row r="225" spans="1:12" s="3" customFormat="1">
      <c r="A225" s="6" t="s">
        <v>1124</v>
      </c>
      <c r="B225" s="50" t="s">
        <v>1200</v>
      </c>
      <c r="C225" s="54" t="s">
        <v>858</v>
      </c>
      <c r="D225" s="9" t="s">
        <v>929</v>
      </c>
      <c r="E225" s="290" t="s">
        <v>442</v>
      </c>
      <c r="F225" s="45"/>
      <c r="G225" s="26"/>
      <c r="H225" s="50"/>
      <c r="I225" s="54"/>
      <c r="J225" s="9"/>
      <c r="K225" s="291"/>
      <c r="L225" s="45"/>
    </row>
    <row r="226" spans="1:12" s="3" customFormat="1">
      <c r="A226" s="6" t="s">
        <v>1125</v>
      </c>
      <c r="B226" s="50" t="s">
        <v>680</v>
      </c>
      <c r="C226" s="54" t="s">
        <v>4437</v>
      </c>
      <c r="D226" s="9" t="s">
        <v>751</v>
      </c>
      <c r="E226" s="290" t="s">
        <v>4777</v>
      </c>
      <c r="F226" s="45"/>
      <c r="G226" s="26"/>
      <c r="H226" s="50"/>
      <c r="I226" s="54"/>
      <c r="J226" s="9"/>
      <c r="K226" s="291"/>
      <c r="L226" s="45"/>
    </row>
    <row r="227" spans="1:12" s="3" customFormat="1">
      <c r="A227" s="6" t="s">
        <v>1126</v>
      </c>
      <c r="B227" s="50" t="s">
        <v>828</v>
      </c>
      <c r="C227" s="54" t="s">
        <v>1144</v>
      </c>
      <c r="D227" s="9" t="s">
        <v>929</v>
      </c>
      <c r="E227" s="290" t="s">
        <v>402</v>
      </c>
      <c r="F227" s="45"/>
      <c r="G227" s="26"/>
      <c r="H227" s="50"/>
      <c r="I227" s="54"/>
      <c r="J227" s="9"/>
      <c r="K227" s="291"/>
      <c r="L227" s="45"/>
    </row>
    <row r="228" spans="1:12" s="3" customFormat="1">
      <c r="A228" s="6" t="s">
        <v>1127</v>
      </c>
      <c r="B228" s="50" t="s">
        <v>1102</v>
      </c>
      <c r="C228" s="54" t="s">
        <v>4132</v>
      </c>
      <c r="D228" s="9" t="s">
        <v>751</v>
      </c>
      <c r="E228" s="290" t="s">
        <v>119</v>
      </c>
      <c r="F228" s="45"/>
      <c r="G228" s="26"/>
      <c r="H228" s="50"/>
      <c r="I228" s="54"/>
      <c r="J228" s="9"/>
      <c r="K228" s="291"/>
      <c r="L228" s="45"/>
    </row>
    <row r="229" spans="1:12" s="3" customFormat="1">
      <c r="A229" s="6" t="s">
        <v>1128</v>
      </c>
      <c r="B229" s="50" t="s">
        <v>100</v>
      </c>
      <c r="C229" s="54" t="s">
        <v>858</v>
      </c>
      <c r="D229" s="9" t="s">
        <v>929</v>
      </c>
      <c r="E229" s="290" t="s">
        <v>444</v>
      </c>
      <c r="F229" s="45"/>
      <c r="G229" s="26"/>
      <c r="H229" s="50"/>
      <c r="I229" s="54"/>
      <c r="J229" s="9"/>
      <c r="K229" s="291"/>
      <c r="L229" s="45"/>
    </row>
    <row r="230" spans="1:12" s="3" customFormat="1">
      <c r="A230" s="6" t="s">
        <v>1129</v>
      </c>
      <c r="B230" s="50" t="s">
        <v>1153</v>
      </c>
      <c r="C230" s="54" t="s">
        <v>4778</v>
      </c>
      <c r="D230" s="9" t="s">
        <v>629</v>
      </c>
      <c r="E230" s="290" t="s">
        <v>2442</v>
      </c>
      <c r="F230" s="45"/>
      <c r="G230" s="26"/>
      <c r="H230" s="50"/>
      <c r="I230" s="54"/>
      <c r="J230" s="9"/>
      <c r="K230" s="291"/>
      <c r="L230" s="45"/>
    </row>
    <row r="231" spans="1:12" s="3" customFormat="1">
      <c r="A231" s="6" t="s">
        <v>1130</v>
      </c>
      <c r="B231" s="50" t="s">
        <v>1307</v>
      </c>
      <c r="C231" s="54" t="s">
        <v>4779</v>
      </c>
      <c r="D231" s="9" t="s">
        <v>751</v>
      </c>
      <c r="E231" s="290" t="s">
        <v>4780</v>
      </c>
      <c r="F231" s="45"/>
      <c r="G231" s="26"/>
      <c r="H231" s="50"/>
      <c r="I231" s="54"/>
      <c r="J231" s="9"/>
      <c r="K231" s="291"/>
      <c r="L231" s="45"/>
    </row>
    <row r="232" spans="1:12" s="3" customFormat="1">
      <c r="A232" s="6" t="s">
        <v>1131</v>
      </c>
      <c r="B232" s="50" t="s">
        <v>4127</v>
      </c>
      <c r="C232" s="54" t="s">
        <v>4781</v>
      </c>
      <c r="D232" s="9" t="s">
        <v>930</v>
      </c>
      <c r="E232" s="290" t="s">
        <v>466</v>
      </c>
      <c r="F232" s="45"/>
      <c r="G232" s="26"/>
      <c r="H232" s="50"/>
      <c r="I232" s="54"/>
      <c r="J232" s="9"/>
      <c r="K232" s="291"/>
      <c r="L232" s="45"/>
    </row>
    <row r="233" spans="1:12" s="3" customFormat="1">
      <c r="A233" s="6" t="s">
        <v>1132</v>
      </c>
      <c r="B233" s="50" t="s">
        <v>1257</v>
      </c>
      <c r="C233" s="54" t="s">
        <v>1018</v>
      </c>
      <c r="D233" s="9" t="s">
        <v>929</v>
      </c>
      <c r="E233" s="290" t="s">
        <v>403</v>
      </c>
      <c r="F233" s="45"/>
      <c r="G233" s="26"/>
      <c r="H233" s="50"/>
      <c r="I233" s="54"/>
      <c r="J233" s="9"/>
      <c r="K233" s="291"/>
      <c r="L233" s="45"/>
    </row>
    <row r="234" spans="1:12" s="3" customFormat="1">
      <c r="A234" s="6" t="s">
        <v>1133</v>
      </c>
      <c r="B234" s="50" t="s">
        <v>1099</v>
      </c>
      <c r="C234" s="54" t="s">
        <v>3467</v>
      </c>
      <c r="D234" s="9" t="s">
        <v>751</v>
      </c>
      <c r="E234" s="290" t="s">
        <v>404</v>
      </c>
      <c r="F234" s="45"/>
      <c r="G234" s="26"/>
      <c r="H234" s="50"/>
      <c r="I234" s="54"/>
      <c r="J234" s="9"/>
      <c r="K234" s="291"/>
      <c r="L234" s="45"/>
    </row>
    <row r="235" spans="1:12" s="3" customFormat="1">
      <c r="A235" s="6" t="s">
        <v>1134</v>
      </c>
      <c r="B235" s="50" t="s">
        <v>4127</v>
      </c>
      <c r="C235" s="54" t="s">
        <v>1018</v>
      </c>
      <c r="D235" s="9" t="s">
        <v>929</v>
      </c>
      <c r="E235" s="290" t="s">
        <v>446</v>
      </c>
      <c r="F235" s="45"/>
      <c r="G235" s="26"/>
      <c r="H235" s="50"/>
      <c r="I235" s="54"/>
      <c r="J235" s="52"/>
      <c r="K235" s="291"/>
      <c r="L235" s="45"/>
    </row>
    <row r="236" spans="1:12" s="3" customFormat="1">
      <c r="A236" s="6" t="s">
        <v>1543</v>
      </c>
      <c r="B236" s="50" t="s">
        <v>1099</v>
      </c>
      <c r="C236" s="54" t="s">
        <v>4438</v>
      </c>
      <c r="D236" s="52" t="s">
        <v>661</v>
      </c>
      <c r="E236" s="290" t="s">
        <v>157</v>
      </c>
      <c r="F236" s="45"/>
      <c r="G236" s="26"/>
      <c r="H236" s="50"/>
      <c r="I236" s="54"/>
      <c r="J236" s="52"/>
      <c r="K236" s="291"/>
      <c r="L236" s="45"/>
    </row>
    <row r="237" spans="1:12" s="3" customFormat="1" ht="12.75" thickBot="1">
      <c r="A237" s="6" t="s">
        <v>1544</v>
      </c>
      <c r="B237" s="50" t="s">
        <v>4782</v>
      </c>
      <c r="C237" s="54" t="s">
        <v>4783</v>
      </c>
      <c r="D237" s="52" t="s">
        <v>929</v>
      </c>
      <c r="E237" s="290" t="s">
        <v>415</v>
      </c>
      <c r="F237" s="45"/>
      <c r="G237" s="26"/>
      <c r="H237" s="50"/>
      <c r="I237" s="54"/>
      <c r="J237" s="9"/>
      <c r="K237" s="291"/>
      <c r="L237" s="45"/>
    </row>
    <row r="238" spans="1:12" s="3" customFormat="1" hidden="1">
      <c r="A238" s="6"/>
      <c r="B238" s="50"/>
      <c r="C238" s="54"/>
      <c r="D238" s="9"/>
      <c r="E238" s="290"/>
      <c r="F238" s="45"/>
      <c r="G238" s="26"/>
      <c r="H238" s="50"/>
      <c r="I238" s="54"/>
      <c r="J238" s="52"/>
      <c r="K238" s="291"/>
      <c r="L238" s="45"/>
    </row>
    <row r="239" spans="1:12" s="3" customFormat="1" hidden="1">
      <c r="A239" s="6"/>
      <c r="B239" s="50"/>
      <c r="C239" s="54"/>
      <c r="D239" s="9"/>
      <c r="E239" s="290"/>
      <c r="F239" s="45"/>
      <c r="G239" s="26"/>
      <c r="H239" s="50"/>
      <c r="I239" s="54"/>
      <c r="J239" s="9"/>
      <c r="K239" s="291"/>
      <c r="L239" s="45"/>
    </row>
    <row r="240" spans="1:12" s="3" customFormat="1" ht="12.75" hidden="1" thickBot="1">
      <c r="A240" s="6"/>
      <c r="B240" s="50"/>
      <c r="C240" s="54"/>
      <c r="D240" s="52"/>
      <c r="E240" s="290"/>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1056" t="s">
        <v>769</v>
      </c>
      <c r="B250" s="1056"/>
      <c r="C250" s="35"/>
      <c r="D250" s="160" t="s">
        <v>713</v>
      </c>
      <c r="E250" s="1065" t="s">
        <v>1639</v>
      </c>
      <c r="F250" s="1065"/>
      <c r="G250" s="1065"/>
      <c r="H250" s="1065"/>
      <c r="I250" s="35"/>
      <c r="J250" s="1056" t="s">
        <v>3668</v>
      </c>
      <c r="K250" s="1056"/>
      <c r="L250" s="35"/>
    </row>
    <row r="251" spans="1:12" ht="13.5" thickTop="1" thickBot="1">
      <c r="A251" s="1057" t="s">
        <v>621</v>
      </c>
      <c r="B251" s="1058"/>
      <c r="C251" s="43"/>
      <c r="D251" s="44"/>
      <c r="E251" s="44"/>
      <c r="F251" s="35"/>
      <c r="G251" s="1061" t="s">
        <v>652</v>
      </c>
      <c r="H251" s="1062"/>
      <c r="I251" s="35"/>
      <c r="J251" s="35"/>
      <c r="K251" s="35"/>
      <c r="L251" s="35"/>
    </row>
    <row r="252" spans="1:12" s="3" customFormat="1" ht="16.5" thickTop="1" thickBot="1">
      <c r="A252" s="1059"/>
      <c r="B252" s="1060"/>
      <c r="C252" s="14"/>
      <c r="D252" s="12" t="s">
        <v>645</v>
      </c>
      <c r="E252" s="13">
        <f>COUNTA(C254:C276)</f>
        <v>22</v>
      </c>
      <c r="F252" s="45"/>
      <c r="G252" s="1063"/>
      <c r="H252" s="1064"/>
      <c r="I252" s="32"/>
      <c r="J252" s="33" t="s">
        <v>645</v>
      </c>
      <c r="K252" s="34">
        <f>COUNTA(I254:I276)</f>
        <v>16</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2311</v>
      </c>
      <c r="C254" s="78" t="s">
        <v>3805</v>
      </c>
      <c r="D254" s="79" t="s">
        <v>669</v>
      </c>
      <c r="E254" s="204" t="s">
        <v>1732</v>
      </c>
      <c r="F254" s="45"/>
      <c r="G254" s="94" t="s">
        <v>630</v>
      </c>
      <c r="H254" s="77" t="s">
        <v>1391</v>
      </c>
      <c r="I254" s="78" t="s">
        <v>1181</v>
      </c>
      <c r="J254" s="79" t="s">
        <v>930</v>
      </c>
      <c r="K254" s="208" t="s">
        <v>4756</v>
      </c>
      <c r="L254" s="45"/>
    </row>
    <row r="255" spans="1:12" s="3" customFormat="1">
      <c r="A255" s="81" t="s">
        <v>631</v>
      </c>
      <c r="B255" s="82" t="s">
        <v>828</v>
      </c>
      <c r="C255" s="83" t="s">
        <v>4448</v>
      </c>
      <c r="D255" s="84" t="s">
        <v>751</v>
      </c>
      <c r="E255" s="205" t="s">
        <v>231</v>
      </c>
      <c r="F255" s="45"/>
      <c r="G255" s="96" t="s">
        <v>631</v>
      </c>
      <c r="H255" s="82" t="s">
        <v>961</v>
      </c>
      <c r="I255" s="83" t="s">
        <v>4470</v>
      </c>
      <c r="J255" s="84" t="s">
        <v>751</v>
      </c>
      <c r="K255" s="209" t="s">
        <v>433</v>
      </c>
      <c r="L255" s="45"/>
    </row>
    <row r="256" spans="1:12" s="3" customFormat="1">
      <c r="A256" s="86" t="s">
        <v>632</v>
      </c>
      <c r="B256" s="87" t="s">
        <v>1511</v>
      </c>
      <c r="C256" s="88" t="s">
        <v>3482</v>
      </c>
      <c r="D256" s="89" t="s">
        <v>751</v>
      </c>
      <c r="E256" s="206" t="s">
        <v>199</v>
      </c>
      <c r="F256" s="45"/>
      <c r="G256" s="98" t="s">
        <v>632</v>
      </c>
      <c r="H256" s="87" t="s">
        <v>705</v>
      </c>
      <c r="I256" s="88" t="s">
        <v>4757</v>
      </c>
      <c r="J256" s="89" t="s">
        <v>751</v>
      </c>
      <c r="K256" s="210" t="s">
        <v>435</v>
      </c>
      <c r="L256" s="45"/>
    </row>
    <row r="257" spans="1:12" s="3" customFormat="1">
      <c r="A257" s="6" t="s">
        <v>633</v>
      </c>
      <c r="B257" s="7" t="s">
        <v>678</v>
      </c>
      <c r="C257" s="8" t="s">
        <v>2873</v>
      </c>
      <c r="D257" s="9" t="s">
        <v>929</v>
      </c>
      <c r="E257" s="207" t="s">
        <v>426</v>
      </c>
      <c r="F257" s="45"/>
      <c r="G257" s="26" t="s">
        <v>633</v>
      </c>
      <c r="H257" s="7" t="s">
        <v>1114</v>
      </c>
      <c r="I257" s="8" t="s">
        <v>4155</v>
      </c>
      <c r="J257" s="9" t="s">
        <v>661</v>
      </c>
      <c r="K257" s="211" t="s">
        <v>1769</v>
      </c>
      <c r="L257" s="45"/>
    </row>
    <row r="258" spans="1:12" s="3" customFormat="1">
      <c r="A258" s="6" t="s">
        <v>634</v>
      </c>
      <c r="B258" s="7" t="s">
        <v>753</v>
      </c>
      <c r="C258" s="8" t="s">
        <v>3617</v>
      </c>
      <c r="D258" s="9" t="s">
        <v>669</v>
      </c>
      <c r="E258" s="207" t="s">
        <v>2682</v>
      </c>
      <c r="F258" s="45"/>
      <c r="G258" s="26" t="s">
        <v>634</v>
      </c>
      <c r="H258" s="7" t="s">
        <v>961</v>
      </c>
      <c r="I258" s="8" t="s">
        <v>4178</v>
      </c>
      <c r="J258" s="9" t="s">
        <v>751</v>
      </c>
      <c r="K258" s="211" t="s">
        <v>3089</v>
      </c>
      <c r="L258" s="45"/>
    </row>
    <row r="259" spans="1:12" s="3" customFormat="1">
      <c r="A259" s="6" t="s">
        <v>635</v>
      </c>
      <c r="B259" s="7" t="s">
        <v>1153</v>
      </c>
      <c r="C259" s="8" t="s">
        <v>975</v>
      </c>
      <c r="D259" s="9" t="s">
        <v>669</v>
      </c>
      <c r="E259" s="207" t="s">
        <v>428</v>
      </c>
      <c r="F259" s="45"/>
      <c r="G259" s="26" t="s">
        <v>635</v>
      </c>
      <c r="H259" s="7" t="s">
        <v>667</v>
      </c>
      <c r="I259" s="8" t="s">
        <v>4066</v>
      </c>
      <c r="J259" s="9" t="s">
        <v>629</v>
      </c>
      <c r="K259" s="211" t="s">
        <v>4469</v>
      </c>
      <c r="L259" s="45"/>
    </row>
    <row r="260" spans="1:12" s="3" customFormat="1">
      <c r="A260" s="6" t="s">
        <v>636</v>
      </c>
      <c r="B260" s="7" t="s">
        <v>973</v>
      </c>
      <c r="C260" s="8" t="s">
        <v>4465</v>
      </c>
      <c r="D260" s="9" t="s">
        <v>751</v>
      </c>
      <c r="E260" s="207" t="s">
        <v>4764</v>
      </c>
      <c r="F260" s="45"/>
      <c r="G260" s="26" t="s">
        <v>636</v>
      </c>
      <c r="H260" s="7" t="s">
        <v>667</v>
      </c>
      <c r="I260" s="8" t="s">
        <v>1150</v>
      </c>
      <c r="J260" s="9" t="s">
        <v>669</v>
      </c>
      <c r="K260" s="211" t="s">
        <v>4758</v>
      </c>
      <c r="L260" s="45"/>
    </row>
    <row r="261" spans="1:12" s="3" customFormat="1">
      <c r="A261" s="6" t="s">
        <v>637</v>
      </c>
      <c r="B261" s="7" t="s">
        <v>1102</v>
      </c>
      <c r="C261" s="8" t="s">
        <v>3963</v>
      </c>
      <c r="D261" s="9" t="s">
        <v>669</v>
      </c>
      <c r="E261" s="207" t="s">
        <v>430</v>
      </c>
      <c r="F261" s="45"/>
      <c r="G261" s="26" t="s">
        <v>637</v>
      </c>
      <c r="H261" s="7" t="s">
        <v>477</v>
      </c>
      <c r="I261" s="8" t="s">
        <v>960</v>
      </c>
      <c r="J261" s="9" t="s">
        <v>657</v>
      </c>
      <c r="K261" s="211" t="s">
        <v>2696</v>
      </c>
      <c r="L261" s="45"/>
    </row>
    <row r="262" spans="1:12" s="3" customFormat="1">
      <c r="A262" s="6" t="s">
        <v>638</v>
      </c>
      <c r="B262" s="7" t="s">
        <v>921</v>
      </c>
      <c r="C262" s="8" t="s">
        <v>920</v>
      </c>
      <c r="D262" s="9" t="s">
        <v>661</v>
      </c>
      <c r="E262" s="207" t="s">
        <v>492</v>
      </c>
      <c r="F262" s="45"/>
      <c r="G262" s="26" t="s">
        <v>638</v>
      </c>
      <c r="H262" s="7" t="s">
        <v>705</v>
      </c>
      <c r="I262" s="8" t="s">
        <v>4472</v>
      </c>
      <c r="J262" s="9" t="s">
        <v>751</v>
      </c>
      <c r="K262" s="211" t="s">
        <v>4759</v>
      </c>
      <c r="L262" s="45"/>
    </row>
    <row r="263" spans="1:12" s="3" customFormat="1">
      <c r="A263" s="6" t="s">
        <v>639</v>
      </c>
      <c r="B263" s="7" t="s">
        <v>1102</v>
      </c>
      <c r="C263" s="8" t="s">
        <v>2046</v>
      </c>
      <c r="D263" s="9" t="s">
        <v>751</v>
      </c>
      <c r="E263" s="207" t="s">
        <v>57</v>
      </c>
      <c r="F263" s="45"/>
      <c r="G263" s="26" t="s">
        <v>639</v>
      </c>
      <c r="H263" s="7" t="s">
        <v>791</v>
      </c>
      <c r="I263" s="8" t="s">
        <v>4760</v>
      </c>
      <c r="J263" s="9" t="s">
        <v>751</v>
      </c>
      <c r="K263" s="211" t="s">
        <v>2668</v>
      </c>
      <c r="L263" s="45"/>
    </row>
    <row r="264" spans="1:12" s="3" customFormat="1">
      <c r="A264" s="6" t="s">
        <v>640</v>
      </c>
      <c r="B264" s="7" t="s">
        <v>921</v>
      </c>
      <c r="C264" s="8" t="s">
        <v>1530</v>
      </c>
      <c r="D264" s="9" t="s">
        <v>751</v>
      </c>
      <c r="E264" s="207" t="s">
        <v>4765</v>
      </c>
      <c r="F264" s="45"/>
      <c r="G264" s="26" t="s">
        <v>640</v>
      </c>
      <c r="H264" s="7" t="s">
        <v>729</v>
      </c>
      <c r="I264" s="8" t="s">
        <v>3256</v>
      </c>
      <c r="J264" s="9" t="s">
        <v>933</v>
      </c>
      <c r="K264" s="211" t="s">
        <v>4461</v>
      </c>
      <c r="L264" s="45"/>
    </row>
    <row r="265" spans="1:12" s="3" customFormat="1">
      <c r="A265" s="6" t="s">
        <v>641</v>
      </c>
      <c r="B265" s="7" t="s">
        <v>964</v>
      </c>
      <c r="C265" s="8" t="s">
        <v>3819</v>
      </c>
      <c r="D265" s="9" t="s">
        <v>751</v>
      </c>
      <c r="E265" s="207" t="s">
        <v>496</v>
      </c>
      <c r="F265" s="45"/>
      <c r="G265" s="26" t="s">
        <v>641</v>
      </c>
      <c r="H265" s="7" t="s">
        <v>708</v>
      </c>
      <c r="I265" s="8" t="s">
        <v>1171</v>
      </c>
      <c r="J265" s="52" t="s">
        <v>661</v>
      </c>
      <c r="K265" s="211" t="s">
        <v>4761</v>
      </c>
      <c r="L265" s="45"/>
    </row>
    <row r="266" spans="1:12" s="3" customFormat="1">
      <c r="A266" s="6" t="s">
        <v>642</v>
      </c>
      <c r="B266" s="7" t="s">
        <v>1334</v>
      </c>
      <c r="C266" s="8" t="s">
        <v>4158</v>
      </c>
      <c r="D266" s="9" t="s">
        <v>669</v>
      </c>
      <c r="E266" s="207" t="s">
        <v>431</v>
      </c>
      <c r="F266" s="45"/>
      <c r="G266" s="26" t="s">
        <v>642</v>
      </c>
      <c r="H266" s="7" t="s">
        <v>671</v>
      </c>
      <c r="I266" s="8" t="s">
        <v>3230</v>
      </c>
      <c r="J266" s="9" t="s">
        <v>751</v>
      </c>
      <c r="K266" s="211" t="s">
        <v>4762</v>
      </c>
      <c r="L266" s="45"/>
    </row>
    <row r="267" spans="1:12" s="3" customFormat="1">
      <c r="A267" s="6" t="s">
        <v>643</v>
      </c>
      <c r="B267" s="7" t="s">
        <v>757</v>
      </c>
      <c r="C267" s="8" t="s">
        <v>3459</v>
      </c>
      <c r="D267" s="9" t="s">
        <v>751</v>
      </c>
      <c r="E267" s="207" t="s">
        <v>3076</v>
      </c>
      <c r="F267" s="45"/>
      <c r="G267" s="26" t="s">
        <v>643</v>
      </c>
      <c r="H267" s="7" t="s">
        <v>982</v>
      </c>
      <c r="I267" s="8" t="s">
        <v>4030</v>
      </c>
      <c r="J267" s="9" t="s">
        <v>751</v>
      </c>
      <c r="K267" s="211" t="s">
        <v>3101</v>
      </c>
      <c r="L267" s="45"/>
    </row>
    <row r="268" spans="1:12" s="3" customFormat="1">
      <c r="A268" s="6" t="s">
        <v>646</v>
      </c>
      <c r="B268" s="7" t="s">
        <v>1031</v>
      </c>
      <c r="C268" s="8" t="s">
        <v>2078</v>
      </c>
      <c r="D268" s="9" t="s">
        <v>929</v>
      </c>
      <c r="E268" s="207" t="s">
        <v>4756</v>
      </c>
      <c r="F268" s="45"/>
      <c r="G268" s="26" t="s">
        <v>646</v>
      </c>
      <c r="H268" s="7" t="s">
        <v>671</v>
      </c>
      <c r="I268" s="8" t="s">
        <v>4763</v>
      </c>
      <c r="J268" s="9" t="s">
        <v>751</v>
      </c>
      <c r="K268" s="211" t="s">
        <v>3869</v>
      </c>
      <c r="L268" s="45"/>
    </row>
    <row r="269" spans="1:12" s="3" customFormat="1">
      <c r="A269" s="6" t="s">
        <v>647</v>
      </c>
      <c r="B269" s="7" t="s">
        <v>921</v>
      </c>
      <c r="C269" s="8" t="s">
        <v>4449</v>
      </c>
      <c r="D269" s="9" t="s">
        <v>751</v>
      </c>
      <c r="E269" s="207" t="s">
        <v>2667</v>
      </c>
      <c r="F269" s="45"/>
      <c r="G269" s="26" t="s">
        <v>647</v>
      </c>
      <c r="H269" s="7" t="s">
        <v>671</v>
      </c>
      <c r="I269" s="8" t="s">
        <v>3234</v>
      </c>
      <c r="J269" s="9" t="s">
        <v>751</v>
      </c>
      <c r="K269" s="211" t="s">
        <v>2098</v>
      </c>
      <c r="L269" s="45"/>
    </row>
    <row r="270" spans="1:12" s="3" customFormat="1">
      <c r="A270" s="6" t="s">
        <v>648</v>
      </c>
      <c r="B270" s="7" t="s">
        <v>1167</v>
      </c>
      <c r="C270" s="8" t="s">
        <v>4175</v>
      </c>
      <c r="D270" s="9" t="s">
        <v>751</v>
      </c>
      <c r="E270" s="207" t="s">
        <v>1752</v>
      </c>
      <c r="F270" s="45"/>
      <c r="G270" s="26"/>
      <c r="H270" s="7"/>
      <c r="I270" s="8"/>
      <c r="J270" s="9"/>
      <c r="K270" s="211"/>
      <c r="L270" s="45"/>
    </row>
    <row r="271" spans="1:12" s="3" customFormat="1">
      <c r="A271" s="6" t="s">
        <v>649</v>
      </c>
      <c r="B271" s="7" t="s">
        <v>1306</v>
      </c>
      <c r="C271" s="8" t="s">
        <v>4076</v>
      </c>
      <c r="D271" s="9" t="s">
        <v>881</v>
      </c>
      <c r="E271" s="207" t="s">
        <v>3077</v>
      </c>
      <c r="F271" s="45"/>
      <c r="G271" s="26"/>
      <c r="H271" s="7"/>
      <c r="I271" s="250"/>
      <c r="J271" s="9"/>
      <c r="K271" s="211"/>
      <c r="L271" s="45"/>
    </row>
    <row r="272" spans="1:12" s="3" customFormat="1">
      <c r="A272" s="6" t="s">
        <v>650</v>
      </c>
      <c r="B272" s="7" t="s">
        <v>1488</v>
      </c>
      <c r="C272" s="8" t="s">
        <v>3417</v>
      </c>
      <c r="D272" s="9" t="s">
        <v>661</v>
      </c>
      <c r="E272" s="207" t="s">
        <v>3854</v>
      </c>
      <c r="F272" s="45"/>
      <c r="G272" s="26"/>
      <c r="H272" s="7"/>
      <c r="I272" s="250"/>
      <c r="J272" s="9"/>
      <c r="K272" s="211"/>
      <c r="L272" s="45"/>
    </row>
    <row r="273" spans="1:12" s="3" customFormat="1">
      <c r="A273" s="6" t="s">
        <v>651</v>
      </c>
      <c r="B273" s="7" t="s">
        <v>1109</v>
      </c>
      <c r="C273" s="8" t="s">
        <v>4766</v>
      </c>
      <c r="D273" s="9" t="s">
        <v>661</v>
      </c>
      <c r="E273" s="207" t="s">
        <v>4767</v>
      </c>
      <c r="F273" s="45"/>
      <c r="G273" s="26"/>
      <c r="H273" s="7"/>
      <c r="I273" s="250"/>
      <c r="J273" s="9"/>
      <c r="K273" s="211"/>
      <c r="L273" s="45"/>
    </row>
    <row r="274" spans="1:12" s="3" customFormat="1">
      <c r="A274" s="6" t="s">
        <v>899</v>
      </c>
      <c r="B274" s="7" t="s">
        <v>828</v>
      </c>
      <c r="C274" s="8" t="s">
        <v>4466</v>
      </c>
      <c r="D274" s="9" t="s">
        <v>751</v>
      </c>
      <c r="E274" s="207" t="s">
        <v>224</v>
      </c>
      <c r="F274" s="45"/>
      <c r="G274" s="26"/>
      <c r="H274" s="7"/>
      <c r="I274" s="250"/>
      <c r="J274" s="9"/>
      <c r="K274" s="211"/>
      <c r="L274" s="45"/>
    </row>
    <row r="275" spans="1:12" s="3" customFormat="1" ht="12.75" thickBot="1">
      <c r="A275" s="6" t="s">
        <v>900</v>
      </c>
      <c r="B275" s="7" t="s">
        <v>753</v>
      </c>
      <c r="C275" s="8" t="s">
        <v>1012</v>
      </c>
      <c r="D275" s="9" t="s">
        <v>661</v>
      </c>
      <c r="E275" s="207" t="s">
        <v>1737</v>
      </c>
      <c r="F275" s="45"/>
      <c r="G275" s="26"/>
      <c r="H275" s="7"/>
      <c r="I275" s="250"/>
      <c r="J275" s="9"/>
      <c r="K275" s="190"/>
      <c r="L275" s="45"/>
    </row>
    <row r="276" spans="1:12" s="3" customFormat="1" ht="13.5" hidden="1" thickBot="1">
      <c r="A276" s="19"/>
      <c r="B276" s="10"/>
      <c r="C276" s="22"/>
      <c r="D276" s="11"/>
      <c r="E276" s="180"/>
      <c r="F276" s="45"/>
      <c r="G276" s="28"/>
      <c r="H276" s="29"/>
      <c r="I276" s="371"/>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1056" t="s">
        <v>5</v>
      </c>
      <c r="B278" s="1056"/>
      <c r="C278" s="35"/>
      <c r="D278" s="160" t="s">
        <v>3668</v>
      </c>
      <c r="E278" s="1065" t="s">
        <v>715</v>
      </c>
      <c r="F278" s="1065"/>
      <c r="G278" s="1065"/>
      <c r="H278" s="1065"/>
      <c r="I278" s="35"/>
      <c r="J278" s="1056" t="s">
        <v>3667</v>
      </c>
      <c r="K278" s="1056"/>
      <c r="L278" s="35"/>
    </row>
    <row r="279" spans="1:12" ht="13.5" thickTop="1" thickBot="1">
      <c r="A279" s="1057" t="s">
        <v>1617</v>
      </c>
      <c r="B279" s="1058"/>
      <c r="C279" s="43"/>
      <c r="D279" s="44"/>
      <c r="E279" s="44"/>
      <c r="F279" s="35"/>
      <c r="G279" s="1061" t="s">
        <v>1618</v>
      </c>
      <c r="H279" s="1062"/>
      <c r="I279" s="35"/>
      <c r="J279" s="35"/>
      <c r="K279" s="35"/>
      <c r="L279" s="35"/>
    </row>
    <row r="280" spans="1:12" ht="16.5" thickTop="1" thickBot="1">
      <c r="A280" s="1059"/>
      <c r="B280" s="1060"/>
      <c r="C280" s="14"/>
      <c r="D280" s="12" t="s">
        <v>645</v>
      </c>
      <c r="E280" s="13">
        <f>COUNTA(C282:C301)</f>
        <v>6</v>
      </c>
      <c r="F280" s="45"/>
      <c r="G280" s="1063"/>
      <c r="H280" s="1064"/>
      <c r="I280" s="32"/>
      <c r="J280" s="33" t="s">
        <v>645</v>
      </c>
      <c r="K280" s="34">
        <f>COUNTA(I282:I301)</f>
        <v>6</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687</v>
      </c>
      <c r="C282" s="78" t="s">
        <v>3049</v>
      </c>
      <c r="D282" s="79" t="s">
        <v>751</v>
      </c>
      <c r="E282" s="204" t="s">
        <v>1772</v>
      </c>
      <c r="F282" s="45"/>
      <c r="G282" s="94" t="s">
        <v>630</v>
      </c>
      <c r="H282" s="77" t="s">
        <v>1272</v>
      </c>
      <c r="I282" s="78" t="s">
        <v>4195</v>
      </c>
      <c r="J282" s="79" t="s">
        <v>669</v>
      </c>
      <c r="K282" s="208" t="s">
        <v>2902</v>
      </c>
      <c r="L282" s="35"/>
    </row>
    <row r="283" spans="1:12">
      <c r="A283" s="81" t="s">
        <v>631</v>
      </c>
      <c r="B283" s="82" t="s">
        <v>1102</v>
      </c>
      <c r="C283" s="83" t="s">
        <v>13</v>
      </c>
      <c r="D283" s="84" t="s">
        <v>751</v>
      </c>
      <c r="E283" s="205" t="s">
        <v>3259</v>
      </c>
      <c r="F283" s="45"/>
      <c r="G283" s="96" t="s">
        <v>631</v>
      </c>
      <c r="H283" s="82" t="s">
        <v>708</v>
      </c>
      <c r="I283" s="83" t="s">
        <v>1332</v>
      </c>
      <c r="J283" s="84" t="s">
        <v>657</v>
      </c>
      <c r="K283" s="209" t="s">
        <v>4750</v>
      </c>
      <c r="L283" s="35"/>
    </row>
    <row r="284" spans="1:12">
      <c r="A284" s="86" t="s">
        <v>632</v>
      </c>
      <c r="B284" s="87" t="s">
        <v>627</v>
      </c>
      <c r="C284" s="88" t="s">
        <v>4190</v>
      </c>
      <c r="D284" s="89" t="s">
        <v>751</v>
      </c>
      <c r="E284" s="206" t="s">
        <v>3078</v>
      </c>
      <c r="F284" s="45"/>
      <c r="G284" s="98" t="s">
        <v>632</v>
      </c>
      <c r="H284" s="87" t="s">
        <v>796</v>
      </c>
      <c r="I284" s="88" t="s">
        <v>744</v>
      </c>
      <c r="J284" s="89" t="s">
        <v>669</v>
      </c>
      <c r="K284" s="210" t="s">
        <v>2119</v>
      </c>
      <c r="L284" s="35"/>
    </row>
    <row r="285" spans="1:12">
      <c r="A285" s="6" t="s">
        <v>633</v>
      </c>
      <c r="B285" s="7" t="s">
        <v>925</v>
      </c>
      <c r="C285" s="8" t="s">
        <v>3821</v>
      </c>
      <c r="D285" s="9" t="s">
        <v>930</v>
      </c>
      <c r="E285" s="207" t="s">
        <v>4753</v>
      </c>
      <c r="F285" s="45"/>
      <c r="G285" s="26" t="s">
        <v>633</v>
      </c>
      <c r="H285" s="7" t="s">
        <v>708</v>
      </c>
      <c r="I285" s="8" t="s">
        <v>1036</v>
      </c>
      <c r="J285" s="9" t="s">
        <v>929</v>
      </c>
      <c r="K285" s="211" t="s">
        <v>3657</v>
      </c>
      <c r="L285" s="35"/>
    </row>
    <row r="286" spans="1:12">
      <c r="A286" s="6" t="s">
        <v>634</v>
      </c>
      <c r="B286" s="7" t="s">
        <v>696</v>
      </c>
      <c r="C286" s="8" t="s">
        <v>4754</v>
      </c>
      <c r="D286" s="9" t="s">
        <v>933</v>
      </c>
      <c r="E286" s="207" t="s">
        <v>4755</v>
      </c>
      <c r="F286" s="45"/>
      <c r="G286" s="26" t="s">
        <v>634</v>
      </c>
      <c r="H286" s="7" t="s">
        <v>740</v>
      </c>
      <c r="I286" s="8" t="s">
        <v>2879</v>
      </c>
      <c r="J286" s="9" t="s">
        <v>751</v>
      </c>
      <c r="K286" s="655" t="s">
        <v>4751</v>
      </c>
      <c r="L286" s="35"/>
    </row>
    <row r="287" spans="1:12" ht="12.75" thickBot="1">
      <c r="A287" s="6" t="s">
        <v>635</v>
      </c>
      <c r="B287" s="7" t="s">
        <v>1102</v>
      </c>
      <c r="C287" s="8" t="s">
        <v>3853</v>
      </c>
      <c r="D287" s="9" t="s">
        <v>751</v>
      </c>
      <c r="E287" s="207" t="s">
        <v>501</v>
      </c>
      <c r="F287" s="45"/>
      <c r="G287" s="26" t="s">
        <v>635</v>
      </c>
      <c r="H287" s="7" t="s">
        <v>729</v>
      </c>
      <c r="I287" s="8" t="s">
        <v>4752</v>
      </c>
      <c r="J287" s="9" t="s">
        <v>751</v>
      </c>
      <c r="K287" s="211" t="s">
        <v>550</v>
      </c>
      <c r="L287" s="35"/>
    </row>
    <row r="288" spans="1:12" hidden="1">
      <c r="A288" s="6"/>
      <c r="B288" s="7"/>
      <c r="C288" s="8"/>
      <c r="D288" s="9"/>
      <c r="E288" s="207"/>
      <c r="F288" s="45"/>
      <c r="G288" s="26"/>
      <c r="H288" s="7"/>
      <c r="I288" s="8"/>
      <c r="J288" s="9"/>
      <c r="K288" s="211"/>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3.5" hidden="1" thickBot="1">
      <c r="A294" s="6"/>
      <c r="B294" s="7"/>
      <c r="C294" s="20"/>
      <c r="D294" s="9"/>
      <c r="E294" s="179"/>
      <c r="F294" s="45"/>
      <c r="G294" s="26"/>
      <c r="H294" s="7"/>
      <c r="I294" s="8"/>
      <c r="J294" s="9"/>
      <c r="K294" s="190"/>
      <c r="L294" s="35"/>
    </row>
    <row r="295" spans="1:12" ht="13.5" hidden="1" thickBot="1">
      <c r="A295" s="6"/>
      <c r="B295" s="7"/>
      <c r="C295" s="20"/>
      <c r="D295" s="9"/>
      <c r="E295" s="179"/>
      <c r="F295" s="45"/>
      <c r="G295" s="26"/>
      <c r="H295" s="7"/>
      <c r="I295" s="8"/>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1056" t="s">
        <v>770</v>
      </c>
      <c r="B303" s="1056"/>
      <c r="C303" s="35"/>
      <c r="D303" s="160" t="s">
        <v>3667</v>
      </c>
      <c r="E303" s="1065" t="s">
        <v>1640</v>
      </c>
      <c r="F303" s="1065"/>
      <c r="G303" s="1065"/>
      <c r="H303" s="1065"/>
      <c r="I303" s="35"/>
      <c r="J303" s="1056" t="s">
        <v>4301</v>
      </c>
      <c r="K303" s="1056"/>
      <c r="L303" s="45"/>
    </row>
    <row r="304" spans="1:12" s="3" customFormat="1" ht="13.5" thickTop="1" thickBot="1">
      <c r="A304" s="1057" t="s">
        <v>716</v>
      </c>
      <c r="B304" s="1058"/>
      <c r="C304" s="43"/>
      <c r="D304" s="44"/>
      <c r="E304" s="44"/>
      <c r="F304" s="35"/>
      <c r="G304" s="1061" t="s">
        <v>717</v>
      </c>
      <c r="H304" s="1062"/>
      <c r="I304" s="35"/>
      <c r="J304" s="35"/>
      <c r="K304" s="35"/>
      <c r="L304" s="45"/>
    </row>
    <row r="305" spans="1:12" s="3" customFormat="1" ht="16.5" thickTop="1" thickBot="1">
      <c r="A305" s="1059"/>
      <c r="B305" s="1060"/>
      <c r="C305" s="14"/>
      <c r="D305" s="12" t="s">
        <v>645</v>
      </c>
      <c r="E305" s="13">
        <f>COUNTA(C307:C326)</f>
        <v>10</v>
      </c>
      <c r="F305" s="45"/>
      <c r="G305" s="1063"/>
      <c r="H305" s="1064"/>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1099</v>
      </c>
      <c r="C307" s="78" t="s">
        <v>3645</v>
      </c>
      <c r="D307" s="79" t="s">
        <v>669</v>
      </c>
      <c r="E307" s="204" t="s">
        <v>4741</v>
      </c>
      <c r="F307" s="45"/>
      <c r="G307" s="94" t="s">
        <v>630</v>
      </c>
      <c r="H307" s="77" t="s">
        <v>667</v>
      </c>
      <c r="I307" s="78" t="s">
        <v>3859</v>
      </c>
      <c r="J307" s="79" t="s">
        <v>751</v>
      </c>
      <c r="K307" s="208" t="s">
        <v>4680</v>
      </c>
      <c r="L307" s="45"/>
    </row>
    <row r="308" spans="1:12" s="3" customFormat="1">
      <c r="A308" s="81" t="s">
        <v>631</v>
      </c>
      <c r="B308" s="82" t="s">
        <v>918</v>
      </c>
      <c r="C308" s="83" t="s">
        <v>2843</v>
      </c>
      <c r="D308" s="84" t="s">
        <v>751</v>
      </c>
      <c r="E308" s="205" t="s">
        <v>4742</v>
      </c>
      <c r="F308" s="45"/>
      <c r="G308" s="96" t="s">
        <v>631</v>
      </c>
      <c r="H308" s="82" t="s">
        <v>3958</v>
      </c>
      <c r="I308" s="83" t="s">
        <v>4681</v>
      </c>
      <c r="J308" s="84" t="s">
        <v>669</v>
      </c>
      <c r="K308" s="209" t="s">
        <v>4682</v>
      </c>
      <c r="L308" s="45"/>
    </row>
    <row r="309" spans="1:12" s="3" customFormat="1">
      <c r="A309" s="86" t="s">
        <v>632</v>
      </c>
      <c r="B309" s="87" t="s">
        <v>627</v>
      </c>
      <c r="C309" s="88" t="s">
        <v>2627</v>
      </c>
      <c r="D309" s="89" t="s">
        <v>751</v>
      </c>
      <c r="E309" s="206" t="s">
        <v>4743</v>
      </c>
      <c r="F309" s="45"/>
      <c r="G309" s="98" t="s">
        <v>632</v>
      </c>
      <c r="H309" s="87" t="s">
        <v>708</v>
      </c>
      <c r="I309" s="88" t="s">
        <v>1557</v>
      </c>
      <c r="J309" s="89" t="s">
        <v>669</v>
      </c>
      <c r="K309" s="210" t="s">
        <v>4683</v>
      </c>
      <c r="L309" s="45"/>
    </row>
    <row r="310" spans="1:12" s="3" customFormat="1">
      <c r="A310" s="6" t="s">
        <v>633</v>
      </c>
      <c r="B310" s="7" t="s">
        <v>627</v>
      </c>
      <c r="C310" s="8" t="s">
        <v>3872</v>
      </c>
      <c r="D310" s="9" t="s">
        <v>661</v>
      </c>
      <c r="E310" s="207" t="s">
        <v>3893</v>
      </c>
      <c r="F310" s="45"/>
      <c r="G310" s="26" t="s">
        <v>633</v>
      </c>
      <c r="H310" s="7" t="s">
        <v>706</v>
      </c>
      <c r="I310" s="8" t="s">
        <v>4684</v>
      </c>
      <c r="J310" s="9" t="s">
        <v>1592</v>
      </c>
      <c r="K310" s="211" t="s">
        <v>4685</v>
      </c>
      <c r="L310" s="45"/>
    </row>
    <row r="311" spans="1:12" s="3" customFormat="1">
      <c r="A311" s="6" t="s">
        <v>634</v>
      </c>
      <c r="B311" s="7" t="s">
        <v>761</v>
      </c>
      <c r="C311" s="8" t="s">
        <v>4474</v>
      </c>
      <c r="D311" s="9" t="s">
        <v>669</v>
      </c>
      <c r="E311" s="207" t="s">
        <v>4744</v>
      </c>
      <c r="F311" s="45"/>
      <c r="G311" s="26"/>
      <c r="H311" s="7"/>
      <c r="I311" s="8"/>
      <c r="J311" s="9"/>
      <c r="K311" s="211"/>
      <c r="L311" s="45"/>
    </row>
    <row r="312" spans="1:12" s="3" customFormat="1">
      <c r="A312" s="6" t="s">
        <v>635</v>
      </c>
      <c r="B312" s="7" t="s">
        <v>1356</v>
      </c>
      <c r="C312" s="8" t="s">
        <v>3048</v>
      </c>
      <c r="D312" s="9" t="s">
        <v>669</v>
      </c>
      <c r="E312" s="207" t="s">
        <v>2910</v>
      </c>
      <c r="F312" s="45"/>
      <c r="G312" s="26"/>
      <c r="H312" s="7"/>
      <c r="I312" s="8"/>
      <c r="J312" s="9"/>
      <c r="K312" s="211"/>
      <c r="L312" s="45"/>
    </row>
    <row r="313" spans="1:12" s="3" customFormat="1">
      <c r="A313" s="6" t="s">
        <v>636</v>
      </c>
      <c r="B313" s="7" t="s">
        <v>967</v>
      </c>
      <c r="C313" s="8" t="s">
        <v>4474</v>
      </c>
      <c r="D313" s="9" t="s">
        <v>37</v>
      </c>
      <c r="E313" s="207" t="s">
        <v>2955</v>
      </c>
      <c r="F313" s="45"/>
      <c r="G313" s="26"/>
      <c r="H313" s="7"/>
      <c r="I313" s="8"/>
      <c r="J313" s="9"/>
      <c r="K313" s="190"/>
      <c r="L313" s="45"/>
    </row>
    <row r="314" spans="1:12" s="3" customFormat="1">
      <c r="A314" s="6" t="s">
        <v>637</v>
      </c>
      <c r="B314" s="7" t="s">
        <v>4745</v>
      </c>
      <c r="C314" s="8" t="s">
        <v>4746</v>
      </c>
      <c r="D314" s="9" t="s">
        <v>1592</v>
      </c>
      <c r="E314" s="207" t="s">
        <v>4747</v>
      </c>
      <c r="F314" s="45"/>
      <c r="G314" s="26"/>
      <c r="H314" s="7"/>
      <c r="I314" s="8"/>
      <c r="J314" s="9"/>
      <c r="K314" s="190"/>
      <c r="L314" s="45"/>
    </row>
    <row r="315" spans="1:12" s="3" customFormat="1">
      <c r="A315" s="6" t="s">
        <v>638</v>
      </c>
      <c r="B315" s="7" t="s">
        <v>690</v>
      </c>
      <c r="C315" s="8" t="s">
        <v>2307</v>
      </c>
      <c r="D315" s="9" t="s">
        <v>751</v>
      </c>
      <c r="E315" s="207" t="s">
        <v>4748</v>
      </c>
      <c r="F315" s="45"/>
      <c r="G315" s="26"/>
      <c r="H315" s="7"/>
      <c r="I315" s="8"/>
      <c r="J315" s="9"/>
      <c r="K315" s="190"/>
      <c r="L315" s="45"/>
    </row>
    <row r="316" spans="1:12" s="3" customFormat="1" ht="12.75" thickBot="1">
      <c r="A316" s="6" t="s">
        <v>639</v>
      </c>
      <c r="B316" s="7" t="s">
        <v>1322</v>
      </c>
      <c r="C316" s="8" t="s">
        <v>3253</v>
      </c>
      <c r="D316" s="9" t="s">
        <v>751</v>
      </c>
      <c r="E316" s="207" t="s">
        <v>4749</v>
      </c>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0"/>
      <c r="D319" s="9"/>
      <c r="E319" s="179"/>
      <c r="F319" s="45"/>
      <c r="G319" s="26"/>
      <c r="H319" s="7"/>
      <c r="I319" s="8"/>
      <c r="J319" s="9"/>
      <c r="K319" s="190"/>
      <c r="L319" s="45"/>
    </row>
    <row r="320" spans="1:12" s="3" customFormat="1" ht="12.75" hidden="1">
      <c r="A320" s="6"/>
      <c r="B320" s="7"/>
      <c r="C320" s="20"/>
      <c r="D320" s="9"/>
      <c r="E320" s="179"/>
      <c r="F320" s="45"/>
      <c r="G320" s="26"/>
      <c r="H320" s="7"/>
      <c r="I320" s="8"/>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2.75" hidden="1">
      <c r="A324" s="6"/>
      <c r="B324" s="7"/>
      <c r="C324" s="21"/>
      <c r="D324" s="9"/>
      <c r="E324" s="179"/>
      <c r="F324" s="45"/>
      <c r="G324" s="26"/>
      <c r="H324" s="7"/>
      <c r="I324" s="7"/>
      <c r="J324" s="9"/>
      <c r="K324" s="190"/>
      <c r="L324" s="45"/>
    </row>
    <row r="325" spans="1:12" s="3" customFormat="1" ht="12.75" hidden="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3667</v>
      </c>
      <c r="D328" s="1065" t="s">
        <v>4879</v>
      </c>
      <c r="E328" s="1065"/>
      <c r="F328" s="707"/>
      <c r="G328" s="707"/>
      <c r="H328" s="1065" t="s">
        <v>1641</v>
      </c>
      <c r="I328" s="1065"/>
      <c r="J328" s="160" t="s">
        <v>722</v>
      </c>
      <c r="K328" s="160"/>
      <c r="L328" s="45"/>
    </row>
    <row r="329" spans="1:12" s="3" customFormat="1" ht="13.5" thickTop="1" thickBot="1">
      <c r="A329" s="1083" t="s">
        <v>718</v>
      </c>
      <c r="B329" s="1084"/>
      <c r="C329" s="43"/>
      <c r="D329" s="44"/>
      <c r="E329" s="44"/>
      <c r="F329" s="35"/>
      <c r="G329" s="1087" t="s">
        <v>719</v>
      </c>
      <c r="H329" s="1088"/>
      <c r="I329" s="35"/>
      <c r="J329" s="35"/>
      <c r="K329" s="35"/>
      <c r="L329" s="45"/>
    </row>
    <row r="330" spans="1:12" s="3" customFormat="1" ht="16.5" thickTop="1" thickBot="1">
      <c r="A330" s="1085"/>
      <c r="B330" s="1086"/>
      <c r="C330" s="14"/>
      <c r="D330" s="12" t="s">
        <v>645</v>
      </c>
      <c r="E330" s="13">
        <f>COUNTA(C332:C361)</f>
        <v>7</v>
      </c>
      <c r="F330" s="45"/>
      <c r="G330" s="1089"/>
      <c r="H330" s="1090"/>
      <c r="I330" s="32"/>
      <c r="J330" s="33" t="s">
        <v>645</v>
      </c>
      <c r="K330" s="34">
        <f>COUNTA(I332:I361)</f>
        <v>30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976</v>
      </c>
      <c r="C332" s="78" t="s">
        <v>2642</v>
      </c>
      <c r="D332" s="79" t="s">
        <v>751</v>
      </c>
      <c r="E332" s="204" t="s">
        <v>4719</v>
      </c>
      <c r="F332" s="45"/>
      <c r="G332" s="94" t="s">
        <v>630</v>
      </c>
      <c r="H332" s="599" t="s">
        <v>740</v>
      </c>
      <c r="I332" s="78" t="s">
        <v>3090</v>
      </c>
      <c r="J332" s="79" t="s">
        <v>661</v>
      </c>
      <c r="K332" s="208" t="s">
        <v>4644</v>
      </c>
      <c r="L332" s="45"/>
    </row>
    <row r="333" spans="1:12" s="3" customFormat="1">
      <c r="A333" s="81" t="s">
        <v>631</v>
      </c>
      <c r="B333" s="82" t="s">
        <v>653</v>
      </c>
      <c r="C333" s="83" t="s">
        <v>4479</v>
      </c>
      <c r="D333" s="84" t="s">
        <v>669</v>
      </c>
      <c r="E333" s="205" t="s">
        <v>4720</v>
      </c>
      <c r="F333" s="45"/>
      <c r="G333" s="96" t="s">
        <v>631</v>
      </c>
      <c r="H333" s="82" t="s">
        <v>667</v>
      </c>
      <c r="I333" s="83" t="s">
        <v>2674</v>
      </c>
      <c r="J333" s="84" t="s">
        <v>881</v>
      </c>
      <c r="K333" s="209" t="s">
        <v>4646</v>
      </c>
      <c r="L333" s="45"/>
    </row>
    <row r="334" spans="1:12" s="3" customFormat="1">
      <c r="A334" s="86" t="s">
        <v>632</v>
      </c>
      <c r="B334" s="87" t="s">
        <v>627</v>
      </c>
      <c r="C334" s="88" t="s">
        <v>2642</v>
      </c>
      <c r="D334" s="89" t="s">
        <v>751</v>
      </c>
      <c r="E334" s="206" t="s">
        <v>544</v>
      </c>
      <c r="F334" s="45"/>
      <c r="G334" s="98" t="s">
        <v>632</v>
      </c>
      <c r="H334" s="87" t="s">
        <v>796</v>
      </c>
      <c r="I334" s="88" t="s">
        <v>3499</v>
      </c>
      <c r="J334" s="89" t="s">
        <v>661</v>
      </c>
      <c r="K334" s="210" t="s">
        <v>4647</v>
      </c>
      <c r="L334" s="45"/>
    </row>
    <row r="335" spans="1:12" s="3" customFormat="1">
      <c r="A335" s="6" t="s">
        <v>633</v>
      </c>
      <c r="B335" s="7" t="s">
        <v>627</v>
      </c>
      <c r="C335" s="8" t="s">
        <v>2310</v>
      </c>
      <c r="D335" s="9" t="s">
        <v>751</v>
      </c>
      <c r="E335" s="207" t="s">
        <v>3674</v>
      </c>
      <c r="F335" s="45"/>
      <c r="G335" s="26" t="s">
        <v>633</v>
      </c>
      <c r="H335" s="7" t="s">
        <v>2880</v>
      </c>
      <c r="I335" s="8" t="s">
        <v>4648</v>
      </c>
      <c r="J335" s="9" t="s">
        <v>4645</v>
      </c>
      <c r="K335" s="211" t="s">
        <v>4649</v>
      </c>
      <c r="L335" s="45"/>
    </row>
    <row r="336" spans="1:12" s="3" customFormat="1">
      <c r="A336" s="6" t="s">
        <v>634</v>
      </c>
      <c r="B336" s="7" t="s">
        <v>1102</v>
      </c>
      <c r="C336" s="8" t="s">
        <v>683</v>
      </c>
      <c r="D336" s="9" t="s">
        <v>661</v>
      </c>
      <c r="E336" s="207" t="s">
        <v>3896</v>
      </c>
      <c r="F336" s="45"/>
      <c r="G336" s="26" t="s">
        <v>634</v>
      </c>
      <c r="H336" s="7" t="s">
        <v>791</v>
      </c>
      <c r="I336" s="8" t="s">
        <v>2886</v>
      </c>
      <c r="J336" s="9" t="s">
        <v>751</v>
      </c>
      <c r="K336" s="211" t="s">
        <v>2989</v>
      </c>
      <c r="L336" s="45"/>
    </row>
    <row r="337" spans="1:12" s="3" customFormat="1">
      <c r="A337" s="6" t="s">
        <v>635</v>
      </c>
      <c r="B337" s="7" t="s">
        <v>1317</v>
      </c>
      <c r="C337" s="8" t="s">
        <v>1399</v>
      </c>
      <c r="D337" s="9" t="s">
        <v>751</v>
      </c>
      <c r="E337" s="207" t="s">
        <v>2915</v>
      </c>
      <c r="F337" s="45"/>
      <c r="G337" s="26" t="s">
        <v>635</v>
      </c>
      <c r="H337" s="7" t="s">
        <v>1725</v>
      </c>
      <c r="I337" s="8" t="s">
        <v>3634</v>
      </c>
      <c r="J337" s="9" t="s">
        <v>661</v>
      </c>
      <c r="K337" s="211" t="s">
        <v>3696</v>
      </c>
      <c r="L337" s="45"/>
    </row>
    <row r="338" spans="1:12" s="3" customFormat="1">
      <c r="A338" s="6" t="s">
        <v>636</v>
      </c>
      <c r="B338" s="7" t="s">
        <v>696</v>
      </c>
      <c r="C338" s="8" t="s">
        <v>3448</v>
      </c>
      <c r="D338" s="9" t="s">
        <v>629</v>
      </c>
      <c r="E338" s="207" t="s">
        <v>4721</v>
      </c>
      <c r="F338" s="45"/>
      <c r="G338" s="26" t="s">
        <v>636</v>
      </c>
      <c r="H338" s="7" t="s">
        <v>791</v>
      </c>
      <c r="I338" s="8" t="s">
        <v>792</v>
      </c>
      <c r="J338" s="9" t="s">
        <v>629</v>
      </c>
      <c r="K338" s="211" t="s">
        <v>2153</v>
      </c>
      <c r="L338" s="45"/>
    </row>
    <row r="339" spans="1:12" s="3" customFormat="1">
      <c r="A339" s="6"/>
      <c r="B339" s="7"/>
      <c r="C339" s="8"/>
      <c r="D339" s="9"/>
      <c r="E339" s="207"/>
      <c r="F339" s="45"/>
      <c r="G339" s="26" t="s">
        <v>637</v>
      </c>
      <c r="H339" s="7" t="s">
        <v>1114</v>
      </c>
      <c r="I339" s="8" t="s">
        <v>3910</v>
      </c>
      <c r="J339" s="9" t="s">
        <v>4651</v>
      </c>
      <c r="K339" s="211" t="s">
        <v>4652</v>
      </c>
      <c r="L339" s="45"/>
    </row>
    <row r="340" spans="1:12" s="3" customFormat="1" ht="12.75">
      <c r="A340" s="6"/>
      <c r="B340" s="7"/>
      <c r="C340" s="20"/>
      <c r="D340" s="9"/>
      <c r="E340" s="179"/>
      <c r="F340" s="45"/>
      <c r="G340" s="26" t="s">
        <v>638</v>
      </c>
      <c r="H340" s="7" t="s">
        <v>791</v>
      </c>
      <c r="I340" s="8" t="s">
        <v>4349</v>
      </c>
      <c r="J340" s="9" t="s">
        <v>4611</v>
      </c>
      <c r="K340" s="211" t="s">
        <v>4653</v>
      </c>
      <c r="L340" s="45"/>
    </row>
    <row r="341" spans="1:12" s="3" customFormat="1" ht="12.75">
      <c r="A341" s="6"/>
      <c r="B341" s="7"/>
      <c r="C341" s="20"/>
      <c r="D341" s="9"/>
      <c r="E341" s="179"/>
      <c r="F341" s="45"/>
      <c r="G341" s="26" t="s">
        <v>639</v>
      </c>
      <c r="H341" s="7" t="s">
        <v>709</v>
      </c>
      <c r="I341" s="8" t="s">
        <v>2492</v>
      </c>
      <c r="J341" s="9" t="s">
        <v>883</v>
      </c>
      <c r="K341" s="211" t="s">
        <v>4654</v>
      </c>
      <c r="L341" s="45"/>
    </row>
    <row r="342" spans="1:12" s="3" customFormat="1" ht="12.75">
      <c r="A342" s="6"/>
      <c r="B342" s="7"/>
      <c r="C342" s="20"/>
      <c r="D342" s="9"/>
      <c r="E342" s="179"/>
      <c r="F342" s="45"/>
      <c r="G342" s="26" t="s">
        <v>640</v>
      </c>
      <c r="H342" s="7" t="s">
        <v>791</v>
      </c>
      <c r="I342" s="8" t="s">
        <v>4655</v>
      </c>
      <c r="J342" s="9" t="s">
        <v>669</v>
      </c>
      <c r="K342" s="211" t="s">
        <v>4656</v>
      </c>
      <c r="L342" s="45"/>
    </row>
    <row r="343" spans="1:12" s="3" customFormat="1" ht="12.75">
      <c r="A343" s="6"/>
      <c r="B343" s="7"/>
      <c r="C343" s="20"/>
      <c r="D343" s="9"/>
      <c r="E343" s="179"/>
      <c r="F343" s="45"/>
      <c r="G343" s="26" t="s">
        <v>641</v>
      </c>
      <c r="H343" s="7" t="s">
        <v>664</v>
      </c>
      <c r="I343" s="8" t="s">
        <v>4275</v>
      </c>
      <c r="J343" s="9" t="s">
        <v>1592</v>
      </c>
      <c r="K343" s="211" t="s">
        <v>4657</v>
      </c>
      <c r="L343" s="45"/>
    </row>
    <row r="344" spans="1:12" s="3" customFormat="1" ht="12.75">
      <c r="A344" s="6"/>
      <c r="B344" s="7"/>
      <c r="C344" s="20"/>
      <c r="D344" s="9"/>
      <c r="E344" s="179"/>
      <c r="F344" s="45"/>
      <c r="G344" s="26" t="s">
        <v>642</v>
      </c>
      <c r="H344" s="7" t="s">
        <v>708</v>
      </c>
      <c r="I344" s="8" t="s">
        <v>4658</v>
      </c>
      <c r="J344" s="9" t="s">
        <v>37</v>
      </c>
      <c r="K344" s="211" t="s">
        <v>4378</v>
      </c>
      <c r="L344" s="45"/>
    </row>
    <row r="345" spans="1:12" s="3" customFormat="1" ht="12.75">
      <c r="A345" s="6"/>
      <c r="B345" s="7"/>
      <c r="C345" s="20"/>
      <c r="D345" s="9"/>
      <c r="E345" s="179"/>
      <c r="F345" s="45"/>
      <c r="G345" s="26" t="s">
        <v>643</v>
      </c>
      <c r="H345" s="7" t="s">
        <v>817</v>
      </c>
      <c r="I345" s="8" t="s">
        <v>836</v>
      </c>
      <c r="J345" s="9" t="s">
        <v>4659</v>
      </c>
      <c r="K345" s="211" t="s">
        <v>4216</v>
      </c>
      <c r="L345" s="45"/>
    </row>
    <row r="346" spans="1:12" s="3" customFormat="1" ht="12.75">
      <c r="A346" s="6"/>
      <c r="B346" s="7"/>
      <c r="C346" s="20"/>
      <c r="D346" s="9"/>
      <c r="E346" s="179"/>
      <c r="F346" s="45"/>
      <c r="G346" s="26" t="s">
        <v>646</v>
      </c>
      <c r="H346" s="7" t="s">
        <v>1121</v>
      </c>
      <c r="I346" s="8" t="s">
        <v>3702</v>
      </c>
      <c r="J346" s="9" t="s">
        <v>661</v>
      </c>
      <c r="K346" s="211" t="s">
        <v>2947</v>
      </c>
      <c r="L346" s="45"/>
    </row>
    <row r="347" spans="1:12" s="3" customFormat="1" ht="12.75">
      <c r="A347" s="6"/>
      <c r="B347" s="7"/>
      <c r="C347" s="20"/>
      <c r="D347" s="9"/>
      <c r="E347" s="179"/>
      <c r="F347" s="45"/>
      <c r="G347" s="26" t="s">
        <v>647</v>
      </c>
      <c r="H347" s="7" t="s">
        <v>798</v>
      </c>
      <c r="I347" s="8" t="s">
        <v>4366</v>
      </c>
      <c r="J347" s="9" t="s">
        <v>661</v>
      </c>
      <c r="K347" s="211" t="s">
        <v>2141</v>
      </c>
      <c r="L347" s="45"/>
    </row>
    <row r="348" spans="1:12" s="3" customFormat="1" ht="12.75">
      <c r="A348" s="6"/>
      <c r="B348" s="7"/>
      <c r="C348" s="20"/>
      <c r="D348" s="9"/>
      <c r="E348" s="179"/>
      <c r="F348" s="45"/>
      <c r="G348" s="26" t="s">
        <v>648</v>
      </c>
      <c r="H348" s="7" t="s">
        <v>847</v>
      </c>
      <c r="I348" s="8" t="s">
        <v>4195</v>
      </c>
      <c r="J348" s="9" t="s">
        <v>669</v>
      </c>
      <c r="K348" s="211" t="s">
        <v>4660</v>
      </c>
      <c r="L348" s="45"/>
    </row>
    <row r="349" spans="1:12" s="3" customFormat="1" ht="12.75">
      <c r="A349" s="6"/>
      <c r="B349" s="7"/>
      <c r="C349" s="20"/>
      <c r="D349" s="9"/>
      <c r="E349" s="179"/>
      <c r="F349" s="45"/>
      <c r="G349" s="26" t="s">
        <v>649</v>
      </c>
      <c r="H349" s="7" t="s">
        <v>1051</v>
      </c>
      <c r="I349" s="8" t="s">
        <v>996</v>
      </c>
      <c r="J349" s="9" t="s">
        <v>751</v>
      </c>
      <c r="K349" s="211" t="s">
        <v>4661</v>
      </c>
      <c r="L349" s="45"/>
    </row>
    <row r="350" spans="1:12" s="3" customFormat="1" ht="12.75">
      <c r="A350" s="6"/>
      <c r="B350" s="7"/>
      <c r="C350" s="20"/>
      <c r="D350" s="9"/>
      <c r="E350" s="179"/>
      <c r="F350" s="45"/>
      <c r="G350" s="26" t="s">
        <v>650</v>
      </c>
      <c r="H350" s="7" t="s">
        <v>1599</v>
      </c>
      <c r="I350" s="8" t="s">
        <v>3712</v>
      </c>
      <c r="J350" s="9" t="s">
        <v>4662</v>
      </c>
      <c r="K350" s="211" t="s">
        <v>3705</v>
      </c>
      <c r="L350" s="45"/>
    </row>
    <row r="351" spans="1:12" s="3" customFormat="1" ht="12.75">
      <c r="A351" s="6"/>
      <c r="B351" s="7"/>
      <c r="C351" s="20"/>
      <c r="D351" s="9"/>
      <c r="E351" s="179"/>
      <c r="F351" s="45"/>
      <c r="G351" s="26" t="s">
        <v>651</v>
      </c>
      <c r="H351" s="7" t="s">
        <v>816</v>
      </c>
      <c r="I351" s="8" t="s">
        <v>4664</v>
      </c>
      <c r="J351" s="9" t="s">
        <v>800</v>
      </c>
      <c r="K351" s="211" t="s">
        <v>4665</v>
      </c>
      <c r="L351" s="45"/>
    </row>
    <row r="352" spans="1:12" s="3" customFormat="1" ht="12.75">
      <c r="A352" s="6"/>
      <c r="B352" s="7"/>
      <c r="C352" s="20"/>
      <c r="D352" s="9"/>
      <c r="E352" s="179"/>
      <c r="F352" s="45"/>
      <c r="G352" s="26" t="s">
        <v>899</v>
      </c>
      <c r="H352" s="7" t="s">
        <v>1051</v>
      </c>
      <c r="I352" s="8" t="s">
        <v>4017</v>
      </c>
      <c r="J352" s="9" t="s">
        <v>4666</v>
      </c>
      <c r="K352" s="211" t="s">
        <v>3384</v>
      </c>
      <c r="L352" s="45"/>
    </row>
    <row r="353" spans="1:12" s="3" customFormat="1" ht="12.75">
      <c r="A353" s="6"/>
      <c r="B353" s="7"/>
      <c r="C353" s="20"/>
      <c r="D353" s="9"/>
      <c r="E353" s="179"/>
      <c r="F353" s="45"/>
      <c r="G353" s="26" t="s">
        <v>900</v>
      </c>
      <c r="H353" s="7" t="s">
        <v>708</v>
      </c>
      <c r="I353" s="8" t="s">
        <v>4667</v>
      </c>
      <c r="J353" s="9" t="s">
        <v>661</v>
      </c>
      <c r="K353" s="211" t="s">
        <v>4536</v>
      </c>
      <c r="L353" s="45"/>
    </row>
    <row r="354" spans="1:12" s="3" customFormat="1" ht="12.75">
      <c r="A354" s="6"/>
      <c r="B354" s="7"/>
      <c r="C354" s="21"/>
      <c r="D354" s="9"/>
      <c r="E354" s="179"/>
      <c r="F354" s="45"/>
      <c r="G354" s="26" t="s">
        <v>901</v>
      </c>
      <c r="H354" s="7" t="s">
        <v>706</v>
      </c>
      <c r="I354" s="8" t="s">
        <v>809</v>
      </c>
      <c r="J354" s="9" t="s">
        <v>629</v>
      </c>
      <c r="K354" s="211" t="s">
        <v>4668</v>
      </c>
      <c r="L354" s="45"/>
    </row>
    <row r="355" spans="1:12" s="3" customFormat="1" ht="12.75">
      <c r="A355" s="6"/>
      <c r="B355" s="7"/>
      <c r="C355" s="21"/>
      <c r="D355" s="9"/>
      <c r="E355" s="179"/>
      <c r="F355" s="45"/>
      <c r="G355" s="26" t="s">
        <v>902</v>
      </c>
      <c r="H355" s="7" t="s">
        <v>857</v>
      </c>
      <c r="I355" s="8" t="s">
        <v>3706</v>
      </c>
      <c r="J355" s="9" t="s">
        <v>3707</v>
      </c>
      <c r="K355" s="211" t="s">
        <v>4669</v>
      </c>
      <c r="L355" s="45"/>
    </row>
    <row r="356" spans="1:12" s="3" customFormat="1" ht="12.75">
      <c r="A356" s="6"/>
      <c r="B356" s="7"/>
      <c r="C356" s="21"/>
      <c r="D356" s="9"/>
      <c r="E356" s="179"/>
      <c r="F356" s="45"/>
      <c r="G356" s="26" t="s">
        <v>903</v>
      </c>
      <c r="H356" s="7" t="s">
        <v>192</v>
      </c>
      <c r="I356" s="8" t="s">
        <v>793</v>
      </c>
      <c r="J356" s="9" t="s">
        <v>2831</v>
      </c>
      <c r="K356" s="211" t="s">
        <v>4670</v>
      </c>
      <c r="L356" s="45"/>
    </row>
    <row r="357" spans="1:12" s="3" customFormat="1" ht="12.75">
      <c r="A357" s="6"/>
      <c r="B357" s="7"/>
      <c r="C357" s="21"/>
      <c r="D357" s="9"/>
      <c r="E357" s="179"/>
      <c r="F357" s="45"/>
      <c r="G357" s="26" t="s">
        <v>1124</v>
      </c>
      <c r="H357" s="7" t="s">
        <v>791</v>
      </c>
      <c r="I357" s="8" t="s">
        <v>836</v>
      </c>
      <c r="J357" s="9" t="s">
        <v>657</v>
      </c>
      <c r="K357" s="211" t="s">
        <v>4671</v>
      </c>
      <c r="L357" s="45"/>
    </row>
    <row r="358" spans="1:12" s="3" customFormat="1" ht="12.75">
      <c r="A358" s="6"/>
      <c r="B358" s="7"/>
      <c r="C358" s="21"/>
      <c r="D358" s="9"/>
      <c r="E358" s="179"/>
      <c r="F358" s="45"/>
      <c r="G358" s="26" t="s">
        <v>1125</v>
      </c>
      <c r="H358" s="7" t="s">
        <v>1121</v>
      </c>
      <c r="I358" s="8" t="s">
        <v>1382</v>
      </c>
      <c r="J358" s="9" t="s">
        <v>661</v>
      </c>
      <c r="K358" s="211" t="s">
        <v>4672</v>
      </c>
      <c r="L358" s="45"/>
    </row>
    <row r="359" spans="1:12" s="3" customFormat="1" ht="12.75">
      <c r="A359" s="6"/>
      <c r="B359" s="7"/>
      <c r="C359" s="21"/>
      <c r="D359" s="9"/>
      <c r="E359" s="179"/>
      <c r="F359" s="45"/>
      <c r="G359" s="26" t="s">
        <v>1126</v>
      </c>
      <c r="H359" s="7" t="s">
        <v>706</v>
      </c>
      <c r="I359" s="8" t="s">
        <v>4673</v>
      </c>
      <c r="J359" s="9" t="s">
        <v>4679</v>
      </c>
      <c r="K359" s="211" t="s">
        <v>4674</v>
      </c>
      <c r="L359" s="45"/>
    </row>
    <row r="360" spans="1:12" s="3" customFormat="1" ht="12.75">
      <c r="A360" s="6"/>
      <c r="B360" s="7"/>
      <c r="C360" s="21"/>
      <c r="D360" s="9"/>
      <c r="E360" s="179"/>
      <c r="F360" s="45"/>
      <c r="G360" s="26" t="s">
        <v>1127</v>
      </c>
      <c r="H360" s="7" t="s">
        <v>1170</v>
      </c>
      <c r="I360" s="8" t="s">
        <v>2341</v>
      </c>
      <c r="J360" s="9" t="s">
        <v>629</v>
      </c>
      <c r="K360" s="211" t="s">
        <v>4675</v>
      </c>
      <c r="L360" s="45"/>
    </row>
    <row r="361" spans="1:12" s="3" customFormat="1" ht="13.5" thickBot="1">
      <c r="A361" s="19"/>
      <c r="B361" s="10"/>
      <c r="C361" s="22"/>
      <c r="D361" s="11"/>
      <c r="E361" s="180"/>
      <c r="F361" s="45"/>
      <c r="G361" s="26" t="s">
        <v>1128</v>
      </c>
      <c r="H361" s="29" t="s">
        <v>816</v>
      </c>
      <c r="I361" s="371" t="s">
        <v>3474</v>
      </c>
      <c r="J361" s="30" t="s">
        <v>4677</v>
      </c>
      <c r="K361" s="211" t="s">
        <v>4678</v>
      </c>
      <c r="L361" s="45"/>
    </row>
    <row r="362" spans="1:12" s="3" customFormat="1" ht="6.75" customHeight="1" thickTop="1">
      <c r="A362" s="46"/>
      <c r="B362" s="46"/>
      <c r="C362" s="46"/>
      <c r="D362" s="46"/>
      <c r="E362" s="46"/>
      <c r="F362" s="45"/>
      <c r="G362" s="47"/>
      <c r="H362" s="47"/>
      <c r="I362" s="47"/>
      <c r="J362" s="47"/>
      <c r="K362" s="47"/>
      <c r="L362" s="45"/>
    </row>
    <row r="363" spans="1:12" s="3" customFormat="1" ht="21" thickBot="1">
      <c r="A363" s="162" t="s">
        <v>772</v>
      </c>
      <c r="B363" s="160"/>
      <c r="C363" s="160" t="s">
        <v>3667</v>
      </c>
      <c r="D363" s="1065" t="s">
        <v>5080</v>
      </c>
      <c r="E363" s="1065"/>
      <c r="F363" s="707"/>
      <c r="G363" s="707"/>
      <c r="H363" s="1065" t="s">
        <v>721</v>
      </c>
      <c r="I363" s="1065"/>
      <c r="J363" s="160" t="s">
        <v>722</v>
      </c>
      <c r="K363" s="160"/>
      <c r="L363" s="45"/>
    </row>
    <row r="364" spans="1:12" s="3" customFormat="1" ht="13.5" thickTop="1" thickBot="1">
      <c r="A364" s="1083" t="s">
        <v>718</v>
      </c>
      <c r="B364" s="1084"/>
      <c r="C364" s="43"/>
      <c r="D364" s="44"/>
      <c r="E364" s="44"/>
      <c r="F364" s="35"/>
      <c r="G364" s="1087" t="s">
        <v>719</v>
      </c>
      <c r="H364" s="1088"/>
      <c r="I364" s="35"/>
      <c r="J364" s="35"/>
      <c r="K364" s="35"/>
      <c r="L364" s="45"/>
    </row>
    <row r="365" spans="1:12" s="3" customFormat="1" ht="16.5" thickTop="1" thickBot="1">
      <c r="A365" s="1085"/>
      <c r="B365" s="1086"/>
      <c r="C365" s="14"/>
      <c r="D365" s="12" t="s">
        <v>645</v>
      </c>
      <c r="E365" s="13">
        <f>COUNTA(C367:C392)</f>
        <v>16</v>
      </c>
      <c r="F365" s="45"/>
      <c r="G365" s="1089"/>
      <c r="H365" s="1090"/>
      <c r="I365" s="32"/>
      <c r="J365" s="33" t="s">
        <v>645</v>
      </c>
      <c r="K365" s="34">
        <f>COUNTA(I367:I392)</f>
        <v>24</v>
      </c>
      <c r="L365" s="45"/>
    </row>
    <row r="366" spans="1:12" s="3" customFormat="1">
      <c r="A366" s="15" t="s">
        <v>626</v>
      </c>
      <c r="B366" s="16" t="s">
        <v>622</v>
      </c>
      <c r="C366" s="4" t="s">
        <v>623</v>
      </c>
      <c r="D366" s="4" t="s">
        <v>1581</v>
      </c>
      <c r="E366" s="5" t="s">
        <v>644</v>
      </c>
      <c r="F366" s="45"/>
      <c r="G366" s="24" t="s">
        <v>626</v>
      </c>
      <c r="H366" s="23" t="s">
        <v>622</v>
      </c>
      <c r="I366" s="4" t="s">
        <v>623</v>
      </c>
      <c r="J366" s="4" t="s">
        <v>1581</v>
      </c>
      <c r="K366" s="25" t="s">
        <v>644</v>
      </c>
      <c r="L366" s="45"/>
    </row>
    <row r="367" spans="1:12" s="3" customFormat="1">
      <c r="A367" s="76" t="s">
        <v>630</v>
      </c>
      <c r="B367" s="77" t="s">
        <v>745</v>
      </c>
      <c r="C367" s="78" t="s">
        <v>4722</v>
      </c>
      <c r="D367" s="79" t="s">
        <v>939</v>
      </c>
      <c r="E367" s="204" t="s">
        <v>2923</v>
      </c>
      <c r="F367" s="45"/>
      <c r="G367" s="94" t="s">
        <v>630</v>
      </c>
      <c r="H367" s="77" t="s">
        <v>1115</v>
      </c>
      <c r="I367" s="78" t="s">
        <v>1113</v>
      </c>
      <c r="J367" s="79" t="s">
        <v>2951</v>
      </c>
      <c r="K367" s="208" t="s">
        <v>4686</v>
      </c>
      <c r="L367" s="45"/>
    </row>
    <row r="368" spans="1:12" s="3" customFormat="1">
      <c r="A368" s="81" t="s">
        <v>631</v>
      </c>
      <c r="B368" s="82" t="s">
        <v>690</v>
      </c>
      <c r="C368" s="83" t="s">
        <v>4723</v>
      </c>
      <c r="D368" s="84" t="s">
        <v>4666</v>
      </c>
      <c r="E368" s="205" t="s">
        <v>3665</v>
      </c>
      <c r="F368" s="45"/>
      <c r="G368" s="96" t="s">
        <v>631</v>
      </c>
      <c r="H368" s="82" t="s">
        <v>1066</v>
      </c>
      <c r="I368" s="83" t="s">
        <v>825</v>
      </c>
      <c r="J368" s="84" t="s">
        <v>669</v>
      </c>
      <c r="K368" s="209" t="s">
        <v>4687</v>
      </c>
      <c r="L368" s="45"/>
    </row>
    <row r="369" spans="1:12" s="3" customFormat="1">
      <c r="A369" s="86" t="s">
        <v>632</v>
      </c>
      <c r="B369" s="87" t="s">
        <v>680</v>
      </c>
      <c r="C369" s="88" t="s">
        <v>3805</v>
      </c>
      <c r="D369" s="89" t="s">
        <v>669</v>
      </c>
      <c r="E369" s="206" t="s">
        <v>2525</v>
      </c>
      <c r="F369" s="45"/>
      <c r="G369" s="98" t="s">
        <v>632</v>
      </c>
      <c r="H369" s="87" t="s">
        <v>2552</v>
      </c>
      <c r="I369" s="88" t="s">
        <v>2551</v>
      </c>
      <c r="J369" s="89" t="s">
        <v>2247</v>
      </c>
      <c r="K369" s="210" t="s">
        <v>604</v>
      </c>
      <c r="L369" s="45"/>
    </row>
    <row r="370" spans="1:12" s="3" customFormat="1">
      <c r="A370" s="6" t="s">
        <v>633</v>
      </c>
      <c r="B370" s="7" t="s">
        <v>2435</v>
      </c>
      <c r="C370" s="8" t="s">
        <v>4000</v>
      </c>
      <c r="D370" s="9" t="s">
        <v>4228</v>
      </c>
      <c r="E370" s="207" t="s">
        <v>4724</v>
      </c>
      <c r="F370" s="45"/>
      <c r="G370" s="26" t="s">
        <v>633</v>
      </c>
      <c r="H370" s="7" t="s">
        <v>2927</v>
      </c>
      <c r="I370" s="8" t="s">
        <v>304</v>
      </c>
      <c r="J370" s="9" t="s">
        <v>1592</v>
      </c>
      <c r="K370" s="211" t="s">
        <v>4688</v>
      </c>
      <c r="L370" s="45"/>
    </row>
    <row r="371" spans="1:12" s="3" customFormat="1">
      <c r="A371" s="6" t="s">
        <v>634</v>
      </c>
      <c r="B371" s="7" t="s">
        <v>653</v>
      </c>
      <c r="C371" s="8" t="s">
        <v>3482</v>
      </c>
      <c r="D371" s="9" t="s">
        <v>751</v>
      </c>
      <c r="E371" s="207" t="s">
        <v>4725</v>
      </c>
      <c r="F371" s="45"/>
      <c r="G371" s="26" t="s">
        <v>634</v>
      </c>
      <c r="H371" s="7" t="s">
        <v>837</v>
      </c>
      <c r="I371" s="8" t="s">
        <v>3697</v>
      </c>
      <c r="J371" s="9" t="s">
        <v>4704</v>
      </c>
      <c r="K371" s="211" t="s">
        <v>3144</v>
      </c>
      <c r="L371" s="45"/>
    </row>
    <row r="372" spans="1:12" s="3" customFormat="1">
      <c r="A372" s="6" t="s">
        <v>635</v>
      </c>
      <c r="B372" s="7" t="s">
        <v>759</v>
      </c>
      <c r="C372" s="8" t="s">
        <v>1522</v>
      </c>
      <c r="D372" s="9" t="s">
        <v>4650</v>
      </c>
      <c r="E372" s="207" t="s">
        <v>4726</v>
      </c>
      <c r="F372" s="45"/>
      <c r="G372" s="26" t="s">
        <v>635</v>
      </c>
      <c r="H372" s="7" t="s">
        <v>664</v>
      </c>
      <c r="I372" s="8" t="s">
        <v>4689</v>
      </c>
      <c r="J372" s="9" t="s">
        <v>751</v>
      </c>
      <c r="K372" s="211" t="s">
        <v>4690</v>
      </c>
      <c r="L372" s="45"/>
    </row>
    <row r="373" spans="1:12" s="3" customFormat="1">
      <c r="A373" s="6" t="s">
        <v>636</v>
      </c>
      <c r="B373" s="7" t="s">
        <v>1356</v>
      </c>
      <c r="C373" s="8" t="s">
        <v>4497</v>
      </c>
      <c r="D373" s="9" t="s">
        <v>4232</v>
      </c>
      <c r="E373" s="207" t="s">
        <v>4727</v>
      </c>
      <c r="F373" s="45"/>
      <c r="G373" s="26" t="s">
        <v>636</v>
      </c>
      <c r="H373" s="7" t="s">
        <v>709</v>
      </c>
      <c r="I373" s="8" t="s">
        <v>1302</v>
      </c>
      <c r="J373" s="9" t="s">
        <v>4873</v>
      </c>
      <c r="K373" s="211" t="s">
        <v>4691</v>
      </c>
      <c r="L373" s="45"/>
    </row>
    <row r="374" spans="1:12" s="3" customFormat="1">
      <c r="A374" s="6" t="s">
        <v>637</v>
      </c>
      <c r="B374" s="7" t="s">
        <v>921</v>
      </c>
      <c r="C374" s="8" t="s">
        <v>1607</v>
      </c>
      <c r="D374" s="9" t="s">
        <v>751</v>
      </c>
      <c r="E374" s="207" t="s">
        <v>4244</v>
      </c>
      <c r="F374" s="45"/>
      <c r="G374" s="26" t="s">
        <v>637</v>
      </c>
      <c r="H374" s="7" t="s">
        <v>664</v>
      </c>
      <c r="I374" s="8" t="s">
        <v>4257</v>
      </c>
      <c r="J374" s="9" t="s">
        <v>751</v>
      </c>
      <c r="K374" s="211" t="s">
        <v>3911</v>
      </c>
      <c r="L374" s="45"/>
    </row>
    <row r="375" spans="1:12" s="3" customFormat="1">
      <c r="A375" s="6" t="s">
        <v>638</v>
      </c>
      <c r="B375" s="7" t="s">
        <v>3962</v>
      </c>
      <c r="C375" s="8" t="s">
        <v>4495</v>
      </c>
      <c r="D375" s="9" t="s">
        <v>4650</v>
      </c>
      <c r="E375" s="207" t="s">
        <v>4488</v>
      </c>
      <c r="F375" s="45"/>
      <c r="G375" s="26" t="s">
        <v>638</v>
      </c>
      <c r="H375" s="7" t="s">
        <v>1145</v>
      </c>
      <c r="I375" s="8" t="s">
        <v>4526</v>
      </c>
      <c r="J375" s="9" t="s">
        <v>669</v>
      </c>
      <c r="K375" s="211" t="s">
        <v>4692</v>
      </c>
      <c r="L375" s="45"/>
    </row>
    <row r="376" spans="1:12" s="3" customFormat="1">
      <c r="A376" s="6" t="s">
        <v>639</v>
      </c>
      <c r="B376" s="7" t="s">
        <v>831</v>
      </c>
      <c r="C376" s="8" t="s">
        <v>4728</v>
      </c>
      <c r="D376" s="9" t="s">
        <v>37</v>
      </c>
      <c r="E376" s="207" t="s">
        <v>4729</v>
      </c>
      <c r="F376" s="45"/>
      <c r="G376" s="26" t="s">
        <v>639</v>
      </c>
      <c r="H376" s="7" t="s">
        <v>1060</v>
      </c>
      <c r="I376" s="8" t="s">
        <v>4693</v>
      </c>
      <c r="J376" s="9" t="s">
        <v>669</v>
      </c>
      <c r="K376" s="211" t="s">
        <v>2139</v>
      </c>
      <c r="L376" s="45"/>
    </row>
    <row r="377" spans="1:12" s="3" customFormat="1">
      <c r="A377" s="6" t="s">
        <v>640</v>
      </c>
      <c r="B377" s="7" t="s">
        <v>696</v>
      </c>
      <c r="C377" s="8" t="s">
        <v>4037</v>
      </c>
      <c r="D377" s="9" t="s">
        <v>37</v>
      </c>
      <c r="E377" s="207" t="s">
        <v>4730</v>
      </c>
      <c r="F377" s="45"/>
      <c r="G377" s="26" t="s">
        <v>640</v>
      </c>
      <c r="H377" s="7" t="s">
        <v>740</v>
      </c>
      <c r="I377" s="8" t="s">
        <v>737</v>
      </c>
      <c r="J377" s="9" t="s">
        <v>669</v>
      </c>
      <c r="K377" s="211" t="s">
        <v>3355</v>
      </c>
      <c r="L377" s="45"/>
    </row>
    <row r="378" spans="1:12" s="3" customFormat="1">
      <c r="A378" s="6" t="s">
        <v>641</v>
      </c>
      <c r="B378" s="7" t="s">
        <v>831</v>
      </c>
      <c r="C378" s="8" t="s">
        <v>4731</v>
      </c>
      <c r="D378" s="9" t="s">
        <v>4732</v>
      </c>
      <c r="E378" s="207" t="s">
        <v>4733</v>
      </c>
      <c r="F378" s="45"/>
      <c r="G378" s="26" t="s">
        <v>641</v>
      </c>
      <c r="H378" s="7" t="s">
        <v>847</v>
      </c>
      <c r="I378" s="8" t="s">
        <v>1150</v>
      </c>
      <c r="J378" s="9" t="s">
        <v>669</v>
      </c>
      <c r="K378" s="211" t="s">
        <v>2984</v>
      </c>
      <c r="L378" s="45"/>
    </row>
    <row r="379" spans="1:12" s="3" customFormat="1">
      <c r="A379" s="6" t="s">
        <v>642</v>
      </c>
      <c r="B379" s="7" t="s">
        <v>4734</v>
      </c>
      <c r="C379" s="8" t="s">
        <v>4046</v>
      </c>
      <c r="D379" s="9" t="s">
        <v>751</v>
      </c>
      <c r="E379" s="207" t="s">
        <v>4735</v>
      </c>
      <c r="F379" s="45"/>
      <c r="G379" s="26" t="s">
        <v>642</v>
      </c>
      <c r="H379" s="7" t="s">
        <v>664</v>
      </c>
      <c r="I379" s="8" t="s">
        <v>366</v>
      </c>
      <c r="J379" s="9" t="s">
        <v>4650</v>
      </c>
      <c r="K379" s="211" t="s">
        <v>3723</v>
      </c>
      <c r="L379" s="45"/>
    </row>
    <row r="380" spans="1:12" s="3" customFormat="1">
      <c r="A380" s="6" t="s">
        <v>643</v>
      </c>
      <c r="B380" s="7" t="s">
        <v>1011</v>
      </c>
      <c r="C380" s="8" t="s">
        <v>4736</v>
      </c>
      <c r="D380" s="9" t="s">
        <v>4700</v>
      </c>
      <c r="E380" s="207" t="s">
        <v>4643</v>
      </c>
      <c r="F380" s="45"/>
      <c r="G380" s="26" t="s">
        <v>643</v>
      </c>
      <c r="H380" s="7" t="s">
        <v>709</v>
      </c>
      <c r="I380" s="8" t="s">
        <v>3634</v>
      </c>
      <c r="J380" s="9" t="s">
        <v>4650</v>
      </c>
      <c r="K380" s="211" t="s">
        <v>3724</v>
      </c>
      <c r="L380" s="45"/>
    </row>
    <row r="381" spans="1:12" s="3" customFormat="1">
      <c r="A381" s="6" t="s">
        <v>646</v>
      </c>
      <c r="B381" s="7" t="s">
        <v>690</v>
      </c>
      <c r="C381" s="8" t="s">
        <v>4737</v>
      </c>
      <c r="D381" s="9" t="s">
        <v>37</v>
      </c>
      <c r="E381" s="207" t="s">
        <v>4375</v>
      </c>
      <c r="F381" s="45"/>
      <c r="G381" s="26" t="s">
        <v>646</v>
      </c>
      <c r="H381" s="7" t="s">
        <v>1115</v>
      </c>
      <c r="I381" s="8" t="s">
        <v>4694</v>
      </c>
      <c r="J381" s="9" t="s">
        <v>4695</v>
      </c>
      <c r="K381" s="211" t="s">
        <v>2985</v>
      </c>
      <c r="L381" s="45"/>
    </row>
    <row r="382" spans="1:12" s="3" customFormat="1">
      <c r="A382" s="6" t="s">
        <v>647</v>
      </c>
      <c r="B382" s="7" t="s">
        <v>627</v>
      </c>
      <c r="C382" s="8" t="s">
        <v>4406</v>
      </c>
      <c r="D382" s="9" t="s">
        <v>2247</v>
      </c>
      <c r="E382" s="207" t="s">
        <v>4738</v>
      </c>
      <c r="F382" s="45"/>
      <c r="G382" s="26" t="s">
        <v>647</v>
      </c>
      <c r="H382" s="7" t="s">
        <v>742</v>
      </c>
      <c r="I382" s="8" t="s">
        <v>743</v>
      </c>
      <c r="J382" s="9" t="s">
        <v>751</v>
      </c>
      <c r="K382" s="211" t="s">
        <v>4278</v>
      </c>
      <c r="L382" s="45"/>
    </row>
    <row r="383" spans="1:12" s="3" customFormat="1">
      <c r="A383" s="6"/>
      <c r="B383" s="7"/>
      <c r="C383" s="8"/>
      <c r="D383" s="9"/>
      <c r="E383" s="207"/>
      <c r="F383" s="45"/>
      <c r="G383" s="26" t="s">
        <v>648</v>
      </c>
      <c r="H383" s="7" t="s">
        <v>705</v>
      </c>
      <c r="I383" s="8" t="s">
        <v>670</v>
      </c>
      <c r="J383" s="9" t="s">
        <v>661</v>
      </c>
      <c r="K383" s="211" t="s">
        <v>4663</v>
      </c>
      <c r="L383" s="45"/>
    </row>
    <row r="384" spans="1:12" s="3" customFormat="1">
      <c r="A384" s="6"/>
      <c r="B384" s="7"/>
      <c r="C384" s="8"/>
      <c r="D384" s="9"/>
      <c r="E384" s="207"/>
      <c r="F384" s="45"/>
      <c r="G384" s="26" t="s">
        <v>649</v>
      </c>
      <c r="H384" s="7" t="s">
        <v>699</v>
      </c>
      <c r="I384" s="8" t="s">
        <v>4281</v>
      </c>
      <c r="J384" s="9" t="s">
        <v>661</v>
      </c>
      <c r="K384" s="211" t="s">
        <v>4696</v>
      </c>
      <c r="L384" s="45"/>
    </row>
    <row r="385" spans="1:12" s="3" customFormat="1" ht="12.75">
      <c r="A385" s="6"/>
      <c r="B385" s="7"/>
      <c r="C385" s="20"/>
      <c r="D385" s="9"/>
      <c r="E385" s="207"/>
      <c r="F385" s="45"/>
      <c r="G385" s="26" t="s">
        <v>650</v>
      </c>
      <c r="H385" s="7" t="s">
        <v>1058</v>
      </c>
      <c r="I385" s="8" t="s">
        <v>3234</v>
      </c>
      <c r="J385" s="9" t="s">
        <v>4677</v>
      </c>
      <c r="K385" s="211" t="s">
        <v>4697</v>
      </c>
      <c r="L385" s="45"/>
    </row>
    <row r="386" spans="1:12" s="3" customFormat="1" ht="12.75">
      <c r="A386" s="6"/>
      <c r="B386" s="7"/>
      <c r="C386" s="20"/>
      <c r="D386" s="9"/>
      <c r="E386" s="207"/>
      <c r="F386" s="45"/>
      <c r="G386" s="26" t="s">
        <v>651</v>
      </c>
      <c r="H386" s="7" t="s">
        <v>791</v>
      </c>
      <c r="I386" s="8" t="s">
        <v>4534</v>
      </c>
      <c r="J386" s="9" t="s">
        <v>661</v>
      </c>
      <c r="K386" s="211" t="s">
        <v>4698</v>
      </c>
      <c r="L386" s="45"/>
    </row>
    <row r="387" spans="1:12" s="3" customFormat="1" ht="12.75">
      <c r="A387" s="6"/>
      <c r="B387" s="7"/>
      <c r="C387" s="21"/>
      <c r="D387" s="9"/>
      <c r="E387" s="207"/>
      <c r="F387" s="45"/>
      <c r="G387" s="26" t="s">
        <v>899</v>
      </c>
      <c r="H387" s="7" t="s">
        <v>1170</v>
      </c>
      <c r="I387" s="8" t="s">
        <v>3722</v>
      </c>
      <c r="J387" s="9" t="s">
        <v>669</v>
      </c>
      <c r="K387" s="211" t="s">
        <v>4699</v>
      </c>
      <c r="L387" s="45"/>
    </row>
    <row r="388" spans="1:12" s="3" customFormat="1" ht="12.75">
      <c r="A388" s="6"/>
      <c r="B388" s="7"/>
      <c r="C388" s="21"/>
      <c r="D388" s="9"/>
      <c r="E388" s="207"/>
      <c r="F388" s="45"/>
      <c r="G388" s="26" t="s">
        <v>900</v>
      </c>
      <c r="H388" s="7" t="s">
        <v>709</v>
      </c>
      <c r="I388" s="8" t="s">
        <v>4029</v>
      </c>
      <c r="J388" s="9" t="s">
        <v>4700</v>
      </c>
      <c r="K388" s="211" t="s">
        <v>4701</v>
      </c>
      <c r="L388" s="45"/>
    </row>
    <row r="389" spans="1:12" s="3" customFormat="1" ht="12.75">
      <c r="A389" s="6"/>
      <c r="B389" s="7"/>
      <c r="C389" s="21"/>
      <c r="D389" s="9"/>
      <c r="E389" s="179"/>
      <c r="F389" s="45"/>
      <c r="G389" s="26" t="s">
        <v>901</v>
      </c>
      <c r="H389" s="7" t="s">
        <v>2038</v>
      </c>
      <c r="I389" s="250" t="s">
        <v>4010</v>
      </c>
      <c r="J389" s="9" t="s">
        <v>4700</v>
      </c>
      <c r="K389" s="211" t="s">
        <v>4702</v>
      </c>
      <c r="L389" s="45"/>
    </row>
    <row r="390" spans="1:12" s="3" customFormat="1" ht="13.5" thickBot="1">
      <c r="A390" s="6"/>
      <c r="B390" s="7"/>
      <c r="C390" s="21"/>
      <c r="D390" s="9"/>
      <c r="E390" s="179"/>
      <c r="F390" s="45"/>
      <c r="G390" s="26" t="s">
        <v>902</v>
      </c>
      <c r="H390" s="7" t="s">
        <v>847</v>
      </c>
      <c r="I390" s="250" t="s">
        <v>797</v>
      </c>
      <c r="J390" s="9" t="s">
        <v>629</v>
      </c>
      <c r="K390" s="211" t="s">
        <v>4703</v>
      </c>
      <c r="L390" s="45"/>
    </row>
    <row r="391" spans="1:12" s="3" customFormat="1" ht="12.75" hidden="1">
      <c r="A391" s="6"/>
      <c r="B391" s="7"/>
      <c r="C391" s="21"/>
      <c r="D391" s="9"/>
      <c r="E391" s="179"/>
      <c r="F391" s="45"/>
      <c r="G391" s="26"/>
      <c r="H391" s="7"/>
      <c r="I391" s="7"/>
      <c r="J391" s="9"/>
      <c r="K391" s="190"/>
      <c r="L391" s="45"/>
    </row>
    <row r="392" spans="1:12" s="3" customFormat="1" ht="13.5" hidden="1" thickBot="1">
      <c r="A392" s="19"/>
      <c r="B392" s="10"/>
      <c r="C392" s="22"/>
      <c r="D392" s="11"/>
      <c r="E392" s="180"/>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3772</v>
      </c>
      <c r="B394" s="359"/>
      <c r="C394" s="160" t="s">
        <v>3667</v>
      </c>
      <c r="D394" s="1065" t="s">
        <v>723</v>
      </c>
      <c r="E394" s="1065"/>
      <c r="F394" s="707"/>
      <c r="G394" s="707"/>
      <c r="H394" s="1065" t="s">
        <v>913</v>
      </c>
      <c r="I394" s="1065"/>
      <c r="J394" s="160" t="s">
        <v>722</v>
      </c>
      <c r="K394" s="160"/>
      <c r="L394" s="45"/>
    </row>
    <row r="395" spans="1:12" s="3" customFormat="1" ht="13.5" customHeight="1" thickTop="1" thickBot="1">
      <c r="A395" s="1083" t="s">
        <v>718</v>
      </c>
      <c r="B395" s="1084"/>
      <c r="C395" s="43"/>
      <c r="D395" s="44"/>
      <c r="E395" s="44"/>
      <c r="F395" s="35"/>
      <c r="G395" s="1087" t="s">
        <v>719</v>
      </c>
      <c r="H395" s="1088"/>
      <c r="I395" s="35"/>
      <c r="J395" s="35"/>
      <c r="K395" s="35"/>
      <c r="L395" s="45"/>
    </row>
    <row r="396" spans="1:12" s="3" customFormat="1" ht="16.5" thickTop="1" thickBot="1">
      <c r="A396" s="1085"/>
      <c r="B396" s="1086"/>
      <c r="C396" s="14"/>
      <c r="D396" s="12" t="s">
        <v>645</v>
      </c>
      <c r="E396" s="13">
        <f>COUNTA(C398:C421)</f>
        <v>3</v>
      </c>
      <c r="F396" s="45"/>
      <c r="G396" s="1089"/>
      <c r="H396" s="1090"/>
      <c r="I396" s="32"/>
      <c r="J396" s="33" t="s">
        <v>645</v>
      </c>
      <c r="K396" s="34">
        <f>COUNTA(I398:I421)</f>
        <v>12</v>
      </c>
      <c r="L396" s="45"/>
    </row>
    <row r="397" spans="1:12" s="3" customFormat="1">
      <c r="A397" s="15" t="s">
        <v>626</v>
      </c>
      <c r="B397" s="16"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2130</v>
      </c>
      <c r="D398" s="79" t="s">
        <v>1592</v>
      </c>
      <c r="E398" s="204" t="s">
        <v>3153</v>
      </c>
      <c r="F398" s="45"/>
      <c r="G398" s="94" t="s">
        <v>630</v>
      </c>
      <c r="H398" s="77" t="s">
        <v>791</v>
      </c>
      <c r="I398" s="78" t="s">
        <v>2551</v>
      </c>
      <c r="J398" s="79" t="s">
        <v>881</v>
      </c>
      <c r="K398" s="208" t="s">
        <v>4705</v>
      </c>
      <c r="L398" s="45"/>
    </row>
    <row r="399" spans="1:12" s="3" customFormat="1">
      <c r="A399" s="81" t="s">
        <v>631</v>
      </c>
      <c r="B399" s="82" t="s">
        <v>1041</v>
      </c>
      <c r="C399" s="83" t="s">
        <v>1738</v>
      </c>
      <c r="D399" s="84" t="s">
        <v>669</v>
      </c>
      <c r="E399" s="205" t="s">
        <v>4739</v>
      </c>
      <c r="F399" s="45"/>
      <c r="G399" s="96" t="s">
        <v>631</v>
      </c>
      <c r="H399" s="82" t="s">
        <v>1386</v>
      </c>
      <c r="I399" s="83" t="s">
        <v>4706</v>
      </c>
      <c r="J399" s="84" t="s">
        <v>4866</v>
      </c>
      <c r="K399" s="209" t="s">
        <v>4287</v>
      </c>
      <c r="L399" s="45"/>
    </row>
    <row r="400" spans="1:12" s="3" customFormat="1">
      <c r="A400" s="86" t="s">
        <v>632</v>
      </c>
      <c r="B400" s="87" t="s">
        <v>1613</v>
      </c>
      <c r="C400" s="88" t="s">
        <v>1614</v>
      </c>
      <c r="D400" s="89" t="s">
        <v>751</v>
      </c>
      <c r="E400" s="206" t="s">
        <v>4740</v>
      </c>
      <c r="F400" s="45"/>
      <c r="G400" s="98" t="s">
        <v>632</v>
      </c>
      <c r="H400" s="87" t="s">
        <v>729</v>
      </c>
      <c r="I400" s="88" t="s">
        <v>3702</v>
      </c>
      <c r="J400" s="89" t="s">
        <v>661</v>
      </c>
      <c r="K400" s="210" t="s">
        <v>3922</v>
      </c>
      <c r="L400" s="45"/>
    </row>
    <row r="401" spans="1:12" s="3" customFormat="1">
      <c r="A401" s="6"/>
      <c r="B401" s="7"/>
      <c r="C401" s="8"/>
      <c r="D401" s="9"/>
      <c r="E401" s="207"/>
      <c r="F401" s="45"/>
      <c r="G401" s="26" t="s">
        <v>633</v>
      </c>
      <c r="H401" s="7" t="s">
        <v>816</v>
      </c>
      <c r="I401" s="8" t="s">
        <v>2569</v>
      </c>
      <c r="J401" s="9" t="s">
        <v>2458</v>
      </c>
      <c r="K401" s="211" t="s">
        <v>4707</v>
      </c>
      <c r="L401" s="45"/>
    </row>
    <row r="402" spans="1:12" s="3" customFormat="1">
      <c r="A402" s="6"/>
      <c r="B402" s="7"/>
      <c r="C402" s="8"/>
      <c r="D402" s="9"/>
      <c r="E402" s="207"/>
      <c r="F402" s="45"/>
      <c r="G402" s="26" t="s">
        <v>634</v>
      </c>
      <c r="H402" s="7" t="s">
        <v>788</v>
      </c>
      <c r="I402" s="8" t="s">
        <v>795</v>
      </c>
      <c r="J402" s="9" t="s">
        <v>677</v>
      </c>
      <c r="K402" s="211" t="s">
        <v>4708</v>
      </c>
      <c r="L402" s="45"/>
    </row>
    <row r="403" spans="1:12" s="3" customFormat="1">
      <c r="A403" s="6"/>
      <c r="B403" s="7"/>
      <c r="C403" s="8"/>
      <c r="D403" s="9"/>
      <c r="E403" s="207"/>
      <c r="F403" s="45"/>
      <c r="G403" s="26" t="s">
        <v>635</v>
      </c>
      <c r="H403" s="7" t="s">
        <v>699</v>
      </c>
      <c r="I403" s="8" t="s">
        <v>698</v>
      </c>
      <c r="J403" s="9" t="s">
        <v>669</v>
      </c>
      <c r="K403" s="211" t="s">
        <v>4709</v>
      </c>
      <c r="L403" s="45"/>
    </row>
    <row r="404" spans="1:12" s="3" customFormat="1">
      <c r="A404" s="6"/>
      <c r="B404" s="7"/>
      <c r="C404" s="8"/>
      <c r="D404" s="9"/>
      <c r="E404" s="207"/>
      <c r="F404" s="45"/>
      <c r="G404" s="26" t="s">
        <v>636</v>
      </c>
      <c r="H404" s="7" t="s">
        <v>826</v>
      </c>
      <c r="I404" s="8" t="s">
        <v>1053</v>
      </c>
      <c r="J404" s="9" t="s">
        <v>950</v>
      </c>
      <c r="K404" s="211" t="s">
        <v>4710</v>
      </c>
      <c r="L404" s="45"/>
    </row>
    <row r="405" spans="1:12" s="3" customFormat="1">
      <c r="A405" s="6"/>
      <c r="B405" s="7"/>
      <c r="C405" s="8"/>
      <c r="D405" s="9"/>
      <c r="E405" s="207"/>
      <c r="F405" s="45"/>
      <c r="G405" s="26" t="s">
        <v>637</v>
      </c>
      <c r="H405" s="7" t="s">
        <v>1236</v>
      </c>
      <c r="I405" s="8" t="s">
        <v>3746</v>
      </c>
      <c r="J405" s="9" t="s">
        <v>4711</v>
      </c>
      <c r="K405" s="211" t="s">
        <v>4712</v>
      </c>
      <c r="L405" s="45"/>
    </row>
    <row r="406" spans="1:12" s="3" customFormat="1">
      <c r="A406" s="6"/>
      <c r="B406" s="7"/>
      <c r="C406" s="8"/>
      <c r="D406" s="9"/>
      <c r="E406" s="207"/>
      <c r="F406" s="45"/>
      <c r="G406" s="26" t="s">
        <v>638</v>
      </c>
      <c r="H406" s="7" t="s">
        <v>729</v>
      </c>
      <c r="I406" s="8" t="s">
        <v>4713</v>
      </c>
      <c r="J406" s="9" t="s">
        <v>37</v>
      </c>
      <c r="K406" s="211" t="s">
        <v>4714</v>
      </c>
      <c r="L406" s="45"/>
    </row>
    <row r="407" spans="1:12" s="3" customFormat="1">
      <c r="A407" s="6"/>
      <c r="B407" s="7"/>
      <c r="C407" s="8"/>
      <c r="D407" s="9"/>
      <c r="E407" s="207"/>
      <c r="F407" s="45"/>
      <c r="G407" s="26" t="s">
        <v>639</v>
      </c>
      <c r="H407" s="7" t="s">
        <v>709</v>
      </c>
      <c r="I407" s="8" t="s">
        <v>4715</v>
      </c>
      <c r="J407" s="9" t="s">
        <v>661</v>
      </c>
      <c r="K407" s="211" t="s">
        <v>3553</v>
      </c>
      <c r="L407" s="45"/>
    </row>
    <row r="408" spans="1:12" s="3" customFormat="1">
      <c r="A408" s="6"/>
      <c r="B408" s="7"/>
      <c r="C408" s="8"/>
      <c r="D408" s="9"/>
      <c r="E408" s="207"/>
      <c r="F408" s="45"/>
      <c r="G408" s="26" t="s">
        <v>640</v>
      </c>
      <c r="H408" s="7" t="s">
        <v>1077</v>
      </c>
      <c r="I408" s="8" t="s">
        <v>4717</v>
      </c>
      <c r="J408" s="9" t="s">
        <v>37</v>
      </c>
      <c r="K408" s="211" t="s">
        <v>3551</v>
      </c>
      <c r="L408" s="45"/>
    </row>
    <row r="409" spans="1:12" s="3" customFormat="1" ht="12.75" thickBot="1">
      <c r="A409" s="6"/>
      <c r="B409" s="7"/>
      <c r="C409" s="8"/>
      <c r="D409" s="9"/>
      <c r="E409" s="207"/>
      <c r="F409" s="45"/>
      <c r="G409" s="26" t="s">
        <v>641</v>
      </c>
      <c r="H409" s="7" t="s">
        <v>1051</v>
      </c>
      <c r="I409" s="8" t="s">
        <v>996</v>
      </c>
      <c r="J409" s="9" t="s">
        <v>37</v>
      </c>
      <c r="K409" s="211" t="s">
        <v>4718</v>
      </c>
      <c r="L409" s="359"/>
    </row>
    <row r="410" spans="1:12" s="3" customFormat="1" ht="12.75" hidden="1" thickBot="1">
      <c r="A410" s="6"/>
      <c r="B410" s="7"/>
      <c r="C410" s="8"/>
      <c r="D410" s="9"/>
      <c r="E410" s="207"/>
      <c r="F410" s="45"/>
      <c r="G410" s="26"/>
      <c r="H410" s="7"/>
      <c r="I410" s="8"/>
      <c r="J410" s="9"/>
      <c r="K410" s="211"/>
      <c r="L410" s="359"/>
    </row>
    <row r="411" spans="1:12" s="3" customFormat="1" ht="13.5" hidden="1" thickBot="1">
      <c r="A411" s="6"/>
      <c r="B411" s="7"/>
      <c r="C411" s="20"/>
      <c r="D411" s="9"/>
      <c r="E411" s="207"/>
      <c r="F411" s="45"/>
      <c r="G411" s="26"/>
      <c r="H411" s="7"/>
      <c r="I411" s="8"/>
      <c r="J411" s="9"/>
      <c r="K411" s="211"/>
      <c r="L411" s="359"/>
    </row>
    <row r="412" spans="1:12" s="3" customFormat="1" ht="13.5" hidden="1" thickBot="1">
      <c r="A412" s="6"/>
      <c r="B412" s="7"/>
      <c r="C412" s="20"/>
      <c r="D412" s="9"/>
      <c r="E412" s="207"/>
      <c r="F412" s="45"/>
      <c r="G412" s="26"/>
      <c r="H412" s="7"/>
      <c r="I412" s="8"/>
      <c r="J412" s="9"/>
      <c r="K412" s="211"/>
      <c r="L412" s="359"/>
    </row>
    <row r="413" spans="1:12" s="3" customFormat="1" ht="13.5" hidden="1" thickBot="1">
      <c r="A413" s="6"/>
      <c r="B413" s="7"/>
      <c r="C413" s="20"/>
      <c r="D413" s="9"/>
      <c r="E413" s="207"/>
      <c r="F413" s="45"/>
      <c r="G413" s="26"/>
      <c r="H413" s="7"/>
      <c r="I413" s="8"/>
      <c r="J413" s="9"/>
      <c r="K413" s="211"/>
      <c r="L413" s="359"/>
    </row>
    <row r="414" spans="1:12" s="3" customFormat="1" ht="13.5" hidden="1" thickBot="1">
      <c r="A414" s="6"/>
      <c r="B414" s="7"/>
      <c r="C414" s="20"/>
      <c r="D414" s="9"/>
      <c r="E414" s="207"/>
      <c r="F414" s="45"/>
      <c r="G414" s="26"/>
      <c r="H414" s="7"/>
      <c r="I414" s="8"/>
      <c r="J414" s="9"/>
      <c r="K414" s="211"/>
      <c r="L414" s="359"/>
    </row>
    <row r="415" spans="1:12" s="3" customFormat="1" ht="13.5" hidden="1" thickBot="1">
      <c r="A415" s="6"/>
      <c r="B415" s="7"/>
      <c r="C415" s="20"/>
      <c r="D415" s="9"/>
      <c r="E415" s="207"/>
      <c r="F415" s="45"/>
      <c r="G415" s="26"/>
      <c r="H415" s="7"/>
      <c r="I415" s="8"/>
      <c r="J415" s="9"/>
      <c r="K415" s="190"/>
      <c r="L415" s="359"/>
    </row>
    <row r="416" spans="1:12" s="3" customFormat="1" ht="13.5" hidden="1" thickBot="1">
      <c r="A416" s="6"/>
      <c r="B416" s="7"/>
      <c r="C416" s="21"/>
      <c r="D416" s="9"/>
      <c r="E416" s="207"/>
      <c r="F416" s="45"/>
      <c r="G416" s="26"/>
      <c r="H416" s="7"/>
      <c r="I416" s="250"/>
      <c r="J416" s="9"/>
      <c r="K416" s="190"/>
      <c r="L416" s="359"/>
    </row>
    <row r="417" spans="1:12" s="3" customFormat="1" ht="13.5" hidden="1" thickBot="1">
      <c r="A417" s="477"/>
      <c r="B417" s="7"/>
      <c r="C417" s="21"/>
      <c r="D417" s="9"/>
      <c r="E417" s="478"/>
      <c r="F417" s="45"/>
      <c r="G417" s="26"/>
      <c r="H417" s="7"/>
      <c r="I417" s="7"/>
      <c r="J417" s="9"/>
      <c r="K417" s="190"/>
      <c r="L417" s="359"/>
    </row>
    <row r="418" spans="1:12" s="3" customFormat="1" ht="13.5" hidden="1" thickBot="1">
      <c r="A418" s="477"/>
      <c r="B418" s="7"/>
      <c r="C418" s="21"/>
      <c r="D418" s="9"/>
      <c r="E418" s="479"/>
      <c r="F418" s="45"/>
      <c r="G418" s="26"/>
      <c r="H418" s="7"/>
      <c r="I418" s="7"/>
      <c r="J418" s="9"/>
      <c r="K418" s="190"/>
      <c r="L418" s="359"/>
    </row>
    <row r="419" spans="1:12" s="3" customFormat="1" ht="13.5" hidden="1" thickBot="1">
      <c r="A419" s="477"/>
      <c r="B419" s="7"/>
      <c r="C419" s="21"/>
      <c r="D419" s="9"/>
      <c r="E419" s="479"/>
      <c r="F419" s="45"/>
      <c r="G419" s="26"/>
      <c r="H419" s="7"/>
      <c r="I419" s="7"/>
      <c r="J419" s="9"/>
      <c r="K419" s="190"/>
      <c r="L419" s="359"/>
    </row>
    <row r="420" spans="1:12" s="3" customFormat="1" ht="13.5" hidden="1" thickBot="1">
      <c r="A420" s="477"/>
      <c r="B420" s="7"/>
      <c r="C420" s="21"/>
      <c r="D420" s="9"/>
      <c r="E420" s="479"/>
      <c r="F420" s="45"/>
      <c r="G420" s="26"/>
      <c r="H420" s="7"/>
      <c r="I420" s="7"/>
      <c r="J420" s="9"/>
      <c r="K420" s="190"/>
      <c r="L420" s="359"/>
    </row>
    <row r="421" spans="1:12" s="3" customFormat="1" ht="13.5" hidden="1" thickBot="1">
      <c r="A421" s="480"/>
      <c r="B421" s="481"/>
      <c r="C421" s="482"/>
      <c r="D421" s="483"/>
      <c r="E421" s="484"/>
      <c r="F421" s="45"/>
      <c r="G421" s="28"/>
      <c r="H421" s="29"/>
      <c r="I421" s="29"/>
      <c r="J421" s="30"/>
      <c r="K421" s="191"/>
      <c r="L421" s="359"/>
    </row>
    <row r="422" spans="1:12" s="3" customFormat="1" ht="13.5" thickTop="1">
      <c r="A422" s="489"/>
      <c r="B422" s="490"/>
      <c r="C422" s="491"/>
      <c r="D422" s="492"/>
      <c r="E422" s="493"/>
      <c r="F422" s="359"/>
      <c r="G422" s="485"/>
      <c r="H422" s="486"/>
      <c r="I422" s="486"/>
      <c r="J422" s="487"/>
      <c r="K422" s="488"/>
      <c r="L422" s="359"/>
    </row>
    <row r="423" spans="1:12" s="3" customFormat="1" ht="21" thickBot="1">
      <c r="A423" s="162" t="s">
        <v>912</v>
      </c>
      <c r="B423" s="160"/>
      <c r="C423" s="160" t="s">
        <v>722</v>
      </c>
      <c r="D423" s="1065" t="s">
        <v>914</v>
      </c>
      <c r="E423" s="1065"/>
      <c r="F423" s="45"/>
      <c r="G423" s="162" t="s">
        <v>2781</v>
      </c>
      <c r="H423" s="160"/>
      <c r="I423" s="160" t="s">
        <v>722</v>
      </c>
      <c r="J423" s="1065" t="s">
        <v>2776</v>
      </c>
      <c r="K423" s="1065"/>
      <c r="L423" s="359"/>
    </row>
    <row r="424" spans="1:12" s="3" customFormat="1" ht="13.5" customHeight="1" thickTop="1" thickBot="1">
      <c r="A424" s="1087" t="s">
        <v>720</v>
      </c>
      <c r="B424" s="1088"/>
      <c r="C424" s="35"/>
      <c r="D424" s="35"/>
      <c r="E424" s="35"/>
      <c r="F424" s="45"/>
      <c r="G424" s="1087" t="s">
        <v>720</v>
      </c>
      <c r="H424" s="1088"/>
      <c r="I424" s="35"/>
      <c r="J424" s="35"/>
      <c r="K424" s="35"/>
      <c r="L424" s="359"/>
    </row>
    <row r="425" spans="1:12" s="3" customFormat="1" ht="16.5" thickTop="1" thickBot="1">
      <c r="A425" s="1089"/>
      <c r="B425" s="1090"/>
      <c r="C425" s="32"/>
      <c r="D425" s="33" t="s">
        <v>645</v>
      </c>
      <c r="E425" s="34">
        <f>COUNTA(C427:C446)</f>
        <v>4</v>
      </c>
      <c r="F425" s="45"/>
      <c r="G425" s="1089"/>
      <c r="H425" s="1090"/>
      <c r="I425" s="32"/>
      <c r="J425" s="33" t="s">
        <v>645</v>
      </c>
      <c r="K425" s="34">
        <f>COUNTA(I427:I433)</f>
        <v>2</v>
      </c>
      <c r="L425" s="359"/>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59"/>
    </row>
    <row r="427" spans="1:12" s="3" customFormat="1">
      <c r="A427" s="94" t="s">
        <v>630</v>
      </c>
      <c r="B427" s="77" t="s">
        <v>862</v>
      </c>
      <c r="C427" s="78" t="s">
        <v>4626</v>
      </c>
      <c r="D427" s="79" t="s">
        <v>1592</v>
      </c>
      <c r="E427" s="208" t="s">
        <v>4280</v>
      </c>
      <c r="F427" s="45"/>
      <c r="G427" s="94" t="s">
        <v>630</v>
      </c>
      <c r="H427" s="77" t="s">
        <v>729</v>
      </c>
      <c r="I427" s="78" t="s">
        <v>2583</v>
      </c>
      <c r="J427" s="79" t="s">
        <v>2458</v>
      </c>
      <c r="K427" s="208" t="s">
        <v>4624</v>
      </c>
      <c r="L427" s="359"/>
    </row>
    <row r="428" spans="1:12" s="3" customFormat="1">
      <c r="A428" s="96" t="s">
        <v>631</v>
      </c>
      <c r="B428" s="82" t="s">
        <v>2157</v>
      </c>
      <c r="C428" s="83" t="s">
        <v>2158</v>
      </c>
      <c r="D428" s="84" t="s">
        <v>2600</v>
      </c>
      <c r="E428" s="209" t="s">
        <v>4627</v>
      </c>
      <c r="F428" s="45"/>
      <c r="G428" s="96" t="s">
        <v>631</v>
      </c>
      <c r="H428" s="82" t="s">
        <v>742</v>
      </c>
      <c r="I428" s="83" t="s">
        <v>1083</v>
      </c>
      <c r="J428" s="84" t="s">
        <v>946</v>
      </c>
      <c r="K428" s="209" t="s">
        <v>4625</v>
      </c>
      <c r="L428" s="359"/>
    </row>
    <row r="429" spans="1:12" s="3" customFormat="1">
      <c r="A429" s="98" t="s">
        <v>632</v>
      </c>
      <c r="B429" s="87" t="s">
        <v>729</v>
      </c>
      <c r="C429" s="88" t="s">
        <v>893</v>
      </c>
      <c r="D429" s="89" t="s">
        <v>669</v>
      </c>
      <c r="E429" s="690" t="s">
        <v>4716</v>
      </c>
      <c r="G429" s="98"/>
      <c r="H429" s="87"/>
      <c r="I429" s="88"/>
      <c r="J429" s="89"/>
      <c r="K429" s="210"/>
      <c r="L429" s="359"/>
    </row>
    <row r="430" spans="1:12" s="3" customFormat="1" ht="12.75" thickBot="1">
      <c r="A430" s="26" t="s">
        <v>633</v>
      </c>
      <c r="B430" s="7" t="s">
        <v>1624</v>
      </c>
      <c r="C430" s="8" t="s">
        <v>4628</v>
      </c>
      <c r="D430" s="9" t="s">
        <v>37</v>
      </c>
      <c r="E430" s="211" t="s">
        <v>4629</v>
      </c>
      <c r="G430" s="26"/>
      <c r="H430" s="7"/>
      <c r="I430" s="8"/>
      <c r="J430" s="9"/>
      <c r="K430" s="211"/>
    </row>
    <row r="431" spans="1:12" s="3" customFormat="1" hidden="1">
      <c r="A431" s="26"/>
      <c r="B431" s="7"/>
      <c r="C431" s="8"/>
      <c r="D431" s="9"/>
      <c r="E431" s="211"/>
      <c r="G431" s="460"/>
      <c r="H431" s="461"/>
      <c r="I431" s="462"/>
      <c r="J431" s="463"/>
      <c r="K431" s="464"/>
    </row>
    <row r="432" spans="1:12" s="3" customFormat="1" hidden="1">
      <c r="A432" s="26"/>
      <c r="B432" s="7"/>
      <c r="C432" s="8"/>
      <c r="D432" s="9"/>
      <c r="E432" s="211"/>
      <c r="G432" s="465"/>
      <c r="H432" s="466"/>
      <c r="I432" s="467"/>
      <c r="J432" s="468"/>
      <c r="K432" s="469"/>
    </row>
    <row r="433" spans="1:11" s="3" customFormat="1" ht="12.75" hidden="1" thickBot="1">
      <c r="A433" s="26"/>
      <c r="B433" s="7"/>
      <c r="C433" s="8"/>
      <c r="D433" s="9"/>
      <c r="E433" s="211"/>
      <c r="G433" s="26"/>
      <c r="H433" s="7"/>
      <c r="I433" s="8"/>
      <c r="J433" s="9"/>
      <c r="K433" s="190"/>
    </row>
    <row r="434" spans="1:11" s="3" customFormat="1" ht="12.75" hidden="1" thickTop="1">
      <c r="A434" s="26"/>
      <c r="B434" s="7"/>
      <c r="C434" s="8"/>
      <c r="D434" s="9"/>
      <c r="E434" s="211"/>
      <c r="G434" s="47"/>
      <c r="H434" s="47"/>
      <c r="I434" s="47"/>
      <c r="J434" s="47"/>
      <c r="K434" s="47"/>
    </row>
    <row r="435" spans="1:11" s="3" customFormat="1" hidden="1">
      <c r="A435" s="26"/>
      <c r="B435" s="7"/>
      <c r="C435" s="8"/>
      <c r="D435" s="9"/>
      <c r="E435" s="211"/>
      <c r="F435" s="45"/>
    </row>
    <row r="436" spans="1:11" s="3" customFormat="1" hidden="1">
      <c r="A436" s="26"/>
      <c r="B436" s="7"/>
      <c r="C436" s="8"/>
      <c r="D436" s="9"/>
      <c r="E436" s="211"/>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190"/>
    </row>
    <row r="441" spans="1:11" s="3" customFormat="1" hidden="1">
      <c r="A441" s="26"/>
      <c r="B441" s="7"/>
      <c r="C441" s="250"/>
      <c r="D441" s="9"/>
      <c r="E441" s="190"/>
    </row>
    <row r="442" spans="1:11" s="3" customFormat="1" ht="12.75" hidden="1">
      <c r="A442" s="470"/>
      <c r="B442" s="7"/>
      <c r="C442" s="21"/>
      <c r="D442" s="9"/>
      <c r="E442" s="471"/>
    </row>
    <row r="443" spans="1:11" s="3" customFormat="1" ht="12.75" hidden="1">
      <c r="A443" s="470"/>
      <c r="B443" s="7"/>
      <c r="C443" s="21"/>
      <c r="D443" s="9"/>
      <c r="E443" s="471"/>
    </row>
    <row r="444" spans="1:11" s="3" customFormat="1" ht="12.75" hidden="1">
      <c r="A444" s="470"/>
      <c r="B444" s="7"/>
      <c r="C444" s="21"/>
      <c r="D444" s="9"/>
      <c r="E444" s="471"/>
    </row>
    <row r="445" spans="1:11" s="3" customFormat="1" ht="12.75" hidden="1">
      <c r="A445" s="470"/>
      <c r="B445" s="7"/>
      <c r="C445" s="21"/>
      <c r="D445" s="9"/>
      <c r="E445" s="471"/>
    </row>
    <row r="446" spans="1:11" s="3" customFormat="1" ht="13.5" hidden="1" thickBot="1">
      <c r="A446" s="472"/>
      <c r="B446" s="473"/>
      <c r="C446" s="474"/>
      <c r="D446" s="475"/>
      <c r="E446" s="476"/>
    </row>
    <row r="447" spans="1:11" s="3" customFormat="1" ht="12.75" thickTop="1">
      <c r="A447" s="499"/>
      <c r="B447" s="499"/>
      <c r="C447" s="499"/>
      <c r="D447" s="499"/>
      <c r="E447" s="499"/>
      <c r="F447" s="359"/>
      <c r="G447" s="500"/>
      <c r="H447" s="500"/>
      <c r="I447" s="500"/>
      <c r="J447" s="500"/>
      <c r="K447" s="500"/>
    </row>
    <row r="448" spans="1:11" s="3" customFormat="1" ht="21" thickBot="1">
      <c r="A448" s="160" t="s">
        <v>2547</v>
      </c>
      <c r="B448" s="160"/>
      <c r="C448" s="160" t="s">
        <v>3667</v>
      </c>
      <c r="D448" s="1065" t="s">
        <v>2548</v>
      </c>
      <c r="E448" s="1065"/>
    </row>
    <row r="449" spans="1:5" s="3" customFormat="1" ht="13.5" thickTop="1" thickBot="1">
      <c r="A449" s="1098" t="s">
        <v>2548</v>
      </c>
      <c r="B449" s="1099"/>
      <c r="C449" s="35"/>
      <c r="D449" s="35"/>
      <c r="E449" s="35"/>
    </row>
    <row r="450" spans="1:5" s="3" customFormat="1" ht="16.5" thickTop="1" thickBot="1">
      <c r="A450" s="1100"/>
      <c r="B450" s="1101"/>
      <c r="C450" s="513"/>
      <c r="D450" s="502" t="s">
        <v>645</v>
      </c>
      <c r="E450" s="503">
        <f>COUNTA(C452:C470)</f>
        <v>19</v>
      </c>
    </row>
    <row r="451" spans="1:5" s="3" customFormat="1">
      <c r="A451" s="506" t="s">
        <v>626</v>
      </c>
      <c r="B451" s="23" t="s">
        <v>622</v>
      </c>
      <c r="C451" s="4" t="s">
        <v>623</v>
      </c>
      <c r="D451" s="4" t="s">
        <v>1581</v>
      </c>
      <c r="E451" s="60" t="s">
        <v>644</v>
      </c>
    </row>
    <row r="452" spans="1:5" s="3" customFormat="1">
      <c r="A452" s="507" t="s">
        <v>630</v>
      </c>
      <c r="B452" s="77" t="s">
        <v>627</v>
      </c>
      <c r="C452" s="78" t="s">
        <v>4556</v>
      </c>
      <c r="D452" s="79" t="s">
        <v>669</v>
      </c>
      <c r="E452" s="212" t="s">
        <v>4630</v>
      </c>
    </row>
    <row r="453" spans="1:5" s="3" customFormat="1">
      <c r="A453" s="508" t="s">
        <v>631</v>
      </c>
      <c r="B453" s="82" t="s">
        <v>1121</v>
      </c>
      <c r="C453" s="83" t="s">
        <v>3476</v>
      </c>
      <c r="D453" s="84" t="s">
        <v>751</v>
      </c>
      <c r="E453" s="213" t="s">
        <v>4480</v>
      </c>
    </row>
    <row r="454" spans="1:5" s="3" customFormat="1">
      <c r="A454" s="509" t="s">
        <v>632</v>
      </c>
      <c r="B454" s="87" t="s">
        <v>667</v>
      </c>
      <c r="C454" s="88" t="s">
        <v>4369</v>
      </c>
      <c r="D454" s="89" t="s">
        <v>751</v>
      </c>
      <c r="E454" s="214" t="s">
        <v>4631</v>
      </c>
    </row>
    <row r="455" spans="1:5" s="3" customFormat="1">
      <c r="A455" s="510" t="s">
        <v>633</v>
      </c>
      <c r="B455" s="495" t="s">
        <v>706</v>
      </c>
      <c r="C455" s="496" t="s">
        <v>3450</v>
      </c>
      <c r="D455" s="497" t="s">
        <v>751</v>
      </c>
      <c r="E455" s="504" t="s">
        <v>4632</v>
      </c>
    </row>
    <row r="456" spans="1:5" s="3" customFormat="1">
      <c r="A456" s="510" t="s">
        <v>634</v>
      </c>
      <c r="B456" s="495" t="s">
        <v>864</v>
      </c>
      <c r="C456" s="496" t="s">
        <v>3609</v>
      </c>
      <c r="D456" s="497" t="s">
        <v>751</v>
      </c>
      <c r="E456" s="504" t="s">
        <v>3675</v>
      </c>
    </row>
    <row r="457" spans="1:5" s="3" customFormat="1">
      <c r="A457" s="558" t="s">
        <v>635</v>
      </c>
      <c r="B457" s="495" t="s">
        <v>796</v>
      </c>
      <c r="C457" s="496" t="s">
        <v>1435</v>
      </c>
      <c r="D457" s="497" t="s">
        <v>751</v>
      </c>
      <c r="E457" s="504" t="s">
        <v>553</v>
      </c>
    </row>
    <row r="458" spans="1:5" s="3" customFormat="1">
      <c r="A458" s="559" t="s">
        <v>636</v>
      </c>
      <c r="B458" s="512" t="s">
        <v>1058</v>
      </c>
      <c r="C458" s="496" t="s">
        <v>4633</v>
      </c>
      <c r="D458" s="497" t="s">
        <v>4634</v>
      </c>
      <c r="E458" s="505" t="s">
        <v>3665</v>
      </c>
    </row>
    <row r="459" spans="1:5" s="3" customFormat="1">
      <c r="A459" s="559" t="s">
        <v>637</v>
      </c>
      <c r="B459" s="495" t="s">
        <v>982</v>
      </c>
      <c r="C459" s="496" t="s">
        <v>3476</v>
      </c>
      <c r="D459" s="497" t="s">
        <v>751</v>
      </c>
      <c r="E459" s="504" t="s">
        <v>3292</v>
      </c>
    </row>
    <row r="460" spans="1:5" s="3" customFormat="1">
      <c r="A460" s="559" t="s">
        <v>638</v>
      </c>
      <c r="B460" s="495" t="s">
        <v>4316</v>
      </c>
      <c r="C460" s="496" t="s">
        <v>670</v>
      </c>
      <c r="D460" s="497" t="s">
        <v>669</v>
      </c>
      <c r="E460" s="504" t="s">
        <v>3677</v>
      </c>
    </row>
    <row r="461" spans="1:5" s="3" customFormat="1">
      <c r="A461" s="559" t="s">
        <v>639</v>
      </c>
      <c r="B461" s="495" t="s">
        <v>791</v>
      </c>
      <c r="C461" s="496" t="s">
        <v>792</v>
      </c>
      <c r="D461" s="497" t="s">
        <v>629</v>
      </c>
      <c r="E461" s="504" t="s">
        <v>4635</v>
      </c>
    </row>
    <row r="462" spans="1:5" s="3" customFormat="1">
      <c r="A462" s="559" t="s">
        <v>640</v>
      </c>
      <c r="B462" s="495" t="s">
        <v>4636</v>
      </c>
      <c r="C462" s="496" t="s">
        <v>4869</v>
      </c>
      <c r="D462" s="497" t="s">
        <v>946</v>
      </c>
      <c r="E462" s="504" t="s">
        <v>4637</v>
      </c>
    </row>
    <row r="463" spans="1:5" s="3" customFormat="1">
      <c r="A463" s="559" t="s">
        <v>641</v>
      </c>
      <c r="B463" s="495" t="s">
        <v>738</v>
      </c>
      <c r="C463" s="496" t="s">
        <v>4369</v>
      </c>
      <c r="D463" s="497" t="s">
        <v>4638</v>
      </c>
      <c r="E463" s="504" t="s">
        <v>4639</v>
      </c>
    </row>
    <row r="464" spans="1:5" s="3" customFormat="1">
      <c r="A464" s="559" t="s">
        <v>642</v>
      </c>
      <c r="B464" s="495" t="s">
        <v>708</v>
      </c>
      <c r="C464" s="496" t="s">
        <v>1428</v>
      </c>
      <c r="D464" s="497" t="s">
        <v>751</v>
      </c>
      <c r="E464" s="504" t="s">
        <v>4640</v>
      </c>
    </row>
    <row r="465" spans="1:5" s="3" customFormat="1">
      <c r="A465" s="559" t="s">
        <v>643</v>
      </c>
      <c r="B465" s="495" t="s">
        <v>1758</v>
      </c>
      <c r="C465" s="496" t="s">
        <v>670</v>
      </c>
      <c r="D465" s="497" t="s">
        <v>669</v>
      </c>
      <c r="E465" s="504" t="s">
        <v>551</v>
      </c>
    </row>
    <row r="466" spans="1:5" s="3" customFormat="1">
      <c r="A466" s="559" t="s">
        <v>646</v>
      </c>
      <c r="B466" s="495" t="s">
        <v>705</v>
      </c>
      <c r="C466" s="496" t="s">
        <v>4869</v>
      </c>
      <c r="D466" s="497" t="s">
        <v>946</v>
      </c>
      <c r="E466" s="504" t="s">
        <v>4384</v>
      </c>
    </row>
    <row r="467" spans="1:5" s="3" customFormat="1">
      <c r="A467" s="559" t="s">
        <v>647</v>
      </c>
      <c r="B467" s="495" t="s">
        <v>708</v>
      </c>
      <c r="C467" s="496" t="s">
        <v>3531</v>
      </c>
      <c r="D467" s="497" t="s">
        <v>629</v>
      </c>
      <c r="E467" s="504" t="s">
        <v>3670</v>
      </c>
    </row>
    <row r="468" spans="1:5" s="3" customFormat="1">
      <c r="A468" s="559" t="s">
        <v>648</v>
      </c>
      <c r="B468" s="495" t="s">
        <v>738</v>
      </c>
      <c r="C468" s="496" t="s">
        <v>3534</v>
      </c>
      <c r="D468" s="497" t="s">
        <v>629</v>
      </c>
      <c r="E468" s="504" t="s">
        <v>4641</v>
      </c>
    </row>
    <row r="469" spans="1:5" s="3" customFormat="1">
      <c r="A469" s="559" t="s">
        <v>649</v>
      </c>
      <c r="B469" s="495" t="s">
        <v>708</v>
      </c>
      <c r="C469" s="496" t="s">
        <v>4028</v>
      </c>
      <c r="D469" s="497" t="s">
        <v>751</v>
      </c>
      <c r="E469" s="504" t="s">
        <v>4642</v>
      </c>
    </row>
    <row r="470" spans="1:5" s="3" customFormat="1" ht="12.75" thickBot="1">
      <c r="A470" s="659" t="s">
        <v>650</v>
      </c>
      <c r="B470" s="660" t="s">
        <v>738</v>
      </c>
      <c r="C470" s="661" t="s">
        <v>2399</v>
      </c>
      <c r="D470" s="662" t="s">
        <v>629</v>
      </c>
      <c r="E470" s="663" t="s">
        <v>4643</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367:K390">
    <sortCondition ref="K367:K390"/>
  </sortState>
  <mergeCells count="62">
    <mergeCell ref="D448:E448"/>
    <mergeCell ref="A449:B450"/>
    <mergeCell ref="A395:B396"/>
    <mergeCell ref="G395:H396"/>
    <mergeCell ref="D423:E423"/>
    <mergeCell ref="D394:E394"/>
    <mergeCell ref="H394:I394"/>
    <mergeCell ref="J423:K423"/>
    <mergeCell ref="A424:B425"/>
    <mergeCell ref="G424:H425"/>
    <mergeCell ref="A329:B330"/>
    <mergeCell ref="G329:H330"/>
    <mergeCell ref="A364:B365"/>
    <mergeCell ref="G364:H365"/>
    <mergeCell ref="D363:E363"/>
    <mergeCell ref="H363:I363"/>
    <mergeCell ref="D328:E328"/>
    <mergeCell ref="H328:I328"/>
    <mergeCell ref="A304:B305"/>
    <mergeCell ref="G304:H305"/>
    <mergeCell ref="A250:B250"/>
    <mergeCell ref="E250:H250"/>
    <mergeCell ref="A279:B280"/>
    <mergeCell ref="G279:H280"/>
    <mergeCell ref="A303:B303"/>
    <mergeCell ref="E303:H303"/>
    <mergeCell ref="J250:K250"/>
    <mergeCell ref="A251:B252"/>
    <mergeCell ref="G251:H252"/>
    <mergeCell ref="A278:B278"/>
    <mergeCell ref="E278:H278"/>
    <mergeCell ref="J278:K278"/>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4880</v>
      </c>
      <c r="B1" s="1068"/>
      <c r="C1" s="1068"/>
      <c r="D1" s="1068"/>
      <c r="E1" s="1068"/>
      <c r="F1" s="1068"/>
      <c r="G1" s="1068"/>
      <c r="H1" s="1068"/>
      <c r="I1" s="1068"/>
      <c r="J1" s="1068"/>
      <c r="K1" s="1068"/>
      <c r="L1" s="1068"/>
      <c r="M1" s="706"/>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42847</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SUM(E12,K12,E49,K49,E82,K82,E127,K127,E198,K198,E252,K252,E280,K280,E305,K305,E330,K330,E366,K366,E397,K397,E426,K426,E451)</f>
        <v>393</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COUNTA(C14:C45)</f>
        <v>17</v>
      </c>
      <c r="F12" s="45"/>
      <c r="G12" s="1089"/>
      <c r="H12" s="1090"/>
      <c r="I12" s="32"/>
      <c r="J12" s="33" t="s">
        <v>645</v>
      </c>
      <c r="K12" s="34">
        <f>COUNTA(I14:I45)</f>
        <v>29</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1035</v>
      </c>
      <c r="C14" s="78" t="s">
        <v>4882</v>
      </c>
      <c r="D14" s="79" t="s">
        <v>629</v>
      </c>
      <c r="E14" s="616" t="s">
        <v>2808</v>
      </c>
      <c r="F14" s="45"/>
      <c r="G14" s="94" t="s">
        <v>630</v>
      </c>
      <c r="H14" s="77" t="s">
        <v>705</v>
      </c>
      <c r="I14" s="78" t="s">
        <v>4892</v>
      </c>
      <c r="J14" s="79" t="s">
        <v>666</v>
      </c>
      <c r="K14" s="624" t="s">
        <v>3423</v>
      </c>
      <c r="L14" s="45"/>
    </row>
    <row r="15" spans="1:28" s="3" customFormat="1">
      <c r="A15" s="81" t="s">
        <v>631</v>
      </c>
      <c r="B15" s="82" t="s">
        <v>753</v>
      </c>
      <c r="C15" s="83" t="s">
        <v>4883</v>
      </c>
      <c r="D15" s="84" t="s">
        <v>751</v>
      </c>
      <c r="E15" s="617" t="s">
        <v>336</v>
      </c>
      <c r="F15" s="45"/>
      <c r="G15" s="96" t="s">
        <v>631</v>
      </c>
      <c r="H15" s="82" t="s">
        <v>3951</v>
      </c>
      <c r="I15" s="83" t="s">
        <v>670</v>
      </c>
      <c r="J15" s="84" t="s">
        <v>800</v>
      </c>
      <c r="K15" s="625" t="s">
        <v>2808</v>
      </c>
      <c r="L15" s="45"/>
    </row>
    <row r="16" spans="1:28" s="3" customFormat="1">
      <c r="A16" s="86" t="s">
        <v>632</v>
      </c>
      <c r="B16" s="87" t="s">
        <v>2631</v>
      </c>
      <c r="C16" s="88" t="s">
        <v>4884</v>
      </c>
      <c r="D16" s="89" t="s">
        <v>751</v>
      </c>
      <c r="E16" s="618" t="s">
        <v>14</v>
      </c>
      <c r="F16" s="45"/>
      <c r="G16" s="98" t="s">
        <v>632</v>
      </c>
      <c r="H16" s="87" t="s">
        <v>791</v>
      </c>
      <c r="I16" s="88" t="s">
        <v>4893</v>
      </c>
      <c r="J16" s="89" t="s">
        <v>629</v>
      </c>
      <c r="K16" s="626" t="s">
        <v>335</v>
      </c>
      <c r="L16" s="45"/>
    </row>
    <row r="17" spans="1:12" s="3" customFormat="1">
      <c r="A17" s="6" t="s">
        <v>633</v>
      </c>
      <c r="B17" s="7" t="s">
        <v>1074</v>
      </c>
      <c r="C17" s="8" t="s">
        <v>4885</v>
      </c>
      <c r="D17" s="9" t="s">
        <v>735</v>
      </c>
      <c r="E17" s="619" t="s">
        <v>3209</v>
      </c>
      <c r="F17" s="45"/>
      <c r="G17" s="26" t="s">
        <v>633</v>
      </c>
      <c r="H17" s="7" t="s">
        <v>4583</v>
      </c>
      <c r="I17" s="250" t="s">
        <v>5073</v>
      </c>
      <c r="J17" s="9" t="s">
        <v>629</v>
      </c>
      <c r="K17" s="627" t="s">
        <v>338</v>
      </c>
      <c r="L17" s="45"/>
    </row>
    <row r="18" spans="1:12" s="3" customFormat="1">
      <c r="A18" s="6" t="s">
        <v>634</v>
      </c>
      <c r="B18" s="7" t="s">
        <v>1208</v>
      </c>
      <c r="C18" s="8" t="s">
        <v>4954</v>
      </c>
      <c r="D18" s="9" t="s">
        <v>929</v>
      </c>
      <c r="E18" s="620" t="s">
        <v>3560</v>
      </c>
      <c r="F18" s="45"/>
      <c r="G18" s="26" t="s">
        <v>634</v>
      </c>
      <c r="H18" s="7" t="s">
        <v>982</v>
      </c>
      <c r="I18" s="250" t="s">
        <v>3598</v>
      </c>
      <c r="J18" s="9" t="s">
        <v>629</v>
      </c>
      <c r="K18" s="627" t="s">
        <v>12</v>
      </c>
      <c r="L18" s="45"/>
    </row>
    <row r="19" spans="1:12" s="3" customFormat="1">
      <c r="A19" s="6" t="s">
        <v>635</v>
      </c>
      <c r="B19" s="512" t="s">
        <v>1306</v>
      </c>
      <c r="C19" s="546" t="s">
        <v>396</v>
      </c>
      <c r="D19" s="9" t="s">
        <v>629</v>
      </c>
      <c r="E19" s="620" t="s">
        <v>343</v>
      </c>
      <c r="F19" s="45"/>
      <c r="G19" s="26" t="s">
        <v>635</v>
      </c>
      <c r="H19" s="7" t="s">
        <v>982</v>
      </c>
      <c r="I19" s="250" t="s">
        <v>4587</v>
      </c>
      <c r="J19" s="9" t="s">
        <v>728</v>
      </c>
      <c r="K19" s="627" t="s">
        <v>14</v>
      </c>
      <c r="L19" s="45"/>
    </row>
    <row r="20" spans="1:12" s="3" customFormat="1">
      <c r="A20" s="6" t="s">
        <v>636</v>
      </c>
      <c r="B20" s="7" t="s">
        <v>828</v>
      </c>
      <c r="C20" s="8" t="s">
        <v>758</v>
      </c>
      <c r="D20" s="547" t="s">
        <v>735</v>
      </c>
      <c r="E20" s="619" t="s">
        <v>345</v>
      </c>
      <c r="F20" s="45"/>
      <c r="G20" s="26" t="s">
        <v>636</v>
      </c>
      <c r="H20" s="7" t="s">
        <v>1344</v>
      </c>
      <c r="I20" s="250" t="s">
        <v>2626</v>
      </c>
      <c r="J20" s="547" t="s">
        <v>629</v>
      </c>
      <c r="K20" s="627" t="s">
        <v>341</v>
      </c>
      <c r="L20" s="45"/>
    </row>
    <row r="21" spans="1:12" s="3" customFormat="1">
      <c r="A21" s="6" t="s">
        <v>637</v>
      </c>
      <c r="B21" s="7" t="s">
        <v>4886</v>
      </c>
      <c r="C21" s="8" t="s">
        <v>4887</v>
      </c>
      <c r="D21" s="9" t="s">
        <v>751</v>
      </c>
      <c r="E21" s="619" t="s">
        <v>2034</v>
      </c>
      <c r="F21" s="45"/>
      <c r="G21" s="26" t="s">
        <v>637</v>
      </c>
      <c r="H21" s="7" t="s">
        <v>1725</v>
      </c>
      <c r="I21" s="250" t="s">
        <v>3092</v>
      </c>
      <c r="J21" s="9" t="s">
        <v>666</v>
      </c>
      <c r="K21" s="627" t="s">
        <v>2785</v>
      </c>
      <c r="L21" s="45"/>
    </row>
    <row r="22" spans="1:12" s="3" customFormat="1">
      <c r="A22" s="6" t="s">
        <v>638</v>
      </c>
      <c r="B22" s="7" t="s">
        <v>1458</v>
      </c>
      <c r="C22" s="8" t="s">
        <v>4888</v>
      </c>
      <c r="D22" s="9" t="s">
        <v>751</v>
      </c>
      <c r="E22" s="619" t="s">
        <v>3590</v>
      </c>
      <c r="F22" s="45"/>
      <c r="G22" s="26" t="s">
        <v>638</v>
      </c>
      <c r="H22" s="7" t="s">
        <v>1391</v>
      </c>
      <c r="I22" s="250" t="s">
        <v>1222</v>
      </c>
      <c r="J22" s="9" t="s">
        <v>929</v>
      </c>
      <c r="K22" s="627" t="s">
        <v>1711</v>
      </c>
      <c r="L22" s="45"/>
    </row>
    <row r="23" spans="1:12" s="3" customFormat="1">
      <c r="A23" s="6" t="s">
        <v>639</v>
      </c>
      <c r="B23" s="7" t="s">
        <v>1511</v>
      </c>
      <c r="C23" s="8" t="s">
        <v>4614</v>
      </c>
      <c r="D23" s="9" t="s">
        <v>629</v>
      </c>
      <c r="E23" s="619" t="s">
        <v>3563</v>
      </c>
      <c r="F23" s="45"/>
      <c r="G23" s="26" t="s">
        <v>639</v>
      </c>
      <c r="H23" s="512" t="s">
        <v>1121</v>
      </c>
      <c r="I23" s="549" t="s">
        <v>4591</v>
      </c>
      <c r="J23" s="9" t="s">
        <v>800</v>
      </c>
      <c r="K23" s="628" t="s">
        <v>27</v>
      </c>
      <c r="L23" s="45"/>
    </row>
    <row r="24" spans="1:12" s="3" customFormat="1">
      <c r="A24" s="6" t="s">
        <v>640</v>
      </c>
      <c r="B24" s="7" t="s">
        <v>1322</v>
      </c>
      <c r="C24" s="8" t="s">
        <v>4850</v>
      </c>
      <c r="D24" s="9" t="s">
        <v>4889</v>
      </c>
      <c r="E24" s="619" t="s">
        <v>2620</v>
      </c>
      <c r="F24" s="45"/>
      <c r="G24" s="26" t="s">
        <v>640</v>
      </c>
      <c r="H24" s="512" t="s">
        <v>961</v>
      </c>
      <c r="I24" s="549" t="s">
        <v>1225</v>
      </c>
      <c r="J24" s="9" t="s">
        <v>629</v>
      </c>
      <c r="K24" s="628" t="s">
        <v>3209</v>
      </c>
      <c r="L24" s="45"/>
    </row>
    <row r="25" spans="1:12" s="3" customFormat="1">
      <c r="A25" s="6" t="s">
        <v>641</v>
      </c>
      <c r="B25" s="7" t="s">
        <v>4345</v>
      </c>
      <c r="C25" s="8" t="s">
        <v>391</v>
      </c>
      <c r="D25" s="9" t="s">
        <v>629</v>
      </c>
      <c r="E25" s="619" t="s">
        <v>4890</v>
      </c>
      <c r="F25" s="45"/>
      <c r="G25" s="26" t="s">
        <v>641</v>
      </c>
      <c r="H25" s="512" t="s">
        <v>810</v>
      </c>
      <c r="I25" s="549" t="s">
        <v>820</v>
      </c>
      <c r="J25" s="547" t="s">
        <v>629</v>
      </c>
      <c r="K25" s="628" t="s">
        <v>3016</v>
      </c>
      <c r="L25" s="45"/>
    </row>
    <row r="26" spans="1:12" s="3" customFormat="1">
      <c r="A26" s="6" t="s">
        <v>642</v>
      </c>
      <c r="B26" s="7" t="s">
        <v>675</v>
      </c>
      <c r="C26" s="8" t="s">
        <v>746</v>
      </c>
      <c r="D26" s="9" t="s">
        <v>629</v>
      </c>
      <c r="E26" s="619" t="s">
        <v>353</v>
      </c>
      <c r="F26" s="45"/>
      <c r="G26" s="26" t="s">
        <v>642</v>
      </c>
      <c r="H26" s="512" t="s">
        <v>5072</v>
      </c>
      <c r="I26" s="549" t="s">
        <v>825</v>
      </c>
      <c r="J26" s="9" t="s">
        <v>800</v>
      </c>
      <c r="K26" s="628" t="s">
        <v>343</v>
      </c>
      <c r="L26" s="45"/>
    </row>
    <row r="27" spans="1:12" s="3" customFormat="1">
      <c r="A27" s="6"/>
      <c r="B27" s="431" t="s">
        <v>1739</v>
      </c>
      <c r="C27" s="436" t="s">
        <v>3048</v>
      </c>
      <c r="D27" s="433" t="s">
        <v>669</v>
      </c>
      <c r="E27" s="435"/>
      <c r="F27" s="45"/>
      <c r="G27" s="26" t="s">
        <v>643</v>
      </c>
      <c r="H27" s="512" t="s">
        <v>783</v>
      </c>
      <c r="I27" s="549" t="s">
        <v>811</v>
      </c>
      <c r="J27" s="9" t="s">
        <v>629</v>
      </c>
      <c r="K27" s="628" t="s">
        <v>3017</v>
      </c>
      <c r="L27" s="45"/>
    </row>
    <row r="28" spans="1:12" s="3" customFormat="1">
      <c r="A28" s="6"/>
      <c r="B28" s="431" t="s">
        <v>1266</v>
      </c>
      <c r="C28" s="436" t="s">
        <v>1367</v>
      </c>
      <c r="D28" s="433" t="s">
        <v>669</v>
      </c>
      <c r="E28" s="435"/>
      <c r="F28" s="45"/>
      <c r="G28" s="26" t="s">
        <v>646</v>
      </c>
      <c r="H28" s="512" t="s">
        <v>708</v>
      </c>
      <c r="I28" s="549" t="s">
        <v>4257</v>
      </c>
      <c r="J28" s="9" t="s">
        <v>751</v>
      </c>
      <c r="K28" s="629" t="s">
        <v>4894</v>
      </c>
      <c r="L28" s="45"/>
    </row>
    <row r="29" spans="1:12" s="3" customFormat="1">
      <c r="A29" s="6"/>
      <c r="B29" s="431" t="s">
        <v>4891</v>
      </c>
      <c r="C29" s="436" t="s">
        <v>4885</v>
      </c>
      <c r="D29" s="433" t="s">
        <v>735</v>
      </c>
      <c r="E29" s="435"/>
      <c r="F29" s="45"/>
      <c r="G29" s="26" t="s">
        <v>647</v>
      </c>
      <c r="H29" s="512" t="s">
        <v>4006</v>
      </c>
      <c r="I29" s="549" t="s">
        <v>4893</v>
      </c>
      <c r="J29" s="9" t="s">
        <v>629</v>
      </c>
      <c r="K29" s="629" t="s">
        <v>3590</v>
      </c>
      <c r="L29" s="45"/>
    </row>
    <row r="30" spans="1:12" s="3" customFormat="1">
      <c r="A30" s="6"/>
      <c r="B30" s="431" t="s">
        <v>3014</v>
      </c>
      <c r="C30" s="436" t="s">
        <v>3598</v>
      </c>
      <c r="D30" s="433" t="s">
        <v>629</v>
      </c>
      <c r="E30" s="435"/>
      <c r="F30" s="45"/>
      <c r="G30" s="26" t="s">
        <v>648</v>
      </c>
      <c r="H30" s="512" t="s">
        <v>667</v>
      </c>
      <c r="I30" s="549" t="s">
        <v>4895</v>
      </c>
      <c r="J30" s="547" t="s">
        <v>629</v>
      </c>
      <c r="K30" s="629" t="s">
        <v>3428</v>
      </c>
      <c r="L30" s="45"/>
    </row>
    <row r="31" spans="1:12" s="3" customFormat="1">
      <c r="A31" s="6"/>
      <c r="B31" s="431"/>
      <c r="C31" s="436"/>
      <c r="D31" s="433"/>
      <c r="E31" s="435"/>
      <c r="F31" s="45"/>
      <c r="G31" s="26" t="s">
        <v>649</v>
      </c>
      <c r="H31" s="512" t="s">
        <v>4896</v>
      </c>
      <c r="I31" s="549" t="s">
        <v>820</v>
      </c>
      <c r="J31" s="547" t="s">
        <v>629</v>
      </c>
      <c r="K31" s="550" t="s">
        <v>2291</v>
      </c>
      <c r="L31" s="45"/>
    </row>
    <row r="32" spans="1:12" s="3" customFormat="1">
      <c r="A32" s="6"/>
      <c r="B32" s="431"/>
      <c r="C32" s="436"/>
      <c r="D32" s="433"/>
      <c r="E32" s="435"/>
      <c r="F32" s="45"/>
      <c r="G32" s="26" t="s">
        <v>650</v>
      </c>
      <c r="H32" s="512" t="s">
        <v>816</v>
      </c>
      <c r="I32" s="549" t="s">
        <v>3256</v>
      </c>
      <c r="J32" s="547" t="s">
        <v>933</v>
      </c>
      <c r="K32" s="550" t="s">
        <v>3054</v>
      </c>
      <c r="L32" s="45"/>
    </row>
    <row r="33" spans="1:12" s="3" customFormat="1">
      <c r="A33" s="6"/>
      <c r="B33" s="431"/>
      <c r="C33" s="436"/>
      <c r="D33" s="433"/>
      <c r="E33" s="435"/>
      <c r="F33" s="45"/>
      <c r="G33" s="26" t="s">
        <v>651</v>
      </c>
      <c r="H33" s="512" t="s">
        <v>667</v>
      </c>
      <c r="I33" s="549" t="s">
        <v>4954</v>
      </c>
      <c r="J33" s="547" t="s">
        <v>657</v>
      </c>
      <c r="K33" s="550" t="s">
        <v>59</v>
      </c>
      <c r="L33" s="45"/>
    </row>
    <row r="34" spans="1:12" s="3" customFormat="1">
      <c r="A34" s="6"/>
      <c r="B34" s="431"/>
      <c r="C34" s="436"/>
      <c r="D34" s="433"/>
      <c r="E34" s="435"/>
      <c r="F34" s="45"/>
      <c r="G34" s="26" t="s">
        <v>899</v>
      </c>
      <c r="H34" s="512" t="s">
        <v>961</v>
      </c>
      <c r="I34" s="549" t="s">
        <v>5074</v>
      </c>
      <c r="J34" s="547" t="s">
        <v>751</v>
      </c>
      <c r="K34" s="550" t="s">
        <v>384</v>
      </c>
      <c r="L34" s="45"/>
    </row>
    <row r="35" spans="1:12" s="3" customFormat="1">
      <c r="A35" s="6"/>
      <c r="B35" s="431"/>
      <c r="C35" s="436"/>
      <c r="D35" s="433"/>
      <c r="E35" s="435"/>
      <c r="F35" s="45"/>
      <c r="G35" s="26"/>
      <c r="H35" s="431" t="s">
        <v>2622</v>
      </c>
      <c r="I35" s="432" t="s">
        <v>3597</v>
      </c>
      <c r="J35" s="433" t="s">
        <v>629</v>
      </c>
      <c r="K35" s="434"/>
      <c r="L35" s="45"/>
    </row>
    <row r="36" spans="1:12" s="3" customFormat="1">
      <c r="A36" s="6"/>
      <c r="B36" s="431"/>
      <c r="C36" s="436"/>
      <c r="D36" s="433"/>
      <c r="E36" s="435"/>
      <c r="F36" s="45"/>
      <c r="G36" s="26"/>
      <c r="H36" s="431" t="s">
        <v>1082</v>
      </c>
      <c r="I36" s="432" t="s">
        <v>792</v>
      </c>
      <c r="J36" s="433" t="s">
        <v>629</v>
      </c>
      <c r="K36" s="434"/>
      <c r="L36" s="45"/>
    </row>
    <row r="37" spans="1:12" s="3" customFormat="1">
      <c r="A37" s="6"/>
      <c r="B37" s="431"/>
      <c r="C37" s="436"/>
      <c r="D37" s="433"/>
      <c r="E37" s="435"/>
      <c r="F37" s="45"/>
      <c r="G37" s="26"/>
      <c r="H37" s="431" t="s">
        <v>1121</v>
      </c>
      <c r="I37" s="432" t="s">
        <v>2494</v>
      </c>
      <c r="J37" s="433" t="s">
        <v>661</v>
      </c>
      <c r="K37" s="434"/>
      <c r="L37" s="45"/>
    </row>
    <row r="38" spans="1:12" s="3" customFormat="1">
      <c r="A38" s="6"/>
      <c r="B38" s="431"/>
      <c r="C38" s="436"/>
      <c r="D38" s="433"/>
      <c r="E38" s="435"/>
      <c r="F38" s="45"/>
      <c r="G38" s="26"/>
      <c r="H38" s="431" t="s">
        <v>982</v>
      </c>
      <c r="I38" s="432" t="s">
        <v>3595</v>
      </c>
      <c r="J38" s="433" t="s">
        <v>751</v>
      </c>
      <c r="K38" s="434"/>
      <c r="L38" s="45"/>
    </row>
    <row r="39" spans="1:12" s="3" customFormat="1">
      <c r="A39" s="6"/>
      <c r="B39" s="431"/>
      <c r="C39" s="436"/>
      <c r="D39" s="433"/>
      <c r="E39" s="435"/>
      <c r="F39" s="45"/>
      <c r="G39" s="26"/>
      <c r="H39" s="431" t="s">
        <v>796</v>
      </c>
      <c r="I39" s="432" t="s">
        <v>850</v>
      </c>
      <c r="J39" s="433" t="s">
        <v>629</v>
      </c>
      <c r="K39" s="434"/>
      <c r="L39" s="45"/>
    </row>
    <row r="40" spans="1:12" s="3" customFormat="1">
      <c r="A40" s="6"/>
      <c r="B40" s="431"/>
      <c r="C40" s="436"/>
      <c r="D40" s="433"/>
      <c r="E40" s="435"/>
      <c r="F40" s="45"/>
      <c r="G40" s="26"/>
      <c r="H40" s="431" t="s">
        <v>708</v>
      </c>
      <c r="I40" s="432" t="s">
        <v>3256</v>
      </c>
      <c r="J40" s="433" t="s">
        <v>933</v>
      </c>
      <c r="K40" s="434"/>
      <c r="L40" s="45"/>
    </row>
    <row r="41" spans="1:12" s="3" customFormat="1">
      <c r="A41" s="6"/>
      <c r="B41" s="431"/>
      <c r="C41" s="436"/>
      <c r="D41" s="433"/>
      <c r="E41" s="435"/>
      <c r="F41" s="45"/>
      <c r="G41" s="26"/>
      <c r="H41" s="431" t="s">
        <v>1151</v>
      </c>
      <c r="I41" s="432" t="s">
        <v>820</v>
      </c>
      <c r="J41" s="433" t="s">
        <v>629</v>
      </c>
      <c r="K41" s="434"/>
      <c r="L41" s="45"/>
    </row>
    <row r="42" spans="1:12" s="3" customFormat="1" ht="12.75" thickBot="1">
      <c r="A42" s="6"/>
      <c r="B42" s="431"/>
      <c r="C42" s="436"/>
      <c r="D42" s="433"/>
      <c r="E42" s="435"/>
      <c r="F42" s="45"/>
      <c r="G42" s="26"/>
      <c r="H42" s="431" t="s">
        <v>993</v>
      </c>
      <c r="I42" s="432" t="s">
        <v>707</v>
      </c>
      <c r="J42" s="433" t="s">
        <v>629</v>
      </c>
      <c r="K42" s="434"/>
      <c r="L42" s="45"/>
    </row>
    <row r="43" spans="1:12" s="3" customFormat="1" hidden="1">
      <c r="A43" s="6"/>
      <c r="B43" s="431"/>
      <c r="C43" s="436"/>
      <c r="D43" s="433"/>
      <c r="E43" s="435"/>
      <c r="F43" s="45"/>
      <c r="G43" s="26"/>
      <c r="H43" s="431"/>
      <c r="I43" s="432"/>
      <c r="J43" s="433"/>
      <c r="K43" s="434"/>
      <c r="L43" s="45"/>
    </row>
    <row r="44" spans="1:12" s="3" customFormat="1" hidden="1">
      <c r="A44" s="6"/>
      <c r="B44" s="431"/>
      <c r="C44" s="432"/>
      <c r="D44" s="433"/>
      <c r="E44" s="435"/>
      <c r="F44" s="45"/>
      <c r="G44" s="26"/>
      <c r="H44" s="431"/>
      <c r="I44" s="432"/>
      <c r="J44" s="433"/>
      <c r="K44" s="434"/>
      <c r="L44" s="45"/>
    </row>
    <row r="45" spans="1:12" s="3" customFormat="1" ht="12.75" hidden="1" thickBot="1">
      <c r="A45" s="19"/>
      <c r="B45" s="621"/>
      <c r="C45" s="633"/>
      <c r="D45" s="622"/>
      <c r="E45" s="623"/>
      <c r="F45" s="45"/>
      <c r="G45" s="26"/>
      <c r="H45" s="552"/>
      <c r="I45" s="553"/>
      <c r="J45" s="554"/>
      <c r="K45" s="630"/>
      <c r="L45" s="45"/>
    </row>
    <row r="46" spans="1:12" s="3" customFormat="1" ht="12.75" thickTop="1">
      <c r="A46" s="46"/>
      <c r="B46" s="46"/>
      <c r="C46" s="46"/>
      <c r="D46" s="46"/>
      <c r="E46" s="46"/>
      <c r="F46" s="45"/>
      <c r="G46" s="47"/>
      <c r="H46" s="47"/>
      <c r="I46" s="47"/>
      <c r="J46" s="47"/>
      <c r="K46" s="47"/>
      <c r="L46" s="45"/>
    </row>
    <row r="47" spans="1:12" s="3" customFormat="1" ht="21" thickBot="1">
      <c r="A47" s="1104" t="s">
        <v>4001</v>
      </c>
      <c r="B47" s="1104"/>
      <c r="C47" s="556"/>
      <c r="D47" s="557" t="s">
        <v>625</v>
      </c>
      <c r="E47" s="1102" t="s">
        <v>4003</v>
      </c>
      <c r="F47" s="1102"/>
      <c r="G47" s="1102"/>
      <c r="H47" s="1102"/>
      <c r="I47" s="556"/>
      <c r="J47" s="1103" t="s">
        <v>625</v>
      </c>
      <c r="K47" s="1103"/>
      <c r="L47" s="45"/>
    </row>
    <row r="48" spans="1:12" s="3" customFormat="1" ht="13.5" thickTop="1" thickBot="1">
      <c r="A48" s="1083" t="s">
        <v>621</v>
      </c>
      <c r="B48" s="1084"/>
      <c r="C48" s="43"/>
      <c r="D48" s="44"/>
      <c r="E48" s="44"/>
      <c r="F48" s="35"/>
      <c r="G48" s="1087" t="s">
        <v>652</v>
      </c>
      <c r="H48" s="1088"/>
      <c r="I48" s="35"/>
      <c r="J48" s="35"/>
      <c r="K48" s="35"/>
      <c r="L48" s="45"/>
    </row>
    <row r="49" spans="1:12" s="3" customFormat="1" ht="16.5" thickTop="1" thickBot="1">
      <c r="A49" s="1085"/>
      <c r="B49" s="1086"/>
      <c r="C49" s="14"/>
      <c r="D49" s="12" t="s">
        <v>645</v>
      </c>
      <c r="E49" s="13">
        <f>COUNTA(C51:C78)</f>
        <v>17</v>
      </c>
      <c r="F49" s="45"/>
      <c r="G49" s="1089"/>
      <c r="H49" s="1090"/>
      <c r="I49" s="32"/>
      <c r="J49" s="33" t="s">
        <v>645</v>
      </c>
      <c r="K49" s="34">
        <f>COUNTA(I51:I78)</f>
        <v>12</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761</v>
      </c>
      <c r="C51" s="78" t="s">
        <v>5062</v>
      </c>
      <c r="D51" s="79" t="s">
        <v>669</v>
      </c>
      <c r="E51" s="204" t="s">
        <v>386</v>
      </c>
      <c r="F51" s="45"/>
      <c r="G51" s="94" t="s">
        <v>630</v>
      </c>
      <c r="H51" s="77" t="s">
        <v>664</v>
      </c>
      <c r="I51" s="78" t="s">
        <v>4577</v>
      </c>
      <c r="J51" s="79" t="s">
        <v>2458</v>
      </c>
      <c r="K51" s="208" t="s">
        <v>351</v>
      </c>
      <c r="L51" s="45"/>
    </row>
    <row r="52" spans="1:12" s="3" customFormat="1">
      <c r="A52" s="81" t="s">
        <v>631</v>
      </c>
      <c r="B52" s="82" t="s">
        <v>387</v>
      </c>
      <c r="C52" s="83" t="s">
        <v>1549</v>
      </c>
      <c r="D52" s="84" t="s">
        <v>4228</v>
      </c>
      <c r="E52" s="205" t="s">
        <v>367</v>
      </c>
      <c r="F52" s="45"/>
      <c r="G52" s="96" t="s">
        <v>631</v>
      </c>
      <c r="H52" s="82" t="s">
        <v>874</v>
      </c>
      <c r="I52" s="83" t="s">
        <v>3950</v>
      </c>
      <c r="J52" s="84" t="s">
        <v>629</v>
      </c>
      <c r="K52" s="209" t="s">
        <v>2346</v>
      </c>
      <c r="L52" s="45"/>
    </row>
    <row r="53" spans="1:12" s="3" customFormat="1">
      <c r="A53" s="86" t="s">
        <v>632</v>
      </c>
      <c r="B53" s="87" t="s">
        <v>2629</v>
      </c>
      <c r="C53" s="88" t="s">
        <v>5304</v>
      </c>
      <c r="D53" s="89" t="s">
        <v>751</v>
      </c>
      <c r="E53" s="206" t="s">
        <v>368</v>
      </c>
      <c r="F53" s="45"/>
      <c r="G53" s="98" t="s">
        <v>632</v>
      </c>
      <c r="H53" s="87" t="s">
        <v>982</v>
      </c>
      <c r="I53" s="88" t="s">
        <v>5059</v>
      </c>
      <c r="J53" s="89" t="s">
        <v>751</v>
      </c>
      <c r="K53" s="210" t="s">
        <v>42</v>
      </c>
      <c r="L53" s="45"/>
    </row>
    <row r="54" spans="1:12" s="3" customFormat="1">
      <c r="A54" s="6" t="s">
        <v>633</v>
      </c>
      <c r="B54" s="512" t="s">
        <v>3437</v>
      </c>
      <c r="C54" s="546" t="s">
        <v>2810</v>
      </c>
      <c r="D54" s="547" t="s">
        <v>629</v>
      </c>
      <c r="E54" s="548" t="s">
        <v>44</v>
      </c>
      <c r="F54" s="45"/>
      <c r="G54" s="26" t="s">
        <v>633</v>
      </c>
      <c r="H54" s="7" t="s">
        <v>366</v>
      </c>
      <c r="I54" s="250" t="s">
        <v>2399</v>
      </c>
      <c r="J54" s="9" t="s">
        <v>629</v>
      </c>
      <c r="K54" s="211" t="s">
        <v>2347</v>
      </c>
      <c r="L54" s="45"/>
    </row>
    <row r="55" spans="1:12" s="3" customFormat="1">
      <c r="A55" s="6" t="s">
        <v>634</v>
      </c>
      <c r="B55" s="512" t="s">
        <v>3014</v>
      </c>
      <c r="C55" s="546" t="s">
        <v>4856</v>
      </c>
      <c r="D55" s="547" t="s">
        <v>751</v>
      </c>
      <c r="E55" s="548" t="s">
        <v>2380</v>
      </c>
      <c r="F55" s="45"/>
      <c r="G55" s="26" t="s">
        <v>634</v>
      </c>
      <c r="H55" s="7" t="s">
        <v>864</v>
      </c>
      <c r="I55" s="250" t="s">
        <v>5060</v>
      </c>
      <c r="J55" s="9" t="s">
        <v>751</v>
      </c>
      <c r="K55" s="211" t="s">
        <v>371</v>
      </c>
      <c r="L55" s="45"/>
    </row>
    <row r="56" spans="1:12" s="3" customFormat="1">
      <c r="A56" s="6" t="s">
        <v>635</v>
      </c>
      <c r="B56" s="512" t="s">
        <v>3486</v>
      </c>
      <c r="C56" s="546" t="s">
        <v>4606</v>
      </c>
      <c r="D56" s="547" t="s">
        <v>751</v>
      </c>
      <c r="E56" s="548" t="s">
        <v>2383</v>
      </c>
      <c r="F56" s="45"/>
      <c r="G56" s="26" t="s">
        <v>635</v>
      </c>
      <c r="H56" s="7" t="s">
        <v>2622</v>
      </c>
      <c r="I56" s="250" t="s">
        <v>825</v>
      </c>
      <c r="J56" s="9" t="s">
        <v>800</v>
      </c>
      <c r="K56" s="211" t="s">
        <v>2351</v>
      </c>
      <c r="L56" s="45"/>
    </row>
    <row r="57" spans="1:12" s="3" customFormat="1">
      <c r="A57" s="6" t="s">
        <v>636</v>
      </c>
      <c r="B57" s="512" t="s">
        <v>1167</v>
      </c>
      <c r="C57" s="546" t="s">
        <v>3790</v>
      </c>
      <c r="D57" s="547" t="s">
        <v>669</v>
      </c>
      <c r="E57" s="548" t="s">
        <v>360</v>
      </c>
      <c r="F57" s="45"/>
      <c r="G57" s="26" t="s">
        <v>636</v>
      </c>
      <c r="H57" s="7" t="s">
        <v>4580</v>
      </c>
      <c r="I57" s="250" t="s">
        <v>1499</v>
      </c>
      <c r="J57" s="9" t="s">
        <v>751</v>
      </c>
      <c r="K57" s="211" t="s">
        <v>50</v>
      </c>
      <c r="L57" s="45"/>
    </row>
    <row r="58" spans="1:12" s="3" customFormat="1">
      <c r="A58" s="6" t="s">
        <v>637</v>
      </c>
      <c r="B58" s="512" t="s">
        <v>696</v>
      </c>
      <c r="C58" s="546" t="s">
        <v>5063</v>
      </c>
      <c r="D58" s="547" t="s">
        <v>946</v>
      </c>
      <c r="E58" s="548" t="s">
        <v>5064</v>
      </c>
      <c r="F58" s="45"/>
      <c r="G58" s="26" t="s">
        <v>637</v>
      </c>
      <c r="H58" s="7" t="s">
        <v>816</v>
      </c>
      <c r="I58" s="250" t="s">
        <v>3595</v>
      </c>
      <c r="J58" s="9" t="s">
        <v>751</v>
      </c>
      <c r="K58" s="211" t="s">
        <v>51</v>
      </c>
      <c r="L58" s="45"/>
    </row>
    <row r="59" spans="1:12" s="3" customFormat="1">
      <c r="A59" s="6" t="s">
        <v>638</v>
      </c>
      <c r="B59" s="512" t="s">
        <v>1511</v>
      </c>
      <c r="C59" s="546" t="s">
        <v>5065</v>
      </c>
      <c r="D59" s="547" t="s">
        <v>629</v>
      </c>
      <c r="E59" s="548" t="s">
        <v>1723</v>
      </c>
      <c r="F59" s="45"/>
      <c r="G59" s="26" t="s">
        <v>638</v>
      </c>
      <c r="H59" s="512" t="s">
        <v>706</v>
      </c>
      <c r="I59" s="549" t="s">
        <v>4848</v>
      </c>
      <c r="J59" s="547" t="s">
        <v>950</v>
      </c>
      <c r="K59" s="550" t="s">
        <v>2327</v>
      </c>
      <c r="L59" s="45"/>
    </row>
    <row r="60" spans="1:12" s="3" customFormat="1">
      <c r="A60" s="6" t="s">
        <v>639</v>
      </c>
      <c r="B60" s="512" t="s">
        <v>1306</v>
      </c>
      <c r="C60" s="546" t="s">
        <v>4129</v>
      </c>
      <c r="D60" s="547" t="s">
        <v>751</v>
      </c>
      <c r="E60" s="548" t="s">
        <v>361</v>
      </c>
      <c r="F60" s="45"/>
      <c r="G60" s="26" t="s">
        <v>639</v>
      </c>
      <c r="H60" s="512" t="s">
        <v>708</v>
      </c>
      <c r="I60" s="549" t="s">
        <v>3597</v>
      </c>
      <c r="J60" s="547" t="s">
        <v>629</v>
      </c>
      <c r="K60" s="550" t="s">
        <v>1724</v>
      </c>
      <c r="L60" s="45"/>
    </row>
    <row r="61" spans="1:12" s="3" customFormat="1">
      <c r="A61" s="6" t="s">
        <v>640</v>
      </c>
      <c r="B61" s="512" t="s">
        <v>5066</v>
      </c>
      <c r="C61" s="546" t="s">
        <v>1197</v>
      </c>
      <c r="D61" s="547" t="s">
        <v>929</v>
      </c>
      <c r="E61" s="548" t="s">
        <v>398</v>
      </c>
      <c r="F61" s="45"/>
      <c r="G61" s="26" t="s">
        <v>640</v>
      </c>
      <c r="H61" s="512" t="s">
        <v>2051</v>
      </c>
      <c r="I61" s="549" t="s">
        <v>3597</v>
      </c>
      <c r="J61" s="547" t="s">
        <v>629</v>
      </c>
      <c r="K61" s="550" t="s">
        <v>5061</v>
      </c>
      <c r="L61" s="45"/>
    </row>
    <row r="62" spans="1:12" s="3" customFormat="1">
      <c r="A62" s="6" t="s">
        <v>641</v>
      </c>
      <c r="B62" s="512" t="s">
        <v>1035</v>
      </c>
      <c r="C62" s="546" t="s">
        <v>4882</v>
      </c>
      <c r="D62" s="547" t="s">
        <v>629</v>
      </c>
      <c r="E62" s="548" t="s">
        <v>5067</v>
      </c>
      <c r="F62" s="45"/>
      <c r="G62" s="26" t="s">
        <v>641</v>
      </c>
      <c r="H62" s="512" t="s">
        <v>1121</v>
      </c>
      <c r="I62" s="549" t="s">
        <v>744</v>
      </c>
      <c r="J62" s="547" t="s">
        <v>629</v>
      </c>
      <c r="K62" s="550" t="s">
        <v>2839</v>
      </c>
      <c r="L62" s="45"/>
    </row>
    <row r="63" spans="1:12" s="3" customFormat="1">
      <c r="A63" s="6" t="s">
        <v>642</v>
      </c>
      <c r="B63" s="512" t="s">
        <v>1745</v>
      </c>
      <c r="C63" s="546" t="s">
        <v>4046</v>
      </c>
      <c r="D63" s="547" t="s">
        <v>751</v>
      </c>
      <c r="E63" s="548" t="s">
        <v>363</v>
      </c>
      <c r="F63" s="45"/>
      <c r="G63" s="26"/>
      <c r="H63" s="512"/>
      <c r="I63" s="549"/>
      <c r="J63" s="547"/>
      <c r="K63" s="550"/>
      <c r="L63" s="45"/>
    </row>
    <row r="64" spans="1:12" s="3" customFormat="1">
      <c r="A64" s="6" t="s">
        <v>643</v>
      </c>
      <c r="B64" s="512" t="s">
        <v>976</v>
      </c>
      <c r="C64" s="546" t="s">
        <v>5068</v>
      </c>
      <c r="D64" s="547" t="s">
        <v>751</v>
      </c>
      <c r="E64" s="548" t="s">
        <v>2632</v>
      </c>
      <c r="F64" s="45"/>
      <c r="G64" s="26"/>
      <c r="H64" s="512"/>
      <c r="I64" s="549"/>
      <c r="J64" s="547"/>
      <c r="K64" s="550"/>
      <c r="L64" s="45"/>
    </row>
    <row r="65" spans="1:12" s="3" customFormat="1">
      <c r="A65" s="6" t="s">
        <v>646</v>
      </c>
      <c r="B65" s="512" t="s">
        <v>753</v>
      </c>
      <c r="C65" s="546" t="s">
        <v>4887</v>
      </c>
      <c r="D65" s="547" t="s">
        <v>751</v>
      </c>
      <c r="E65" s="548" t="s">
        <v>1719</v>
      </c>
      <c r="F65" s="45"/>
      <c r="G65" s="26"/>
      <c r="H65" s="512"/>
      <c r="I65" s="549"/>
      <c r="J65" s="547"/>
      <c r="K65" s="550"/>
      <c r="L65" s="45"/>
    </row>
    <row r="66" spans="1:12" s="3" customFormat="1">
      <c r="A66" s="6" t="s">
        <v>647</v>
      </c>
      <c r="B66" s="512" t="s">
        <v>4610</v>
      </c>
      <c r="C66" s="546" t="s">
        <v>746</v>
      </c>
      <c r="D66" s="547" t="s">
        <v>629</v>
      </c>
      <c r="E66" s="548" t="s">
        <v>466</v>
      </c>
      <c r="F66" s="45"/>
      <c r="G66" s="26"/>
      <c r="H66" s="512"/>
      <c r="I66" s="549"/>
      <c r="J66" s="9"/>
      <c r="K66" s="550"/>
      <c r="L66" s="45"/>
    </row>
    <row r="67" spans="1:12" s="3" customFormat="1" ht="12.75" thickBot="1">
      <c r="A67" s="6" t="s">
        <v>648</v>
      </c>
      <c r="B67" s="512" t="s">
        <v>2311</v>
      </c>
      <c r="C67" s="546" t="s">
        <v>4042</v>
      </c>
      <c r="D67" s="547" t="s">
        <v>629</v>
      </c>
      <c r="E67" s="548" t="s">
        <v>467</v>
      </c>
      <c r="F67" s="45"/>
      <c r="G67" s="26"/>
      <c r="H67" s="512"/>
      <c r="I67" s="549"/>
      <c r="J67" s="547"/>
      <c r="K67" s="550"/>
      <c r="L67" s="45"/>
    </row>
    <row r="68" spans="1:12" s="3" customFormat="1" hidden="1">
      <c r="A68" s="6"/>
      <c r="B68" s="512"/>
      <c r="C68" s="546"/>
      <c r="D68" s="547"/>
      <c r="E68" s="548"/>
      <c r="F68" s="45"/>
      <c r="G68" s="26"/>
      <c r="H68" s="512"/>
      <c r="I68" s="549"/>
      <c r="J68" s="547"/>
      <c r="K68" s="550"/>
      <c r="L68" s="45"/>
    </row>
    <row r="69" spans="1:12" s="3" customFormat="1" hidden="1">
      <c r="A69" s="6"/>
      <c r="B69" s="512"/>
      <c r="C69" s="546"/>
      <c r="D69" s="547"/>
      <c r="E69" s="548"/>
      <c r="F69" s="45"/>
      <c r="G69" s="26"/>
      <c r="H69" s="7"/>
      <c r="I69" s="250"/>
      <c r="J69" s="9"/>
      <c r="K69" s="211"/>
      <c r="L69" s="45"/>
    </row>
    <row r="70" spans="1:12" s="3" customFormat="1" hidden="1">
      <c r="A70" s="6"/>
      <c r="B70" s="512"/>
      <c r="C70" s="546"/>
      <c r="D70" s="547"/>
      <c r="E70" s="548"/>
      <c r="F70" s="45"/>
      <c r="G70" s="26"/>
      <c r="H70" s="7"/>
      <c r="I70" s="250"/>
      <c r="J70" s="9"/>
      <c r="K70" s="211"/>
      <c r="L70" s="45"/>
    </row>
    <row r="71" spans="1:12" s="3" customFormat="1" hidden="1">
      <c r="A71" s="6"/>
      <c r="B71" s="512"/>
      <c r="C71" s="546"/>
      <c r="D71" s="547"/>
      <c r="E71" s="548"/>
      <c r="F71" s="45"/>
      <c r="G71" s="26"/>
      <c r="H71" s="7"/>
      <c r="I71" s="250"/>
      <c r="J71" s="9"/>
      <c r="K71" s="211"/>
      <c r="L71" s="45"/>
    </row>
    <row r="72" spans="1:12" s="3" customFormat="1" hidden="1">
      <c r="A72" s="6"/>
      <c r="B72" s="512"/>
      <c r="C72" s="546"/>
      <c r="D72" s="547"/>
      <c r="E72" s="548"/>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2"/>
      <c r="D74" s="9"/>
      <c r="E74" s="207"/>
      <c r="F74" s="45"/>
      <c r="G74" s="26"/>
      <c r="H74" s="7"/>
      <c r="I74" s="250"/>
      <c r="J74" s="9"/>
      <c r="K74" s="211"/>
      <c r="L74" s="45"/>
    </row>
    <row r="75" spans="1:12" s="3" customFormat="1" ht="12.75" hidden="1">
      <c r="A75" s="6"/>
      <c r="B75" s="7"/>
      <c r="C75" s="302"/>
      <c r="D75" s="9"/>
      <c r="E75" s="207"/>
      <c r="F75" s="45"/>
      <c r="G75" s="26"/>
      <c r="H75" s="7"/>
      <c r="I75" s="250"/>
      <c r="J75" s="9"/>
      <c r="K75" s="211"/>
      <c r="L75" s="45"/>
    </row>
    <row r="76" spans="1:12" s="3" customFormat="1" ht="12.75" hidden="1">
      <c r="A76" s="6"/>
      <c r="B76" s="7"/>
      <c r="C76" s="302"/>
      <c r="D76" s="9"/>
      <c r="E76" s="207"/>
      <c r="F76" s="45"/>
      <c r="G76" s="26"/>
      <c r="H76" s="7"/>
      <c r="I76" s="250"/>
      <c r="J76" s="9"/>
      <c r="K76" s="211"/>
      <c r="L76" s="45"/>
    </row>
    <row r="77" spans="1:12" s="3" customFormat="1" ht="12.75" hidden="1">
      <c r="A77" s="6"/>
      <c r="B77" s="7"/>
      <c r="C77" s="302"/>
      <c r="D77" s="9"/>
      <c r="E77" s="207"/>
      <c r="F77" s="45"/>
      <c r="G77" s="26"/>
      <c r="H77" s="7"/>
      <c r="I77" s="250"/>
      <c r="J77" s="9"/>
      <c r="K77" s="211"/>
      <c r="L77" s="45"/>
    </row>
    <row r="78" spans="1:12" s="3" customFormat="1" ht="13.5" hidden="1" thickBot="1">
      <c r="A78" s="19"/>
      <c r="B78" s="10"/>
      <c r="C78" s="381"/>
      <c r="D78" s="11"/>
      <c r="E78" s="270"/>
      <c r="F78" s="45"/>
      <c r="G78" s="555"/>
      <c r="H78" s="29"/>
      <c r="I78" s="29"/>
      <c r="J78" s="30"/>
      <c r="K78" s="271"/>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83" t="s">
        <v>621</v>
      </c>
      <c r="B81" s="1084"/>
      <c r="C81" s="43"/>
      <c r="D81" s="44"/>
      <c r="E81" s="44"/>
      <c r="F81" s="35"/>
      <c r="G81" s="1087" t="s">
        <v>652</v>
      </c>
      <c r="H81" s="1088"/>
      <c r="I81" s="35"/>
      <c r="J81" s="35"/>
      <c r="K81" s="35"/>
      <c r="L81" s="35"/>
    </row>
    <row r="82" spans="1:12" s="3" customFormat="1" ht="16.5" thickTop="1" thickBot="1">
      <c r="A82" s="1085"/>
      <c r="B82" s="1086"/>
      <c r="C82" s="14"/>
      <c r="D82" s="12" t="s">
        <v>645</v>
      </c>
      <c r="E82" s="13">
        <f>COUNTA(C84:C123)</f>
        <v>23</v>
      </c>
      <c r="F82" s="45"/>
      <c r="G82" s="1089"/>
      <c r="H82" s="1090"/>
      <c r="I82" s="32"/>
      <c r="J82" s="33" t="s">
        <v>645</v>
      </c>
      <c r="K82" s="34">
        <f>COUNTA(I84:I123)</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3486</v>
      </c>
      <c r="C84" s="78" t="s">
        <v>4829</v>
      </c>
      <c r="D84" s="79" t="s">
        <v>751</v>
      </c>
      <c r="E84" s="204" t="s">
        <v>3054</v>
      </c>
      <c r="F84" s="45"/>
      <c r="G84" s="94" t="s">
        <v>630</v>
      </c>
      <c r="H84" s="77" t="s">
        <v>1121</v>
      </c>
      <c r="I84" s="78" t="s">
        <v>4009</v>
      </c>
      <c r="J84" s="79" t="s">
        <v>669</v>
      </c>
      <c r="K84" s="208" t="s">
        <v>2054</v>
      </c>
      <c r="L84" s="45"/>
    </row>
    <row r="85" spans="1:12" s="3" customFormat="1">
      <c r="A85" s="81" t="s">
        <v>631</v>
      </c>
      <c r="B85" s="82" t="s">
        <v>1306</v>
      </c>
      <c r="C85" s="83" t="s">
        <v>3996</v>
      </c>
      <c r="D85" s="84" t="s">
        <v>2458</v>
      </c>
      <c r="E85" s="205" t="s">
        <v>2054</v>
      </c>
      <c r="F85" s="45"/>
      <c r="G85" s="96" t="s">
        <v>631</v>
      </c>
      <c r="H85" s="82" t="s">
        <v>708</v>
      </c>
      <c r="I85" s="83" t="s">
        <v>3092</v>
      </c>
      <c r="J85" s="84" t="s">
        <v>666</v>
      </c>
      <c r="K85" s="209" t="s">
        <v>377</v>
      </c>
      <c r="L85" s="45"/>
    </row>
    <row r="86" spans="1:12" s="3" customFormat="1">
      <c r="A86" s="86" t="s">
        <v>632</v>
      </c>
      <c r="B86" s="87" t="s">
        <v>3776</v>
      </c>
      <c r="C86" s="88" t="s">
        <v>3588</v>
      </c>
      <c r="D86" s="89" t="s">
        <v>751</v>
      </c>
      <c r="E86" s="206" t="s">
        <v>5055</v>
      </c>
      <c r="F86" s="45"/>
      <c r="G86" s="98" t="s">
        <v>632</v>
      </c>
      <c r="H86" s="87" t="s">
        <v>708</v>
      </c>
      <c r="I86" s="88" t="s">
        <v>801</v>
      </c>
      <c r="J86" s="89" t="s">
        <v>661</v>
      </c>
      <c r="K86" s="210" t="s">
        <v>59</v>
      </c>
      <c r="L86" s="45"/>
    </row>
    <row r="87" spans="1:12" s="3" customFormat="1">
      <c r="A87" s="6" t="s">
        <v>633</v>
      </c>
      <c r="B87" s="7" t="s">
        <v>753</v>
      </c>
      <c r="C87" s="250" t="s">
        <v>4831</v>
      </c>
      <c r="D87" s="9" t="s">
        <v>751</v>
      </c>
      <c r="E87" s="207" t="s">
        <v>377</v>
      </c>
      <c r="F87" s="45"/>
      <c r="G87" s="26" t="s">
        <v>633</v>
      </c>
      <c r="H87" s="7" t="s">
        <v>1758</v>
      </c>
      <c r="I87" s="250" t="s">
        <v>1171</v>
      </c>
      <c r="J87" s="9" t="s">
        <v>929</v>
      </c>
      <c r="K87" s="211" t="s">
        <v>2633</v>
      </c>
      <c r="L87" s="45"/>
    </row>
    <row r="88" spans="1:12" s="3" customFormat="1">
      <c r="A88" s="6" t="s">
        <v>634</v>
      </c>
      <c r="B88" s="7" t="s">
        <v>3014</v>
      </c>
      <c r="C88" s="250" t="s">
        <v>2364</v>
      </c>
      <c r="D88" s="9" t="s">
        <v>2458</v>
      </c>
      <c r="E88" s="207" t="s">
        <v>379</v>
      </c>
      <c r="F88" s="45"/>
      <c r="G88" s="26" t="s">
        <v>634</v>
      </c>
      <c r="H88" s="7" t="s">
        <v>1114</v>
      </c>
      <c r="I88" s="250" t="s">
        <v>4017</v>
      </c>
      <c r="J88" s="9" t="s">
        <v>751</v>
      </c>
      <c r="K88" s="211" t="s">
        <v>38</v>
      </c>
      <c r="L88" s="45"/>
    </row>
    <row r="89" spans="1:12" s="3" customFormat="1">
      <c r="A89" s="6" t="s">
        <v>635</v>
      </c>
      <c r="B89" s="7" t="s">
        <v>100</v>
      </c>
      <c r="C89" s="250" t="s">
        <v>1034</v>
      </c>
      <c r="D89" s="9" t="s">
        <v>929</v>
      </c>
      <c r="E89" s="207" t="s">
        <v>84</v>
      </c>
      <c r="F89" s="45"/>
      <c r="G89" s="26" t="s">
        <v>635</v>
      </c>
      <c r="H89" s="7" t="s">
        <v>667</v>
      </c>
      <c r="I89" s="250" t="s">
        <v>1563</v>
      </c>
      <c r="J89" s="9" t="s">
        <v>929</v>
      </c>
      <c r="K89" s="211" t="s">
        <v>5049</v>
      </c>
      <c r="L89" s="45"/>
    </row>
    <row r="90" spans="1:12" s="3" customFormat="1">
      <c r="A90" s="6" t="s">
        <v>636</v>
      </c>
      <c r="B90" s="7" t="s">
        <v>976</v>
      </c>
      <c r="C90" s="250" t="s">
        <v>5056</v>
      </c>
      <c r="D90" s="9" t="s">
        <v>943</v>
      </c>
      <c r="E90" s="207" t="s">
        <v>364</v>
      </c>
      <c r="F90" s="45"/>
      <c r="G90" s="26" t="s">
        <v>636</v>
      </c>
      <c r="H90" s="7" t="s">
        <v>2622</v>
      </c>
      <c r="I90" s="250" t="s">
        <v>4821</v>
      </c>
      <c r="J90" s="9" t="s">
        <v>751</v>
      </c>
      <c r="K90" s="211" t="s">
        <v>380</v>
      </c>
      <c r="L90" s="45"/>
    </row>
    <row r="91" spans="1:12" s="3" customFormat="1">
      <c r="A91" s="6" t="s">
        <v>637</v>
      </c>
      <c r="B91" s="7" t="s">
        <v>1511</v>
      </c>
      <c r="C91" s="250" t="s">
        <v>4000</v>
      </c>
      <c r="D91" s="9" t="s">
        <v>751</v>
      </c>
      <c r="E91" s="207" t="s">
        <v>38</v>
      </c>
      <c r="F91" s="45"/>
      <c r="G91" s="26" t="s">
        <v>637</v>
      </c>
      <c r="H91" s="7" t="s">
        <v>1121</v>
      </c>
      <c r="I91" s="250" t="s">
        <v>5050</v>
      </c>
      <c r="J91" s="9" t="s">
        <v>751</v>
      </c>
      <c r="K91" s="211" t="s">
        <v>365</v>
      </c>
      <c r="L91" s="45"/>
    </row>
    <row r="92" spans="1:12" s="3" customFormat="1">
      <c r="A92" s="6" t="s">
        <v>638</v>
      </c>
      <c r="B92" s="7" t="s">
        <v>680</v>
      </c>
      <c r="C92" s="250" t="s">
        <v>963</v>
      </c>
      <c r="D92" s="9" t="s">
        <v>669</v>
      </c>
      <c r="E92" s="207" t="s">
        <v>380</v>
      </c>
      <c r="F92" s="45"/>
      <c r="G92" s="26" t="s">
        <v>638</v>
      </c>
      <c r="H92" s="7" t="s">
        <v>740</v>
      </c>
      <c r="I92" s="250" t="s">
        <v>1428</v>
      </c>
      <c r="J92" s="9" t="s">
        <v>751</v>
      </c>
      <c r="K92" s="211" t="s">
        <v>39</v>
      </c>
      <c r="L92" s="45"/>
    </row>
    <row r="93" spans="1:12" s="3" customFormat="1">
      <c r="A93" s="6" t="s">
        <v>639</v>
      </c>
      <c r="B93" s="7" t="s">
        <v>804</v>
      </c>
      <c r="C93" s="250" t="s">
        <v>4391</v>
      </c>
      <c r="D93" s="9" t="s">
        <v>4932</v>
      </c>
      <c r="E93" s="207" t="s">
        <v>39</v>
      </c>
      <c r="F93" s="45"/>
      <c r="G93" s="26" t="s">
        <v>639</v>
      </c>
      <c r="H93" s="7" t="s">
        <v>366</v>
      </c>
      <c r="I93" s="250" t="s">
        <v>4257</v>
      </c>
      <c r="J93" s="9" t="s">
        <v>751</v>
      </c>
      <c r="K93" s="211" t="s">
        <v>384</v>
      </c>
      <c r="L93" s="45"/>
    </row>
    <row r="94" spans="1:12" s="3" customFormat="1">
      <c r="A94" s="6" t="s">
        <v>640</v>
      </c>
      <c r="B94" s="7" t="s">
        <v>1102</v>
      </c>
      <c r="C94" s="250" t="s">
        <v>4850</v>
      </c>
      <c r="D94" s="9" t="s">
        <v>751</v>
      </c>
      <c r="E94" s="207" t="s">
        <v>384</v>
      </c>
      <c r="F94" s="45"/>
      <c r="G94" s="26" t="s">
        <v>640</v>
      </c>
      <c r="H94" s="7" t="s">
        <v>3762</v>
      </c>
      <c r="I94" s="250" t="s">
        <v>216</v>
      </c>
      <c r="J94" s="9" t="s">
        <v>751</v>
      </c>
      <c r="K94" s="211" t="s">
        <v>94</v>
      </c>
      <c r="L94" s="45"/>
    </row>
    <row r="95" spans="1:12" s="3" customFormat="1">
      <c r="A95" s="6" t="s">
        <v>641</v>
      </c>
      <c r="B95" s="7" t="s">
        <v>348</v>
      </c>
      <c r="C95" s="250" t="s">
        <v>5057</v>
      </c>
      <c r="D95" s="9" t="s">
        <v>751</v>
      </c>
      <c r="E95" s="207" t="s">
        <v>3487</v>
      </c>
      <c r="F95" s="45"/>
      <c r="G95" s="26" t="s">
        <v>641</v>
      </c>
      <c r="H95" s="7" t="s">
        <v>982</v>
      </c>
      <c r="I95" s="250" t="s">
        <v>4026</v>
      </c>
      <c r="J95" s="9" t="s">
        <v>751</v>
      </c>
      <c r="K95" s="211" t="s">
        <v>386</v>
      </c>
      <c r="L95" s="45"/>
    </row>
    <row r="96" spans="1:12" s="3" customFormat="1">
      <c r="A96" s="6" t="s">
        <v>642</v>
      </c>
      <c r="B96" s="7" t="s">
        <v>4782</v>
      </c>
      <c r="C96" s="250" t="s">
        <v>3608</v>
      </c>
      <c r="D96" s="9" t="s">
        <v>929</v>
      </c>
      <c r="E96" s="207" t="s">
        <v>351</v>
      </c>
      <c r="F96" s="45"/>
      <c r="G96" s="26" t="s">
        <v>642</v>
      </c>
      <c r="H96" s="7" t="s">
        <v>709</v>
      </c>
      <c r="I96" s="250" t="s">
        <v>4842</v>
      </c>
      <c r="J96" s="9" t="s">
        <v>751</v>
      </c>
      <c r="K96" s="211" t="s">
        <v>351</v>
      </c>
      <c r="L96" s="45"/>
    </row>
    <row r="97" spans="1:12" s="3" customFormat="1">
      <c r="A97" s="6" t="s">
        <v>643</v>
      </c>
      <c r="B97" s="7" t="s">
        <v>3437</v>
      </c>
      <c r="C97" s="250" t="s">
        <v>2</v>
      </c>
      <c r="D97" s="9" t="s">
        <v>629</v>
      </c>
      <c r="E97" s="207" t="s">
        <v>3056</v>
      </c>
      <c r="F97" s="45"/>
      <c r="G97" s="26" t="s">
        <v>643</v>
      </c>
      <c r="H97" s="7" t="s">
        <v>667</v>
      </c>
      <c r="I97" s="250" t="s">
        <v>790</v>
      </c>
      <c r="J97" s="9" t="s">
        <v>629</v>
      </c>
      <c r="K97" s="211" t="s">
        <v>2376</v>
      </c>
      <c r="L97" s="45"/>
    </row>
    <row r="98" spans="1:12" s="3" customFormat="1">
      <c r="A98" s="6" t="s">
        <v>646</v>
      </c>
      <c r="B98" s="7" t="s">
        <v>1099</v>
      </c>
      <c r="C98" s="250" t="s">
        <v>4851</v>
      </c>
      <c r="D98" s="9" t="s">
        <v>751</v>
      </c>
      <c r="E98" s="207" t="s">
        <v>353</v>
      </c>
      <c r="F98" s="45"/>
      <c r="G98" s="26" t="s">
        <v>646</v>
      </c>
      <c r="H98" s="7" t="s">
        <v>3022</v>
      </c>
      <c r="I98" s="250" t="s">
        <v>818</v>
      </c>
      <c r="J98" s="9" t="s">
        <v>629</v>
      </c>
      <c r="K98" s="211" t="s">
        <v>390</v>
      </c>
      <c r="L98" s="45"/>
    </row>
    <row r="99" spans="1:12" s="3" customFormat="1">
      <c r="A99" s="6" t="s">
        <v>647</v>
      </c>
      <c r="B99" s="7" t="s">
        <v>1167</v>
      </c>
      <c r="C99" s="250" t="s">
        <v>4038</v>
      </c>
      <c r="D99" s="9" t="s">
        <v>629</v>
      </c>
      <c r="E99" s="207" t="s">
        <v>2376</v>
      </c>
      <c r="F99" s="45"/>
      <c r="G99" s="26" t="s">
        <v>647</v>
      </c>
      <c r="H99" s="7" t="s">
        <v>705</v>
      </c>
      <c r="I99" s="250" t="s">
        <v>812</v>
      </c>
      <c r="J99" s="9" t="s">
        <v>657</v>
      </c>
      <c r="K99" s="211" t="s">
        <v>368</v>
      </c>
      <c r="L99" s="45"/>
    </row>
    <row r="100" spans="1:12" s="3" customFormat="1">
      <c r="A100" s="6" t="s">
        <v>648</v>
      </c>
      <c r="B100" s="7" t="s">
        <v>627</v>
      </c>
      <c r="C100" s="250" t="s">
        <v>4037</v>
      </c>
      <c r="D100" s="9" t="s">
        <v>751</v>
      </c>
      <c r="E100" s="207" t="s">
        <v>42</v>
      </c>
      <c r="F100" s="45"/>
      <c r="G100" s="26" t="s">
        <v>648</v>
      </c>
      <c r="H100" s="7" t="s">
        <v>783</v>
      </c>
      <c r="I100" s="250" t="s">
        <v>5051</v>
      </c>
      <c r="J100" s="9" t="s">
        <v>735</v>
      </c>
      <c r="K100" s="211" t="s">
        <v>2347</v>
      </c>
      <c r="L100" s="45"/>
    </row>
    <row r="101" spans="1:12" s="3" customFormat="1">
      <c r="A101" s="6" t="s">
        <v>649</v>
      </c>
      <c r="B101" s="7" t="s">
        <v>1096</v>
      </c>
      <c r="C101" s="250" t="s">
        <v>975</v>
      </c>
      <c r="D101" s="9" t="s">
        <v>629</v>
      </c>
      <c r="E101" s="207" t="s">
        <v>354</v>
      </c>
      <c r="F101" s="45"/>
      <c r="G101" s="26" t="s">
        <v>649</v>
      </c>
      <c r="H101" s="7" t="s">
        <v>1058</v>
      </c>
      <c r="I101" s="250" t="s">
        <v>4398</v>
      </c>
      <c r="J101" s="9" t="s">
        <v>751</v>
      </c>
      <c r="K101" s="211" t="s">
        <v>44</v>
      </c>
      <c r="L101" s="45"/>
    </row>
    <row r="102" spans="1:12" s="3" customFormat="1">
      <c r="A102" s="6" t="s">
        <v>650</v>
      </c>
      <c r="B102" s="7" t="s">
        <v>2311</v>
      </c>
      <c r="C102" s="250" t="s">
        <v>4335</v>
      </c>
      <c r="D102" s="9" t="s">
        <v>728</v>
      </c>
      <c r="E102" s="207" t="s">
        <v>2380</v>
      </c>
      <c r="F102" s="45"/>
      <c r="G102" s="26" t="s">
        <v>650</v>
      </c>
      <c r="H102" s="7" t="s">
        <v>705</v>
      </c>
      <c r="I102" s="250" t="s">
        <v>4794</v>
      </c>
      <c r="J102" s="9" t="s">
        <v>661</v>
      </c>
      <c r="K102" s="211" t="s">
        <v>46</v>
      </c>
      <c r="L102" s="45"/>
    </row>
    <row r="103" spans="1:12" s="3" customFormat="1">
      <c r="A103" s="6" t="s">
        <v>651</v>
      </c>
      <c r="B103" s="7" t="s">
        <v>1102</v>
      </c>
      <c r="C103" s="250" t="s">
        <v>5058</v>
      </c>
      <c r="D103" s="9" t="s">
        <v>751</v>
      </c>
      <c r="E103" s="207" t="s">
        <v>371</v>
      </c>
      <c r="F103" s="45"/>
      <c r="G103" s="26" t="s">
        <v>651</v>
      </c>
      <c r="H103" s="7" t="s">
        <v>1145</v>
      </c>
      <c r="I103" s="250" t="s">
        <v>3455</v>
      </c>
      <c r="J103" s="9" t="s">
        <v>669</v>
      </c>
      <c r="K103" s="211" t="s">
        <v>5052</v>
      </c>
      <c r="L103" s="45"/>
    </row>
    <row r="104" spans="1:12" s="3" customFormat="1">
      <c r="A104" s="6" t="s">
        <v>899</v>
      </c>
      <c r="B104" s="7" t="s">
        <v>921</v>
      </c>
      <c r="C104" s="250" t="s">
        <v>4042</v>
      </c>
      <c r="D104" s="9" t="s">
        <v>629</v>
      </c>
      <c r="E104" s="207" t="s">
        <v>2327</v>
      </c>
      <c r="F104" s="45"/>
      <c r="G104" s="26" t="s">
        <v>899</v>
      </c>
      <c r="H104" s="7" t="s">
        <v>1114</v>
      </c>
      <c r="I104" s="250" t="s">
        <v>4791</v>
      </c>
      <c r="J104" s="9" t="s">
        <v>661</v>
      </c>
      <c r="K104" s="211" t="s">
        <v>371</v>
      </c>
      <c r="L104" s="45"/>
    </row>
    <row r="105" spans="1:12" s="3" customFormat="1">
      <c r="A105" s="6" t="s">
        <v>900</v>
      </c>
      <c r="B105" s="7" t="s">
        <v>3431</v>
      </c>
      <c r="C105" s="250" t="s">
        <v>4737</v>
      </c>
      <c r="D105" s="9" t="s">
        <v>751</v>
      </c>
      <c r="E105" s="207" t="s">
        <v>362</v>
      </c>
      <c r="F105" s="45"/>
      <c r="G105" s="26" t="s">
        <v>900</v>
      </c>
      <c r="H105" s="7" t="s">
        <v>1066</v>
      </c>
      <c r="I105" s="250" t="s">
        <v>4029</v>
      </c>
      <c r="J105" s="9" t="s">
        <v>751</v>
      </c>
      <c r="K105" s="211" t="s">
        <v>5053</v>
      </c>
      <c r="L105" s="45"/>
    </row>
    <row r="106" spans="1:12" s="3" customFormat="1">
      <c r="A106" s="6" t="s">
        <v>901</v>
      </c>
      <c r="B106" s="7" t="s">
        <v>753</v>
      </c>
      <c r="C106" s="250" t="s">
        <v>2059</v>
      </c>
      <c r="D106" s="9" t="s">
        <v>629</v>
      </c>
      <c r="E106" s="207" t="s">
        <v>1719</v>
      </c>
      <c r="F106" s="45"/>
      <c r="G106" s="26" t="s">
        <v>901</v>
      </c>
      <c r="H106" s="7" t="s">
        <v>1114</v>
      </c>
      <c r="I106" s="250" t="s">
        <v>4028</v>
      </c>
      <c r="J106" s="9" t="s">
        <v>629</v>
      </c>
      <c r="K106" s="211" t="s">
        <v>358</v>
      </c>
      <c r="L106" s="45"/>
    </row>
    <row r="107" spans="1:12" s="3" customFormat="1">
      <c r="A107" s="6"/>
      <c r="B107" s="7"/>
      <c r="C107" s="250"/>
      <c r="D107" s="9"/>
      <c r="E107" s="207"/>
      <c r="F107" s="45"/>
      <c r="G107" s="26" t="s">
        <v>902</v>
      </c>
      <c r="H107" s="7" t="s">
        <v>5007</v>
      </c>
      <c r="I107" s="250" t="s">
        <v>5054</v>
      </c>
      <c r="J107" s="9" t="s">
        <v>751</v>
      </c>
      <c r="K107" s="211" t="s">
        <v>51</v>
      </c>
      <c r="L107" s="45"/>
    </row>
    <row r="108" spans="1:12" s="3" customFormat="1">
      <c r="A108" s="6"/>
      <c r="B108" s="7"/>
      <c r="C108" s="250"/>
      <c r="D108" s="9"/>
      <c r="E108" s="207"/>
      <c r="F108" s="45"/>
      <c r="G108" s="26" t="s">
        <v>903</v>
      </c>
      <c r="H108" s="7" t="s">
        <v>1420</v>
      </c>
      <c r="I108" s="250" t="s">
        <v>811</v>
      </c>
      <c r="J108" s="9" t="s">
        <v>629</v>
      </c>
      <c r="K108" s="211" t="s">
        <v>361</v>
      </c>
      <c r="L108" s="45"/>
    </row>
    <row r="109" spans="1:12" s="3" customFormat="1" ht="12.75" thickBot="1">
      <c r="A109" s="6"/>
      <c r="B109" s="7"/>
      <c r="C109" s="250"/>
      <c r="D109" s="9"/>
      <c r="E109" s="207"/>
      <c r="F109" s="45"/>
      <c r="G109" s="26" t="s">
        <v>1124</v>
      </c>
      <c r="H109" s="7" t="s">
        <v>667</v>
      </c>
      <c r="I109" s="250" t="s">
        <v>3363</v>
      </c>
      <c r="J109" s="9" t="s">
        <v>751</v>
      </c>
      <c r="K109" s="211" t="s">
        <v>1719</v>
      </c>
      <c r="L109" s="45"/>
    </row>
    <row r="110" spans="1:12" s="3" customFormat="1" hidden="1">
      <c r="A110" s="6"/>
      <c r="B110" s="7"/>
      <c r="C110" s="250"/>
      <c r="D110" s="9"/>
      <c r="E110" s="207"/>
      <c r="F110" s="45"/>
      <c r="G110" s="26"/>
      <c r="H110" s="7"/>
      <c r="I110" s="250"/>
      <c r="J110" s="9"/>
      <c r="K110" s="211"/>
      <c r="L110" s="45"/>
    </row>
    <row r="111" spans="1:12" s="3" customFormat="1" hidden="1">
      <c r="A111" s="6"/>
      <c r="B111" s="7"/>
      <c r="C111" s="250"/>
      <c r="D111" s="9"/>
      <c r="E111" s="207"/>
      <c r="F111" s="45"/>
      <c r="G111" s="26"/>
      <c r="H111" s="7"/>
      <c r="I111" s="250"/>
      <c r="J111" s="9"/>
      <c r="K111" s="211"/>
      <c r="L111" s="45"/>
    </row>
    <row r="112" spans="1:12" s="3" customFormat="1" hidden="1">
      <c r="A112" s="6"/>
      <c r="B112" s="7"/>
      <c r="C112" s="250"/>
      <c r="D112" s="9"/>
      <c r="E112" s="207"/>
      <c r="F112" s="45"/>
      <c r="G112" s="26"/>
      <c r="H112" s="7"/>
      <c r="I112" s="250"/>
      <c r="J112" s="9"/>
      <c r="K112" s="211"/>
      <c r="L112" s="45"/>
    </row>
    <row r="113" spans="1:12" s="3" customFormat="1" hidden="1">
      <c r="A113" s="6"/>
      <c r="B113" s="7"/>
      <c r="C113" s="250"/>
      <c r="D113" s="9"/>
      <c r="E113" s="207"/>
      <c r="F113" s="45"/>
      <c r="G113" s="26"/>
      <c r="H113" s="7"/>
      <c r="I113" s="250"/>
      <c r="J113" s="9"/>
      <c r="K113" s="211"/>
      <c r="L113" s="45"/>
    </row>
    <row r="114" spans="1:12" s="3" customFormat="1" hidden="1">
      <c r="A114" s="6"/>
      <c r="B114" s="7"/>
      <c r="C114" s="250"/>
      <c r="D114" s="9"/>
      <c r="E114" s="207"/>
      <c r="F114" s="45"/>
      <c r="G114" s="26"/>
      <c r="H114" s="7"/>
      <c r="I114" s="250"/>
      <c r="J114" s="9"/>
      <c r="K114" s="211"/>
      <c r="L114" s="45"/>
    </row>
    <row r="115" spans="1:12" s="3" customFormat="1" hidden="1">
      <c r="A115" s="6"/>
      <c r="B115" s="7"/>
      <c r="C115" s="250"/>
      <c r="D115" s="9"/>
      <c r="E115" s="207"/>
      <c r="F115" s="45"/>
      <c r="G115" s="26"/>
      <c r="H115" s="7"/>
      <c r="I115" s="250"/>
      <c r="J115" s="9"/>
      <c r="K115" s="211"/>
      <c r="L115" s="45"/>
    </row>
    <row r="116" spans="1:12" s="3" customFormat="1" hidden="1">
      <c r="A116" s="6"/>
      <c r="B116" s="7"/>
      <c r="C116" s="8"/>
      <c r="D116" s="9"/>
      <c r="E116" s="207"/>
      <c r="F116" s="45"/>
      <c r="G116" s="26"/>
      <c r="H116" s="7"/>
      <c r="I116" s="250"/>
      <c r="J116" s="9"/>
      <c r="K116" s="211"/>
      <c r="L116" s="45"/>
    </row>
    <row r="117" spans="1:12" s="3" customFormat="1" hidden="1">
      <c r="A117" s="6"/>
      <c r="B117" s="7"/>
      <c r="C117" s="8"/>
      <c r="D117" s="9"/>
      <c r="E117" s="207"/>
      <c r="F117" s="45"/>
      <c r="G117" s="26"/>
      <c r="H117" s="7"/>
      <c r="I117" s="250"/>
      <c r="J117" s="9"/>
      <c r="K117" s="211"/>
      <c r="L117" s="45"/>
    </row>
    <row r="118" spans="1:12" s="3" customFormat="1" ht="12.75" hidden="1" thickBot="1">
      <c r="A118" s="6"/>
      <c r="B118" s="7"/>
      <c r="C118" s="8"/>
      <c r="D118" s="9"/>
      <c r="E118" s="207"/>
      <c r="F118" s="45"/>
      <c r="G118" s="26"/>
      <c r="H118" s="7"/>
      <c r="I118" s="250"/>
      <c r="J118" s="9"/>
      <c r="K118" s="211"/>
      <c r="L118" s="45"/>
    </row>
    <row r="119" spans="1:12" s="3" customFormat="1" ht="12.75" hidden="1" thickBot="1">
      <c r="A119" s="6"/>
      <c r="B119" s="7"/>
      <c r="C119" s="8"/>
      <c r="D119" s="9"/>
      <c r="E119" s="207"/>
      <c r="F119" s="45"/>
      <c r="G119" s="26"/>
      <c r="H119" s="7"/>
      <c r="I119" s="250"/>
      <c r="J119" s="9"/>
      <c r="K119" s="211"/>
      <c r="L119" s="45"/>
    </row>
    <row r="120" spans="1:12" s="3" customFormat="1" ht="12.75" hidden="1" thickBot="1">
      <c r="A120" s="6"/>
      <c r="B120" s="7"/>
      <c r="C120" s="8"/>
      <c r="D120" s="9"/>
      <c r="E120" s="179"/>
      <c r="F120" s="45"/>
      <c r="G120" s="26"/>
      <c r="H120" s="7"/>
      <c r="I120" s="250"/>
      <c r="J120" s="9"/>
      <c r="K120" s="190"/>
      <c r="L120" s="45"/>
    </row>
    <row r="121" spans="1:12" s="3" customFormat="1" ht="12.75" hidden="1" thickBot="1">
      <c r="A121" s="6"/>
      <c r="B121" s="7"/>
      <c r="C121" s="8"/>
      <c r="D121" s="9"/>
      <c r="E121" s="179"/>
      <c r="F121" s="45"/>
      <c r="G121" s="26"/>
      <c r="H121" s="7"/>
      <c r="I121" s="250"/>
      <c r="J121" s="9"/>
      <c r="K121" s="190"/>
      <c r="L121" s="45"/>
    </row>
    <row r="122" spans="1:12" s="3" customFormat="1" ht="12.75" hidden="1" thickBot="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1056" t="s">
        <v>767</v>
      </c>
      <c r="B125" s="1056"/>
      <c r="C125" s="35"/>
      <c r="D125" s="160" t="s">
        <v>625</v>
      </c>
      <c r="E125" s="1065" t="s">
        <v>1637</v>
      </c>
      <c r="F125" s="1065"/>
      <c r="G125" s="1065"/>
      <c r="H125" s="1065"/>
      <c r="I125" s="35"/>
      <c r="J125" s="1056" t="s">
        <v>625</v>
      </c>
      <c r="K125" s="1056"/>
      <c r="L125" s="35"/>
    </row>
    <row r="126" spans="1:12" ht="13.5" thickTop="1" thickBot="1">
      <c r="A126" s="1057" t="s">
        <v>621</v>
      </c>
      <c r="B126" s="1058"/>
      <c r="C126" s="43"/>
      <c r="D126" s="44"/>
      <c r="E126" s="44"/>
      <c r="F126" s="35"/>
      <c r="G126" s="1061" t="s">
        <v>652</v>
      </c>
      <c r="H126" s="1062"/>
      <c r="I126" s="35"/>
      <c r="J126" s="35"/>
      <c r="K126" s="35"/>
      <c r="L126" s="35"/>
    </row>
    <row r="127" spans="1:12" s="3" customFormat="1" ht="16.5" thickTop="1" thickBot="1">
      <c r="A127" s="1059"/>
      <c r="B127" s="1060"/>
      <c r="C127" s="14"/>
      <c r="D127" s="12" t="s">
        <v>645</v>
      </c>
      <c r="E127" s="13">
        <f>COUNTA(C129:C194)</f>
        <v>36</v>
      </c>
      <c r="F127" s="45"/>
      <c r="G127" s="1063"/>
      <c r="H127" s="1064"/>
      <c r="I127" s="32"/>
      <c r="J127" s="33" t="s">
        <v>645</v>
      </c>
      <c r="K127" s="34">
        <f>COUNTA(I129:I194)</f>
        <v>33</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4169</v>
      </c>
      <c r="C129" s="78" t="s">
        <v>5037</v>
      </c>
      <c r="D129" s="79" t="s">
        <v>2458</v>
      </c>
      <c r="E129" s="204" t="s">
        <v>3054</v>
      </c>
      <c r="F129" s="45"/>
      <c r="G129" s="94" t="s">
        <v>630</v>
      </c>
      <c r="H129" s="77" t="s">
        <v>667</v>
      </c>
      <c r="I129" s="78" t="s">
        <v>4369</v>
      </c>
      <c r="J129" s="79" t="s">
        <v>751</v>
      </c>
      <c r="K129" s="208" t="s">
        <v>3611</v>
      </c>
      <c r="L129" s="45"/>
    </row>
    <row r="130" spans="1:12" s="3" customFormat="1">
      <c r="A130" s="81" t="s">
        <v>631</v>
      </c>
      <c r="B130" s="82" t="s">
        <v>1102</v>
      </c>
      <c r="C130" s="83" t="s">
        <v>5038</v>
      </c>
      <c r="D130" s="84" t="s">
        <v>751</v>
      </c>
      <c r="E130" s="205" t="s">
        <v>2054</v>
      </c>
      <c r="F130" s="45"/>
      <c r="G130" s="96" t="s">
        <v>631</v>
      </c>
      <c r="H130" s="82" t="s">
        <v>366</v>
      </c>
      <c r="I130" s="83" t="s">
        <v>5022</v>
      </c>
      <c r="J130" s="84" t="s">
        <v>881</v>
      </c>
      <c r="K130" s="209" t="s">
        <v>375</v>
      </c>
      <c r="L130" s="45"/>
    </row>
    <row r="131" spans="1:12" s="3" customFormat="1">
      <c r="A131" s="86" t="s">
        <v>632</v>
      </c>
      <c r="B131" s="87" t="s">
        <v>828</v>
      </c>
      <c r="C131" s="88" t="s">
        <v>4406</v>
      </c>
      <c r="D131" s="89" t="s">
        <v>751</v>
      </c>
      <c r="E131" s="206" t="s">
        <v>377</v>
      </c>
      <c r="F131" s="45"/>
      <c r="G131" s="98" t="s">
        <v>632</v>
      </c>
      <c r="H131" s="87" t="s">
        <v>783</v>
      </c>
      <c r="I131" s="88" t="s">
        <v>5023</v>
      </c>
      <c r="J131" s="89" t="s">
        <v>657</v>
      </c>
      <c r="K131" s="210" t="s">
        <v>2303</v>
      </c>
      <c r="L131" s="45"/>
    </row>
    <row r="132" spans="1:12" s="3" customFormat="1">
      <c r="A132" s="6" t="s">
        <v>633</v>
      </c>
      <c r="B132" s="7" t="s">
        <v>3437</v>
      </c>
      <c r="C132" s="250" t="s">
        <v>3448</v>
      </c>
      <c r="D132" s="9" t="s">
        <v>629</v>
      </c>
      <c r="E132" s="207" t="s">
        <v>5039</v>
      </c>
      <c r="F132" s="45"/>
      <c r="G132" s="26" t="s">
        <v>633</v>
      </c>
      <c r="H132" s="7" t="s">
        <v>791</v>
      </c>
      <c r="I132" s="8" t="s">
        <v>792</v>
      </c>
      <c r="J132" s="9" t="s">
        <v>669</v>
      </c>
      <c r="K132" s="211" t="s">
        <v>377</v>
      </c>
      <c r="L132" s="45"/>
    </row>
    <row r="133" spans="1:12" s="3" customFormat="1">
      <c r="A133" s="6" t="s">
        <v>634</v>
      </c>
      <c r="B133" s="7" t="s">
        <v>627</v>
      </c>
      <c r="C133" s="250" t="s">
        <v>4401</v>
      </c>
      <c r="D133" s="9" t="s">
        <v>728</v>
      </c>
      <c r="E133" s="207" t="s">
        <v>5040</v>
      </c>
      <c r="F133" s="45"/>
      <c r="G133" s="26" t="s">
        <v>634</v>
      </c>
      <c r="H133" s="7" t="s">
        <v>1391</v>
      </c>
      <c r="I133" s="8" t="s">
        <v>809</v>
      </c>
      <c r="J133" s="9" t="s">
        <v>929</v>
      </c>
      <c r="K133" s="211" t="s">
        <v>2633</v>
      </c>
      <c r="L133" s="45"/>
    </row>
    <row r="134" spans="1:12" s="3" customFormat="1">
      <c r="A134" s="6" t="s">
        <v>635</v>
      </c>
      <c r="B134" s="7" t="s">
        <v>1306</v>
      </c>
      <c r="C134" s="250" t="s">
        <v>5075</v>
      </c>
      <c r="D134" s="9" t="s">
        <v>669</v>
      </c>
      <c r="E134" s="207" t="s">
        <v>2633</v>
      </c>
      <c r="F134" s="45"/>
      <c r="G134" s="26" t="s">
        <v>635</v>
      </c>
      <c r="H134" s="7" t="s">
        <v>5011</v>
      </c>
      <c r="I134" s="8" t="s">
        <v>4118</v>
      </c>
      <c r="J134" s="9" t="s">
        <v>930</v>
      </c>
      <c r="K134" s="211" t="s">
        <v>379</v>
      </c>
      <c r="L134" s="45"/>
    </row>
    <row r="135" spans="1:12" s="3" customFormat="1">
      <c r="A135" s="6" t="s">
        <v>636</v>
      </c>
      <c r="B135" s="7" t="s">
        <v>696</v>
      </c>
      <c r="C135" s="250" t="s">
        <v>4407</v>
      </c>
      <c r="D135" s="9" t="s">
        <v>751</v>
      </c>
      <c r="E135" s="207" t="s">
        <v>379</v>
      </c>
      <c r="F135" s="45"/>
      <c r="G135" s="26" t="s">
        <v>636</v>
      </c>
      <c r="H135" s="7" t="s">
        <v>1426</v>
      </c>
      <c r="I135" s="8" t="s">
        <v>4904</v>
      </c>
      <c r="J135" s="9" t="s">
        <v>751</v>
      </c>
      <c r="K135" s="211" t="s">
        <v>4074</v>
      </c>
      <c r="L135" s="45"/>
    </row>
    <row r="136" spans="1:12" s="3" customFormat="1">
      <c r="A136" s="6" t="s">
        <v>637</v>
      </c>
      <c r="B136" s="7" t="s">
        <v>1306</v>
      </c>
      <c r="C136" s="250" t="s">
        <v>4402</v>
      </c>
      <c r="D136" s="9" t="s">
        <v>751</v>
      </c>
      <c r="E136" s="207" t="s">
        <v>364</v>
      </c>
      <c r="F136" s="45"/>
      <c r="G136" s="26" t="s">
        <v>637</v>
      </c>
      <c r="H136" s="7" t="s">
        <v>1500</v>
      </c>
      <c r="I136" s="8" t="s">
        <v>1197</v>
      </c>
      <c r="J136" s="9" t="s">
        <v>929</v>
      </c>
      <c r="K136" s="211" t="s">
        <v>364</v>
      </c>
      <c r="L136" s="45"/>
    </row>
    <row r="137" spans="1:12" s="3" customFormat="1">
      <c r="A137" s="6" t="s">
        <v>638</v>
      </c>
      <c r="B137" s="7" t="s">
        <v>627</v>
      </c>
      <c r="C137" s="250" t="s">
        <v>4343</v>
      </c>
      <c r="D137" s="9" t="s">
        <v>661</v>
      </c>
      <c r="E137" s="207" t="s">
        <v>85</v>
      </c>
      <c r="F137" s="45"/>
      <c r="G137" s="26" t="s">
        <v>638</v>
      </c>
      <c r="H137" s="7" t="s">
        <v>980</v>
      </c>
      <c r="I137" s="8" t="s">
        <v>4573</v>
      </c>
      <c r="J137" s="9" t="s">
        <v>950</v>
      </c>
      <c r="K137" s="211" t="s">
        <v>87</v>
      </c>
      <c r="L137" s="45"/>
    </row>
    <row r="138" spans="1:12" s="3" customFormat="1">
      <c r="A138" s="6" t="s">
        <v>639</v>
      </c>
      <c r="B138" s="7" t="s">
        <v>3014</v>
      </c>
      <c r="C138" s="250" t="s">
        <v>5041</v>
      </c>
      <c r="D138" s="9" t="s">
        <v>751</v>
      </c>
      <c r="E138" s="207" t="s">
        <v>2043</v>
      </c>
      <c r="F138" s="45"/>
      <c r="G138" s="26" t="s">
        <v>639</v>
      </c>
      <c r="H138" s="7" t="s">
        <v>1241</v>
      </c>
      <c r="I138" s="8" t="s">
        <v>5024</v>
      </c>
      <c r="J138" s="9" t="s">
        <v>929</v>
      </c>
      <c r="K138" s="211" t="s">
        <v>5025</v>
      </c>
      <c r="L138" s="45"/>
    </row>
    <row r="139" spans="1:12" s="3" customFormat="1">
      <c r="A139" s="6" t="s">
        <v>640</v>
      </c>
      <c r="B139" s="7" t="s">
        <v>685</v>
      </c>
      <c r="C139" s="250" t="s">
        <v>4403</v>
      </c>
      <c r="D139" s="9" t="s">
        <v>661</v>
      </c>
      <c r="E139" s="207" t="s">
        <v>38</v>
      </c>
      <c r="F139" s="45"/>
      <c r="G139" s="26" t="s">
        <v>640</v>
      </c>
      <c r="H139" s="7" t="s">
        <v>1758</v>
      </c>
      <c r="I139" s="8" t="s">
        <v>670</v>
      </c>
      <c r="J139" s="9" t="s">
        <v>669</v>
      </c>
      <c r="K139" s="211" t="s">
        <v>380</v>
      </c>
      <c r="L139" s="45"/>
    </row>
    <row r="140" spans="1:12" s="3" customFormat="1">
      <c r="A140" s="6" t="s">
        <v>641</v>
      </c>
      <c r="B140" s="7" t="s">
        <v>1306</v>
      </c>
      <c r="C140" s="250" t="s">
        <v>3456</v>
      </c>
      <c r="D140" s="9" t="s">
        <v>751</v>
      </c>
      <c r="E140" s="207" t="s">
        <v>87</v>
      </c>
      <c r="F140" s="45"/>
      <c r="G140" s="26" t="s">
        <v>641</v>
      </c>
      <c r="H140" s="7" t="s">
        <v>796</v>
      </c>
      <c r="I140" s="8" t="s">
        <v>2873</v>
      </c>
      <c r="J140" s="9" t="s">
        <v>929</v>
      </c>
      <c r="K140" s="211" t="s">
        <v>39</v>
      </c>
      <c r="L140" s="45"/>
    </row>
    <row r="141" spans="1:12" s="3" customFormat="1">
      <c r="A141" s="6" t="s">
        <v>642</v>
      </c>
      <c r="B141" s="7" t="s">
        <v>4807</v>
      </c>
      <c r="C141" s="250" t="s">
        <v>4808</v>
      </c>
      <c r="D141" s="9" t="s">
        <v>751</v>
      </c>
      <c r="E141" s="207" t="s">
        <v>380</v>
      </c>
      <c r="F141" s="45"/>
      <c r="G141" s="26" t="s">
        <v>642</v>
      </c>
      <c r="H141" s="7" t="s">
        <v>708</v>
      </c>
      <c r="I141" s="8" t="s">
        <v>4073</v>
      </c>
      <c r="J141" s="9" t="s">
        <v>629</v>
      </c>
      <c r="K141" s="211" t="s">
        <v>4059</v>
      </c>
      <c r="L141" s="45"/>
    </row>
    <row r="142" spans="1:12" s="3" customFormat="1">
      <c r="A142" s="6" t="s">
        <v>643</v>
      </c>
      <c r="B142" s="7" t="s">
        <v>967</v>
      </c>
      <c r="C142" s="250" t="s">
        <v>3456</v>
      </c>
      <c r="D142" s="9" t="s">
        <v>751</v>
      </c>
      <c r="E142" s="207" t="s">
        <v>365</v>
      </c>
      <c r="F142" s="45"/>
      <c r="G142" s="26" t="s">
        <v>643</v>
      </c>
      <c r="H142" s="7" t="s">
        <v>2622</v>
      </c>
      <c r="I142" s="8" t="s">
        <v>4010</v>
      </c>
      <c r="J142" s="9" t="s">
        <v>751</v>
      </c>
      <c r="K142" s="211" t="s">
        <v>384</v>
      </c>
      <c r="L142" s="45"/>
    </row>
    <row r="143" spans="1:12" s="3" customFormat="1">
      <c r="A143" s="6" t="s">
        <v>646</v>
      </c>
      <c r="B143" s="7" t="s">
        <v>3014</v>
      </c>
      <c r="C143" s="250" t="s">
        <v>1549</v>
      </c>
      <c r="D143" s="9" t="s">
        <v>751</v>
      </c>
      <c r="E143" s="207" t="s">
        <v>39</v>
      </c>
      <c r="F143" s="45"/>
      <c r="G143" s="26" t="s">
        <v>646</v>
      </c>
      <c r="H143" s="7" t="s">
        <v>667</v>
      </c>
      <c r="I143" s="8" t="s">
        <v>2399</v>
      </c>
      <c r="J143" s="9" t="s">
        <v>629</v>
      </c>
      <c r="K143" s="211" t="s">
        <v>94</v>
      </c>
      <c r="L143" s="45"/>
    </row>
    <row r="144" spans="1:12" s="3" customFormat="1">
      <c r="A144" s="6" t="s">
        <v>647</v>
      </c>
      <c r="B144" s="7" t="s">
        <v>4114</v>
      </c>
      <c r="C144" s="250" t="s">
        <v>1171</v>
      </c>
      <c r="D144" s="9" t="s">
        <v>929</v>
      </c>
      <c r="E144" s="207" t="s">
        <v>62</v>
      </c>
      <c r="F144" s="45"/>
      <c r="G144" s="26" t="s">
        <v>647</v>
      </c>
      <c r="H144" s="7" t="s">
        <v>708</v>
      </c>
      <c r="I144" s="8" t="s">
        <v>812</v>
      </c>
      <c r="J144" s="9" t="s">
        <v>629</v>
      </c>
      <c r="K144" s="211" t="s">
        <v>3623</v>
      </c>
      <c r="L144" s="45"/>
    </row>
    <row r="145" spans="1:12" s="3" customFormat="1">
      <c r="A145" s="6" t="s">
        <v>648</v>
      </c>
      <c r="B145" s="7" t="s">
        <v>753</v>
      </c>
      <c r="C145" s="250" t="s">
        <v>4092</v>
      </c>
      <c r="D145" s="9" t="s">
        <v>751</v>
      </c>
      <c r="E145" s="207" t="s">
        <v>384</v>
      </c>
      <c r="F145" s="45"/>
      <c r="G145" s="26" t="s">
        <v>648</v>
      </c>
      <c r="H145" s="7" t="s">
        <v>2941</v>
      </c>
      <c r="I145" s="8" t="s">
        <v>797</v>
      </c>
      <c r="J145" s="9" t="s">
        <v>629</v>
      </c>
      <c r="K145" s="211" t="s">
        <v>2344</v>
      </c>
      <c r="L145" s="45"/>
    </row>
    <row r="146" spans="1:12" s="3" customFormat="1">
      <c r="A146" s="6" t="s">
        <v>649</v>
      </c>
      <c r="B146" s="7" t="s">
        <v>1096</v>
      </c>
      <c r="C146" s="250" t="s">
        <v>5042</v>
      </c>
      <c r="D146" s="9" t="s">
        <v>751</v>
      </c>
      <c r="E146" s="207" t="s">
        <v>94</v>
      </c>
      <c r="F146" s="45"/>
      <c r="G146" s="26" t="s">
        <v>649</v>
      </c>
      <c r="H146" s="7" t="s">
        <v>192</v>
      </c>
      <c r="I146" s="8" t="s">
        <v>5026</v>
      </c>
      <c r="J146" s="9" t="s">
        <v>5027</v>
      </c>
      <c r="K146" s="211" t="s">
        <v>351</v>
      </c>
      <c r="L146" s="45"/>
    </row>
    <row r="147" spans="1:12" s="3" customFormat="1">
      <c r="A147" s="6" t="s">
        <v>650</v>
      </c>
      <c r="B147" s="7" t="s">
        <v>1313</v>
      </c>
      <c r="C147" s="250" t="s">
        <v>5043</v>
      </c>
      <c r="D147" s="9" t="s">
        <v>661</v>
      </c>
      <c r="E147" s="207" t="s">
        <v>3623</v>
      </c>
      <c r="F147" s="45"/>
      <c r="G147" s="26" t="s">
        <v>650</v>
      </c>
      <c r="H147" s="7" t="s">
        <v>5028</v>
      </c>
      <c r="I147" s="8" t="s">
        <v>5029</v>
      </c>
      <c r="J147" s="9" t="s">
        <v>4867</v>
      </c>
      <c r="K147" s="211" t="s">
        <v>5030</v>
      </c>
      <c r="L147" s="45"/>
    </row>
    <row r="148" spans="1:12" s="3" customFormat="1">
      <c r="A148" s="6" t="s">
        <v>651</v>
      </c>
      <c r="B148" s="7" t="s">
        <v>976</v>
      </c>
      <c r="C148" s="250" t="s">
        <v>4814</v>
      </c>
      <c r="D148" s="9" t="s">
        <v>751</v>
      </c>
      <c r="E148" s="207" t="s">
        <v>386</v>
      </c>
      <c r="F148" s="45"/>
      <c r="G148" s="26" t="s">
        <v>651</v>
      </c>
      <c r="H148" s="7" t="s">
        <v>1121</v>
      </c>
      <c r="I148" s="8" t="s">
        <v>5031</v>
      </c>
      <c r="J148" s="9" t="s">
        <v>751</v>
      </c>
      <c r="K148" s="211" t="s">
        <v>5032</v>
      </c>
      <c r="L148" s="45"/>
    </row>
    <row r="149" spans="1:12" s="3" customFormat="1">
      <c r="A149" s="6" t="s">
        <v>899</v>
      </c>
      <c r="B149" s="7" t="s">
        <v>1031</v>
      </c>
      <c r="C149" s="250" t="s">
        <v>1571</v>
      </c>
      <c r="D149" s="9" t="s">
        <v>929</v>
      </c>
      <c r="E149" s="207" t="s">
        <v>3041</v>
      </c>
      <c r="F149" s="45"/>
      <c r="G149" s="26" t="s">
        <v>899</v>
      </c>
      <c r="H149" s="7" t="s">
        <v>709</v>
      </c>
      <c r="I149" s="8" t="s">
        <v>5033</v>
      </c>
      <c r="J149" s="9" t="s">
        <v>751</v>
      </c>
      <c r="K149" s="211" t="s">
        <v>353</v>
      </c>
      <c r="L149" s="45"/>
    </row>
    <row r="150" spans="1:12" s="3" customFormat="1">
      <c r="A150" s="6" t="s">
        <v>900</v>
      </c>
      <c r="B150" s="7" t="s">
        <v>925</v>
      </c>
      <c r="C150" s="250" t="s">
        <v>204</v>
      </c>
      <c r="D150" s="9" t="s">
        <v>930</v>
      </c>
      <c r="E150" s="207" t="s">
        <v>351</v>
      </c>
      <c r="F150" s="45"/>
      <c r="G150" s="26" t="s">
        <v>900</v>
      </c>
      <c r="H150" s="7" t="s">
        <v>4012</v>
      </c>
      <c r="I150" s="8" t="s">
        <v>1506</v>
      </c>
      <c r="J150" s="9" t="s">
        <v>751</v>
      </c>
      <c r="K150" s="211" t="s">
        <v>3471</v>
      </c>
      <c r="L150" s="45"/>
    </row>
    <row r="151" spans="1:12" s="3" customFormat="1">
      <c r="A151" s="6" t="s">
        <v>901</v>
      </c>
      <c r="B151" s="7" t="s">
        <v>828</v>
      </c>
      <c r="C151" s="250" t="s">
        <v>4343</v>
      </c>
      <c r="D151" s="9" t="s">
        <v>661</v>
      </c>
      <c r="E151" s="207" t="s">
        <v>5032</v>
      </c>
      <c r="F151" s="45"/>
      <c r="G151" s="26" t="s">
        <v>901</v>
      </c>
      <c r="H151" s="7" t="s">
        <v>980</v>
      </c>
      <c r="I151" s="8" t="s">
        <v>5034</v>
      </c>
      <c r="J151" s="9" t="s">
        <v>751</v>
      </c>
      <c r="K151" s="211" t="s">
        <v>2376</v>
      </c>
      <c r="L151" s="45"/>
    </row>
    <row r="152" spans="1:12" s="3" customFormat="1">
      <c r="A152" s="6" t="s">
        <v>902</v>
      </c>
      <c r="B152" s="7" t="s">
        <v>2311</v>
      </c>
      <c r="C152" s="250" t="s">
        <v>5044</v>
      </c>
      <c r="D152" s="9" t="s">
        <v>751</v>
      </c>
      <c r="E152" s="207" t="s">
        <v>353</v>
      </c>
      <c r="F152" s="45"/>
      <c r="G152" s="26" t="s">
        <v>902</v>
      </c>
      <c r="H152" s="7" t="s">
        <v>1121</v>
      </c>
      <c r="I152" s="8" t="s">
        <v>497</v>
      </c>
      <c r="J152" s="9" t="s">
        <v>751</v>
      </c>
      <c r="K152" s="211" t="s">
        <v>390</v>
      </c>
      <c r="L152" s="45"/>
    </row>
    <row r="153" spans="1:12" s="3" customFormat="1">
      <c r="A153" s="6" t="s">
        <v>903</v>
      </c>
      <c r="B153" s="7" t="s">
        <v>1203</v>
      </c>
      <c r="C153" s="250" t="s">
        <v>3994</v>
      </c>
      <c r="D153" s="9" t="s">
        <v>669</v>
      </c>
      <c r="E153" s="207" t="s">
        <v>2376</v>
      </c>
      <c r="F153" s="45"/>
      <c r="G153" s="26" t="s">
        <v>903</v>
      </c>
      <c r="H153" s="7" t="s">
        <v>706</v>
      </c>
      <c r="I153" s="8" t="s">
        <v>4018</v>
      </c>
      <c r="J153" s="9" t="s">
        <v>751</v>
      </c>
      <c r="K153" s="211" t="s">
        <v>367</v>
      </c>
      <c r="L153" s="45"/>
    </row>
    <row r="154" spans="1:12" s="3" customFormat="1">
      <c r="A154" s="6" t="s">
        <v>1124</v>
      </c>
      <c r="B154" s="7" t="s">
        <v>397</v>
      </c>
      <c r="C154" s="250" t="s">
        <v>1163</v>
      </c>
      <c r="D154" s="9" t="s">
        <v>930</v>
      </c>
      <c r="E154" s="207" t="s">
        <v>367</v>
      </c>
      <c r="F154" s="45"/>
      <c r="G154" s="26" t="s">
        <v>1124</v>
      </c>
      <c r="H154" s="7" t="s">
        <v>1114</v>
      </c>
      <c r="I154" s="8" t="s">
        <v>5035</v>
      </c>
      <c r="J154" s="9" t="s">
        <v>929</v>
      </c>
      <c r="K154" s="211" t="s">
        <v>42</v>
      </c>
      <c r="L154" s="45"/>
    </row>
    <row r="155" spans="1:12" s="3" customFormat="1">
      <c r="A155" s="6" t="s">
        <v>1125</v>
      </c>
      <c r="B155" s="7" t="s">
        <v>973</v>
      </c>
      <c r="C155" s="250" t="s">
        <v>924</v>
      </c>
      <c r="D155" s="9" t="s">
        <v>657</v>
      </c>
      <c r="E155" s="207" t="s">
        <v>66</v>
      </c>
      <c r="F155" s="45"/>
      <c r="G155" s="26" t="s">
        <v>1125</v>
      </c>
      <c r="H155" s="7" t="s">
        <v>740</v>
      </c>
      <c r="I155" s="8" t="s">
        <v>4016</v>
      </c>
      <c r="J155" s="9" t="s">
        <v>751</v>
      </c>
      <c r="K155" s="211" t="s">
        <v>354</v>
      </c>
      <c r="L155" s="45"/>
    </row>
    <row r="156" spans="1:12" s="3" customFormat="1">
      <c r="A156" s="6" t="s">
        <v>1126</v>
      </c>
      <c r="B156" s="7" t="s">
        <v>1102</v>
      </c>
      <c r="C156" s="250" t="s">
        <v>5045</v>
      </c>
      <c r="D156" s="9" t="s">
        <v>728</v>
      </c>
      <c r="E156" s="207" t="s">
        <v>42</v>
      </c>
      <c r="F156" s="45"/>
      <c r="G156" s="26" t="s">
        <v>1126</v>
      </c>
      <c r="H156" s="7" t="s">
        <v>664</v>
      </c>
      <c r="I156" s="8" t="s">
        <v>2078</v>
      </c>
      <c r="J156" s="9" t="s">
        <v>929</v>
      </c>
      <c r="K156" s="211" t="s">
        <v>5036</v>
      </c>
      <c r="L156" s="45"/>
    </row>
    <row r="157" spans="1:12" s="3" customFormat="1">
      <c r="A157" s="6" t="s">
        <v>1127</v>
      </c>
      <c r="B157" s="7" t="s">
        <v>348</v>
      </c>
      <c r="C157" s="250" t="s">
        <v>3777</v>
      </c>
      <c r="D157" s="9" t="s">
        <v>800</v>
      </c>
      <c r="E157" s="207" t="s">
        <v>354</v>
      </c>
      <c r="F157" s="45"/>
      <c r="G157" s="26" t="s">
        <v>1127</v>
      </c>
      <c r="H157" s="7" t="s">
        <v>1502</v>
      </c>
      <c r="I157" s="8" t="s">
        <v>869</v>
      </c>
      <c r="J157" s="9" t="s">
        <v>929</v>
      </c>
      <c r="K157" s="211" t="s">
        <v>368</v>
      </c>
      <c r="L157" s="45"/>
    </row>
    <row r="158" spans="1:12" s="3" customFormat="1">
      <c r="A158" s="6" t="s">
        <v>1128</v>
      </c>
      <c r="B158" s="7" t="s">
        <v>1456</v>
      </c>
      <c r="C158" s="250" t="s">
        <v>5046</v>
      </c>
      <c r="D158" s="9" t="s">
        <v>930</v>
      </c>
      <c r="E158" s="207" t="s">
        <v>368</v>
      </c>
      <c r="F158" s="45"/>
      <c r="G158" s="26" t="s">
        <v>1128</v>
      </c>
      <c r="H158" s="7" t="s">
        <v>708</v>
      </c>
      <c r="I158" s="8" t="s">
        <v>1209</v>
      </c>
      <c r="J158" s="9" t="s">
        <v>4867</v>
      </c>
      <c r="K158" s="211" t="s">
        <v>44</v>
      </c>
      <c r="L158" s="45"/>
    </row>
    <row r="159" spans="1:12" s="3" customFormat="1">
      <c r="A159" s="6" t="s">
        <v>1129</v>
      </c>
      <c r="B159" s="7" t="s">
        <v>1031</v>
      </c>
      <c r="C159" s="250" t="s">
        <v>1144</v>
      </c>
      <c r="D159" s="9" t="s">
        <v>669</v>
      </c>
      <c r="E159" s="207" t="s">
        <v>2347</v>
      </c>
      <c r="F159" s="45"/>
      <c r="G159" s="26" t="s">
        <v>1129</v>
      </c>
      <c r="H159" s="7" t="s">
        <v>3614</v>
      </c>
      <c r="I159" s="8" t="s">
        <v>1704</v>
      </c>
      <c r="J159" s="9" t="s">
        <v>929</v>
      </c>
      <c r="K159" s="211" t="s">
        <v>2382</v>
      </c>
      <c r="L159" s="45"/>
    </row>
    <row r="160" spans="1:12" s="3" customFormat="1">
      <c r="A160" s="6" t="s">
        <v>1130</v>
      </c>
      <c r="B160" s="7" t="s">
        <v>925</v>
      </c>
      <c r="C160" s="250" t="s">
        <v>2059</v>
      </c>
      <c r="D160" s="9" t="s">
        <v>629</v>
      </c>
      <c r="E160" s="207" t="s">
        <v>44</v>
      </c>
      <c r="F160" s="45"/>
      <c r="G160" s="26" t="s">
        <v>1130</v>
      </c>
      <c r="H160" s="7" t="s">
        <v>4426</v>
      </c>
      <c r="I160" s="8" t="s">
        <v>2084</v>
      </c>
      <c r="J160" s="9" t="s">
        <v>629</v>
      </c>
      <c r="K160" s="211" t="s">
        <v>51</v>
      </c>
      <c r="L160" s="45"/>
    </row>
    <row r="161" spans="1:12" s="3" customFormat="1">
      <c r="A161" s="6" t="s">
        <v>1131</v>
      </c>
      <c r="B161" s="7" t="s">
        <v>1551</v>
      </c>
      <c r="C161" s="250" t="s">
        <v>1196</v>
      </c>
      <c r="D161" s="9" t="s">
        <v>929</v>
      </c>
      <c r="E161" s="207" t="s">
        <v>5047</v>
      </c>
      <c r="F161" s="45"/>
      <c r="G161" s="26" t="s">
        <v>1131</v>
      </c>
      <c r="H161" s="7" t="s">
        <v>671</v>
      </c>
      <c r="I161" s="8" t="s">
        <v>2494</v>
      </c>
      <c r="J161" s="9" t="s">
        <v>629</v>
      </c>
      <c r="K161" s="211" t="s">
        <v>362</v>
      </c>
      <c r="L161" s="45"/>
    </row>
    <row r="162" spans="1:12" s="3" customFormat="1">
      <c r="A162" s="6" t="s">
        <v>1132</v>
      </c>
      <c r="B162" s="7" t="s">
        <v>1257</v>
      </c>
      <c r="C162" s="250" t="s">
        <v>1704</v>
      </c>
      <c r="D162" s="9" t="s">
        <v>929</v>
      </c>
      <c r="E162" s="207" t="s">
        <v>2380</v>
      </c>
      <c r="F162" s="45"/>
      <c r="G162" s="26"/>
      <c r="H162" s="7"/>
      <c r="I162" s="8"/>
      <c r="J162" s="9"/>
      <c r="K162" s="211"/>
      <c r="L162" s="45"/>
    </row>
    <row r="163" spans="1:12" s="3" customFormat="1">
      <c r="A163" s="6" t="s">
        <v>1133</v>
      </c>
      <c r="B163" s="7" t="s">
        <v>5048</v>
      </c>
      <c r="C163" s="250" t="s">
        <v>1163</v>
      </c>
      <c r="D163" s="9" t="s">
        <v>4867</v>
      </c>
      <c r="E163" s="207" t="s">
        <v>46</v>
      </c>
      <c r="F163" s="45"/>
      <c r="G163" s="26"/>
      <c r="H163" s="7"/>
      <c r="I163" s="8"/>
      <c r="J163" s="9"/>
      <c r="K163" s="211"/>
      <c r="L163" s="45"/>
    </row>
    <row r="164" spans="1:12" s="3" customFormat="1" ht="12.75" thickBot="1">
      <c r="A164" s="6" t="s">
        <v>1134</v>
      </c>
      <c r="B164" s="7" t="s">
        <v>1087</v>
      </c>
      <c r="C164" s="250" t="s">
        <v>1196</v>
      </c>
      <c r="D164" s="9" t="s">
        <v>4867</v>
      </c>
      <c r="E164" s="207" t="s">
        <v>371</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t="12.75" hidden="1" thickBot="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1056" t="s">
        <v>768</v>
      </c>
      <c r="B196" s="1056"/>
      <c r="C196" s="35"/>
      <c r="D196" s="160" t="s">
        <v>711</v>
      </c>
      <c r="E196" s="1065" t="s">
        <v>1638</v>
      </c>
      <c r="F196" s="1065"/>
      <c r="G196" s="1065"/>
      <c r="H196" s="1065"/>
      <c r="I196" s="35"/>
      <c r="J196" s="1056" t="s">
        <v>713</v>
      </c>
      <c r="K196" s="1056"/>
      <c r="L196" s="35"/>
    </row>
    <row r="197" spans="1:12" ht="13.5" thickTop="1" thickBot="1">
      <c r="A197" s="1057" t="s">
        <v>621</v>
      </c>
      <c r="B197" s="1058"/>
      <c r="C197" s="43"/>
      <c r="D197" s="44"/>
      <c r="E197" s="44"/>
      <c r="F197" s="35"/>
      <c r="G197" s="1061" t="s">
        <v>652</v>
      </c>
      <c r="H197" s="1062"/>
      <c r="I197" s="35"/>
      <c r="J197" s="35"/>
      <c r="K197" s="35"/>
      <c r="L197" s="35"/>
    </row>
    <row r="198" spans="1:12" s="3" customFormat="1" ht="16.5" thickTop="1" thickBot="1">
      <c r="A198" s="1059"/>
      <c r="B198" s="1060"/>
      <c r="C198" s="14"/>
      <c r="D198" s="12" t="s">
        <v>645</v>
      </c>
      <c r="E198" s="13">
        <f>COUNTA(C200:C248)</f>
        <v>28</v>
      </c>
      <c r="F198" s="45"/>
      <c r="G198" s="1063"/>
      <c r="H198" s="1064"/>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4428</v>
      </c>
      <c r="D200" s="79" t="s">
        <v>751</v>
      </c>
      <c r="E200" s="204" t="s">
        <v>54</v>
      </c>
      <c r="F200" s="45"/>
      <c r="G200" s="94" t="s">
        <v>630</v>
      </c>
      <c r="H200" s="77" t="s">
        <v>982</v>
      </c>
      <c r="I200" s="78" t="s">
        <v>3476</v>
      </c>
      <c r="J200" s="79" t="s">
        <v>751</v>
      </c>
      <c r="K200" s="208" t="s">
        <v>199</v>
      </c>
      <c r="L200" s="45"/>
    </row>
    <row r="201" spans="1:12" s="3" customFormat="1">
      <c r="A201" s="81" t="s">
        <v>631</v>
      </c>
      <c r="B201" s="82" t="s">
        <v>3486</v>
      </c>
      <c r="C201" s="83" t="s">
        <v>5013</v>
      </c>
      <c r="D201" s="84" t="s">
        <v>751</v>
      </c>
      <c r="E201" s="205" t="s">
        <v>2632</v>
      </c>
      <c r="F201" s="45"/>
      <c r="G201" s="96" t="s">
        <v>631</v>
      </c>
      <c r="H201" s="82" t="s">
        <v>1077</v>
      </c>
      <c r="I201" s="83" t="s">
        <v>3455</v>
      </c>
      <c r="J201" s="84" t="s">
        <v>669</v>
      </c>
      <c r="K201" s="209" t="s">
        <v>1756</v>
      </c>
      <c r="L201" s="45"/>
    </row>
    <row r="202" spans="1:12" s="3" customFormat="1">
      <c r="A202" s="86" t="s">
        <v>632</v>
      </c>
      <c r="B202" s="87" t="s">
        <v>3431</v>
      </c>
      <c r="C202" s="88" t="s">
        <v>3432</v>
      </c>
      <c r="D202" s="89" t="s">
        <v>2458</v>
      </c>
      <c r="E202" s="206" t="s">
        <v>373</v>
      </c>
      <c r="F202" s="45"/>
      <c r="G202" s="98" t="s">
        <v>632</v>
      </c>
      <c r="H202" s="87" t="s">
        <v>783</v>
      </c>
      <c r="I202" s="88" t="s">
        <v>3801</v>
      </c>
      <c r="J202" s="89" t="s">
        <v>751</v>
      </c>
      <c r="K202" s="210" t="s">
        <v>430</v>
      </c>
      <c r="L202" s="45"/>
    </row>
    <row r="203" spans="1:12" s="3" customFormat="1">
      <c r="A203" s="6" t="s">
        <v>633</v>
      </c>
      <c r="B203" s="7" t="s">
        <v>4083</v>
      </c>
      <c r="C203" s="8" t="s">
        <v>4110</v>
      </c>
      <c r="D203" s="9" t="s">
        <v>669</v>
      </c>
      <c r="E203" s="207" t="s">
        <v>1720</v>
      </c>
      <c r="F203" s="45"/>
      <c r="G203" s="26" t="s">
        <v>633</v>
      </c>
      <c r="H203" s="7" t="s">
        <v>4316</v>
      </c>
      <c r="I203" s="8" t="s">
        <v>670</v>
      </c>
      <c r="J203" s="9" t="s">
        <v>669</v>
      </c>
      <c r="K203" s="211" t="s">
        <v>476</v>
      </c>
      <c r="L203" s="45"/>
    </row>
    <row r="204" spans="1:12" s="3" customFormat="1">
      <c r="A204" s="6" t="s">
        <v>634</v>
      </c>
      <c r="B204" s="7" t="s">
        <v>1096</v>
      </c>
      <c r="C204" s="8" t="s">
        <v>3790</v>
      </c>
      <c r="D204" s="9" t="s">
        <v>669</v>
      </c>
      <c r="E204" s="207" t="s">
        <v>5014</v>
      </c>
      <c r="F204" s="45"/>
      <c r="G204" s="26" t="s">
        <v>634</v>
      </c>
      <c r="H204" s="7" t="s">
        <v>1121</v>
      </c>
      <c r="I204" s="8" t="s">
        <v>4574</v>
      </c>
      <c r="J204" s="9" t="s">
        <v>661</v>
      </c>
      <c r="K204" s="211" t="s">
        <v>496</v>
      </c>
      <c r="L204" s="45"/>
    </row>
    <row r="205" spans="1:12" s="3" customFormat="1">
      <c r="A205" s="6" t="s">
        <v>635</v>
      </c>
      <c r="B205" s="7" t="s">
        <v>4097</v>
      </c>
      <c r="C205" s="8" t="s">
        <v>4098</v>
      </c>
      <c r="D205" s="9" t="s">
        <v>661</v>
      </c>
      <c r="E205" s="207" t="s">
        <v>1721</v>
      </c>
      <c r="F205" s="45"/>
      <c r="G205" s="26" t="s">
        <v>635</v>
      </c>
      <c r="H205" s="7" t="s">
        <v>982</v>
      </c>
      <c r="I205" s="8" t="s">
        <v>3092</v>
      </c>
      <c r="J205" s="9" t="s">
        <v>669</v>
      </c>
      <c r="K205" s="211" t="s">
        <v>478</v>
      </c>
      <c r="L205" s="45"/>
    </row>
    <row r="206" spans="1:12" s="3" customFormat="1">
      <c r="A206" s="6" t="s">
        <v>636</v>
      </c>
      <c r="B206" s="7" t="s">
        <v>653</v>
      </c>
      <c r="C206" s="8" t="s">
        <v>4431</v>
      </c>
      <c r="D206" s="9" t="s">
        <v>661</v>
      </c>
      <c r="E206" s="207" t="s">
        <v>374</v>
      </c>
      <c r="F206" s="45"/>
      <c r="G206" s="26" t="s">
        <v>636</v>
      </c>
      <c r="H206" s="7" t="s">
        <v>5007</v>
      </c>
      <c r="I206" s="8" t="s">
        <v>4676</v>
      </c>
      <c r="J206" s="9" t="s">
        <v>2458</v>
      </c>
      <c r="K206" s="211" t="s">
        <v>2689</v>
      </c>
      <c r="L206" s="45"/>
    </row>
    <row r="207" spans="1:12" s="3" customFormat="1">
      <c r="A207" s="6" t="s">
        <v>637</v>
      </c>
      <c r="B207" s="7" t="s">
        <v>3778</v>
      </c>
      <c r="C207" s="8" t="s">
        <v>805</v>
      </c>
      <c r="D207" s="52" t="s">
        <v>669</v>
      </c>
      <c r="E207" s="207" t="s">
        <v>3827</v>
      </c>
      <c r="F207" s="45"/>
      <c r="G207" s="26" t="s">
        <v>637</v>
      </c>
      <c r="H207" s="7" t="s">
        <v>1420</v>
      </c>
      <c r="I207" s="8" t="s">
        <v>244</v>
      </c>
      <c r="J207" s="9" t="s">
        <v>929</v>
      </c>
      <c r="K207" s="211" t="s">
        <v>1761</v>
      </c>
      <c r="L207" s="45"/>
    </row>
    <row r="208" spans="1:12" s="3" customFormat="1">
      <c r="A208" s="6" t="s">
        <v>638</v>
      </c>
      <c r="B208" s="7" t="s">
        <v>2311</v>
      </c>
      <c r="C208" s="8" t="s">
        <v>4082</v>
      </c>
      <c r="D208" s="9" t="s">
        <v>751</v>
      </c>
      <c r="E208" s="207" t="s">
        <v>1722</v>
      </c>
      <c r="F208" s="45"/>
      <c r="G208" s="26" t="s">
        <v>638</v>
      </c>
      <c r="H208" s="7" t="s">
        <v>2622</v>
      </c>
      <c r="I208" s="8" t="s">
        <v>4676</v>
      </c>
      <c r="J208" s="9" t="s">
        <v>2458</v>
      </c>
      <c r="K208" s="211" t="s">
        <v>2488</v>
      </c>
      <c r="L208" s="45"/>
    </row>
    <row r="209" spans="1:12" s="3" customFormat="1">
      <c r="A209" s="6" t="s">
        <v>639</v>
      </c>
      <c r="B209" s="7" t="s">
        <v>2629</v>
      </c>
      <c r="C209" s="8" t="s">
        <v>5075</v>
      </c>
      <c r="D209" s="9" t="s">
        <v>669</v>
      </c>
      <c r="E209" s="207" t="s">
        <v>3828</v>
      </c>
      <c r="F209" s="45"/>
      <c r="G209" s="26" t="s">
        <v>639</v>
      </c>
      <c r="H209" s="7" t="s">
        <v>706</v>
      </c>
      <c r="I209" s="8" t="s">
        <v>3450</v>
      </c>
      <c r="J209" s="52" t="s">
        <v>751</v>
      </c>
      <c r="K209" s="211" t="s">
        <v>432</v>
      </c>
      <c r="L209" s="45"/>
    </row>
    <row r="210" spans="1:12" s="3" customFormat="1">
      <c r="A210" s="6" t="s">
        <v>640</v>
      </c>
      <c r="B210" s="7" t="s">
        <v>680</v>
      </c>
      <c r="C210" s="8" t="s">
        <v>1108</v>
      </c>
      <c r="D210" s="9" t="s">
        <v>669</v>
      </c>
      <c r="E210" s="207" t="s">
        <v>5015</v>
      </c>
      <c r="F210" s="45"/>
      <c r="G210" s="26" t="s">
        <v>640</v>
      </c>
      <c r="H210" s="7" t="s">
        <v>1762</v>
      </c>
      <c r="I210" s="8" t="s">
        <v>1181</v>
      </c>
      <c r="J210" s="9" t="s">
        <v>930</v>
      </c>
      <c r="K210" s="211" t="s">
        <v>1765</v>
      </c>
      <c r="L210" s="45"/>
    </row>
    <row r="211" spans="1:12" s="3" customFormat="1">
      <c r="A211" s="6" t="s">
        <v>641</v>
      </c>
      <c r="B211" s="7" t="s">
        <v>1200</v>
      </c>
      <c r="C211" s="8" t="s">
        <v>858</v>
      </c>
      <c r="D211" s="9" t="s">
        <v>929</v>
      </c>
      <c r="E211" s="207" t="s">
        <v>3254</v>
      </c>
      <c r="F211" s="45"/>
      <c r="G211" s="26" t="s">
        <v>641</v>
      </c>
      <c r="H211" s="7" t="s">
        <v>864</v>
      </c>
      <c r="I211" s="8" t="s">
        <v>3609</v>
      </c>
      <c r="J211" s="9" t="s">
        <v>751</v>
      </c>
      <c r="K211" s="211" t="s">
        <v>2085</v>
      </c>
      <c r="L211" s="45"/>
    </row>
    <row r="212" spans="1:12" s="3" customFormat="1">
      <c r="A212" s="6" t="s">
        <v>642</v>
      </c>
      <c r="B212" s="7" t="s">
        <v>348</v>
      </c>
      <c r="C212" s="8" t="s">
        <v>5016</v>
      </c>
      <c r="D212" s="9" t="s">
        <v>751</v>
      </c>
      <c r="E212" s="207" t="s">
        <v>3044</v>
      </c>
      <c r="F212" s="45"/>
      <c r="G212" s="26" t="s">
        <v>642</v>
      </c>
      <c r="H212" s="7" t="s">
        <v>708</v>
      </c>
      <c r="I212" s="8" t="s">
        <v>5008</v>
      </c>
      <c r="J212" s="9" t="s">
        <v>751</v>
      </c>
      <c r="K212" s="211" t="s">
        <v>4756</v>
      </c>
      <c r="L212" s="45"/>
    </row>
    <row r="213" spans="1:12" s="3" customFormat="1">
      <c r="A213" s="6" t="s">
        <v>643</v>
      </c>
      <c r="B213" s="7" t="s">
        <v>3783</v>
      </c>
      <c r="C213" s="8" t="s">
        <v>3784</v>
      </c>
      <c r="D213" s="9" t="s">
        <v>751</v>
      </c>
      <c r="E213" s="207" t="s">
        <v>5017</v>
      </c>
      <c r="F213" s="45"/>
      <c r="G213" s="26" t="s">
        <v>643</v>
      </c>
      <c r="H213" s="7" t="s">
        <v>791</v>
      </c>
      <c r="I213" s="8" t="s">
        <v>5009</v>
      </c>
      <c r="J213" s="9" t="s">
        <v>929</v>
      </c>
      <c r="K213" s="211" t="s">
        <v>3077</v>
      </c>
      <c r="L213" s="45"/>
    </row>
    <row r="214" spans="1:12" s="3" customFormat="1">
      <c r="A214" s="6" t="s">
        <v>646</v>
      </c>
      <c r="B214" s="7" t="s">
        <v>1096</v>
      </c>
      <c r="C214" s="8" t="s">
        <v>5018</v>
      </c>
      <c r="D214" s="52" t="s">
        <v>2458</v>
      </c>
      <c r="E214" s="207" t="s">
        <v>2069</v>
      </c>
      <c r="F214" s="45"/>
      <c r="G214" s="26" t="s">
        <v>646</v>
      </c>
      <c r="H214" s="7" t="s">
        <v>708</v>
      </c>
      <c r="I214" s="8" t="s">
        <v>4151</v>
      </c>
      <c r="J214" s="9" t="s">
        <v>930</v>
      </c>
      <c r="K214" s="211" t="s">
        <v>5010</v>
      </c>
      <c r="L214" s="45"/>
    </row>
    <row r="215" spans="1:12" s="3" customFormat="1">
      <c r="A215" s="6" t="s">
        <v>647</v>
      </c>
      <c r="B215" s="7" t="s">
        <v>1461</v>
      </c>
      <c r="C215" s="8" t="s">
        <v>3498</v>
      </c>
      <c r="D215" s="9" t="s">
        <v>661</v>
      </c>
      <c r="E215" s="207" t="s">
        <v>5019</v>
      </c>
      <c r="F215" s="45"/>
      <c r="G215" s="26" t="s">
        <v>647</v>
      </c>
      <c r="H215" s="7" t="s">
        <v>192</v>
      </c>
      <c r="I215" s="8" t="s">
        <v>3608</v>
      </c>
      <c r="J215" s="9" t="s">
        <v>929</v>
      </c>
      <c r="K215" s="211" t="s">
        <v>3854</v>
      </c>
      <c r="L215" s="45"/>
    </row>
    <row r="216" spans="1:12" s="3" customFormat="1">
      <c r="A216" s="6" t="s">
        <v>648</v>
      </c>
      <c r="B216" s="7" t="s">
        <v>753</v>
      </c>
      <c r="C216" s="8" t="s">
        <v>695</v>
      </c>
      <c r="D216" s="9" t="s">
        <v>661</v>
      </c>
      <c r="E216" s="207" t="s">
        <v>400</v>
      </c>
      <c r="F216" s="45"/>
      <c r="G216" s="26" t="s">
        <v>648</v>
      </c>
      <c r="H216" s="7" t="s">
        <v>2395</v>
      </c>
      <c r="I216" s="8" t="s">
        <v>1181</v>
      </c>
      <c r="J216" s="9" t="s">
        <v>4867</v>
      </c>
      <c r="K216" s="211" t="s">
        <v>2087</v>
      </c>
      <c r="L216" s="45"/>
    </row>
    <row r="217" spans="1:12" s="3" customFormat="1">
      <c r="A217" s="6" t="s">
        <v>649</v>
      </c>
      <c r="B217" s="7" t="s">
        <v>3435</v>
      </c>
      <c r="C217" s="8" t="s">
        <v>5020</v>
      </c>
      <c r="D217" s="52" t="s">
        <v>2458</v>
      </c>
      <c r="E217" s="207" t="s">
        <v>401</v>
      </c>
      <c r="F217" s="45"/>
      <c r="G217" s="26" t="s">
        <v>649</v>
      </c>
      <c r="H217" s="7" t="s">
        <v>708</v>
      </c>
      <c r="I217" s="8" t="s">
        <v>782</v>
      </c>
      <c r="J217" s="9" t="s">
        <v>930</v>
      </c>
      <c r="K217" s="211" t="s">
        <v>3640</v>
      </c>
      <c r="L217" s="45"/>
    </row>
    <row r="218" spans="1:12" s="3" customFormat="1">
      <c r="A218" s="6" t="s">
        <v>650</v>
      </c>
      <c r="B218" s="7" t="s">
        <v>828</v>
      </c>
      <c r="C218" s="8" t="s">
        <v>1144</v>
      </c>
      <c r="D218" s="52" t="s">
        <v>929</v>
      </c>
      <c r="E218" s="207" t="s">
        <v>439</v>
      </c>
      <c r="F218" s="45"/>
      <c r="G218" s="26" t="s">
        <v>650</v>
      </c>
      <c r="H218" s="7" t="s">
        <v>874</v>
      </c>
      <c r="I218" s="8" t="s">
        <v>2679</v>
      </c>
      <c r="J218" s="9" t="s">
        <v>930</v>
      </c>
      <c r="K218" s="211" t="s">
        <v>435</v>
      </c>
      <c r="L218" s="45"/>
    </row>
    <row r="219" spans="1:12" s="3" customFormat="1">
      <c r="A219" s="6" t="s">
        <v>651</v>
      </c>
      <c r="B219" s="50" t="s">
        <v>696</v>
      </c>
      <c r="C219" s="54" t="s">
        <v>3994</v>
      </c>
      <c r="D219" s="9" t="s">
        <v>669</v>
      </c>
      <c r="E219" s="290" t="s">
        <v>442</v>
      </c>
      <c r="F219" s="45"/>
      <c r="G219" s="26" t="s">
        <v>651</v>
      </c>
      <c r="H219" s="50" t="s">
        <v>1391</v>
      </c>
      <c r="I219" s="54" t="s">
        <v>118</v>
      </c>
      <c r="J219" s="52" t="s">
        <v>930</v>
      </c>
      <c r="K219" s="211" t="s">
        <v>1769</v>
      </c>
      <c r="L219" s="45"/>
    </row>
    <row r="220" spans="1:12" s="3" customFormat="1">
      <c r="A220" s="6" t="s">
        <v>899</v>
      </c>
      <c r="B220" s="50" t="s">
        <v>680</v>
      </c>
      <c r="C220" s="54" t="s">
        <v>4437</v>
      </c>
      <c r="D220" s="9" t="s">
        <v>751</v>
      </c>
      <c r="E220" s="290" t="s">
        <v>444</v>
      </c>
      <c r="F220" s="45"/>
      <c r="G220" s="26" t="s">
        <v>899</v>
      </c>
      <c r="H220" s="50" t="s">
        <v>1271</v>
      </c>
      <c r="I220" s="54" t="s">
        <v>4791</v>
      </c>
      <c r="J220" s="9" t="s">
        <v>661</v>
      </c>
      <c r="K220" s="291" t="s">
        <v>3646</v>
      </c>
      <c r="L220" s="45"/>
    </row>
    <row r="221" spans="1:12" s="3" customFormat="1">
      <c r="A221" s="6" t="s">
        <v>900</v>
      </c>
      <c r="B221" s="50" t="s">
        <v>1307</v>
      </c>
      <c r="C221" s="54" t="s">
        <v>4103</v>
      </c>
      <c r="D221" s="52" t="s">
        <v>751</v>
      </c>
      <c r="E221" s="290" t="s">
        <v>403</v>
      </c>
      <c r="F221" s="45"/>
      <c r="G221" s="26" t="s">
        <v>900</v>
      </c>
      <c r="H221" s="50" t="s">
        <v>1121</v>
      </c>
      <c r="I221" s="54" t="s">
        <v>3476</v>
      </c>
      <c r="J221" s="9" t="s">
        <v>751</v>
      </c>
      <c r="K221" s="291" t="s">
        <v>3860</v>
      </c>
      <c r="L221" s="45"/>
    </row>
    <row r="222" spans="1:12" s="3" customFormat="1">
      <c r="A222" s="6" t="s">
        <v>901</v>
      </c>
      <c r="B222" s="50" t="s">
        <v>973</v>
      </c>
      <c r="C222" s="54" t="s">
        <v>4092</v>
      </c>
      <c r="D222" s="52" t="s">
        <v>751</v>
      </c>
      <c r="E222" s="290" t="s">
        <v>404</v>
      </c>
      <c r="F222" s="45"/>
      <c r="G222" s="26" t="s">
        <v>901</v>
      </c>
      <c r="H222" s="50" t="s">
        <v>708</v>
      </c>
      <c r="I222" s="54" t="s">
        <v>1199</v>
      </c>
      <c r="J222" s="9" t="s">
        <v>4867</v>
      </c>
      <c r="K222" s="291" t="s">
        <v>3847</v>
      </c>
      <c r="L222" s="45"/>
    </row>
    <row r="223" spans="1:12" s="3" customFormat="1">
      <c r="A223" s="6" t="s">
        <v>902</v>
      </c>
      <c r="B223" s="50" t="s">
        <v>5021</v>
      </c>
      <c r="C223" s="54" t="s">
        <v>2</v>
      </c>
      <c r="D223" s="9" t="s">
        <v>657</v>
      </c>
      <c r="E223" s="290" t="s">
        <v>467</v>
      </c>
      <c r="F223" s="45"/>
      <c r="G223" s="26" t="s">
        <v>902</v>
      </c>
      <c r="H223" s="50" t="s">
        <v>4004</v>
      </c>
      <c r="I223" s="54" t="s">
        <v>4787</v>
      </c>
      <c r="J223" s="9" t="s">
        <v>751</v>
      </c>
      <c r="K223" s="291" t="s">
        <v>3641</v>
      </c>
      <c r="L223" s="45"/>
    </row>
    <row r="224" spans="1:12" s="3" customFormat="1">
      <c r="A224" s="6" t="s">
        <v>903</v>
      </c>
      <c r="B224" s="50" t="s">
        <v>694</v>
      </c>
      <c r="C224" s="54" t="s">
        <v>3988</v>
      </c>
      <c r="D224" s="9" t="s">
        <v>661</v>
      </c>
      <c r="E224" s="290" t="s">
        <v>408</v>
      </c>
      <c r="F224" s="45"/>
      <c r="G224" s="26" t="s">
        <v>903</v>
      </c>
      <c r="H224" s="50" t="s">
        <v>5078</v>
      </c>
      <c r="I224" s="54" t="s">
        <v>1538</v>
      </c>
      <c r="J224" s="9" t="s">
        <v>4867</v>
      </c>
      <c r="K224" s="291" t="s">
        <v>3270</v>
      </c>
      <c r="L224" s="45"/>
    </row>
    <row r="225" spans="1:12" s="3" customFormat="1">
      <c r="A225" s="6" t="s">
        <v>1124</v>
      </c>
      <c r="B225" s="50" t="s">
        <v>976</v>
      </c>
      <c r="C225" s="54" t="s">
        <v>963</v>
      </c>
      <c r="D225" s="9" t="s">
        <v>669</v>
      </c>
      <c r="E225" s="290" t="s">
        <v>417</v>
      </c>
      <c r="F225" s="45"/>
      <c r="G225" s="26" t="s">
        <v>1124</v>
      </c>
      <c r="H225" s="50" t="s">
        <v>708</v>
      </c>
      <c r="I225" s="54" t="s">
        <v>4066</v>
      </c>
      <c r="J225" s="9" t="s">
        <v>629</v>
      </c>
      <c r="K225" s="291" t="s">
        <v>2697</v>
      </c>
      <c r="L225" s="45"/>
    </row>
    <row r="226" spans="1:12" s="3" customFormat="1">
      <c r="A226" s="6" t="s">
        <v>1125</v>
      </c>
      <c r="B226" s="50" t="s">
        <v>1102</v>
      </c>
      <c r="C226" s="54" t="s">
        <v>4754</v>
      </c>
      <c r="D226" s="9" t="s">
        <v>933</v>
      </c>
      <c r="E226" s="290" t="s">
        <v>470</v>
      </c>
      <c r="F226" s="45"/>
      <c r="G226" s="26" t="s">
        <v>1125</v>
      </c>
      <c r="H226" s="50" t="s">
        <v>1500</v>
      </c>
      <c r="I226" s="54" t="s">
        <v>1005</v>
      </c>
      <c r="J226" s="9" t="s">
        <v>4867</v>
      </c>
      <c r="K226" s="291" t="s">
        <v>3863</v>
      </c>
      <c r="L226" s="45"/>
    </row>
    <row r="227" spans="1:12" s="3" customFormat="1" ht="12.75" thickBot="1">
      <c r="A227" s="6" t="s">
        <v>1126</v>
      </c>
      <c r="B227" s="50" t="s">
        <v>753</v>
      </c>
      <c r="C227" s="54" t="s">
        <v>2364</v>
      </c>
      <c r="D227" s="9" t="s">
        <v>2458</v>
      </c>
      <c r="E227" s="290" t="s">
        <v>496</v>
      </c>
      <c r="F227" s="45"/>
      <c r="G227" s="26" t="s">
        <v>1126</v>
      </c>
      <c r="H227" s="50" t="s">
        <v>1391</v>
      </c>
      <c r="I227" s="54" t="s">
        <v>782</v>
      </c>
      <c r="J227" s="9" t="s">
        <v>929</v>
      </c>
      <c r="K227" s="291" t="s">
        <v>502</v>
      </c>
      <c r="L227" s="45"/>
    </row>
    <row r="228" spans="1:12" s="3" customFormat="1" hidden="1">
      <c r="A228" s="6"/>
      <c r="B228" s="50"/>
      <c r="C228" s="54"/>
      <c r="D228" s="9"/>
      <c r="E228" s="290"/>
      <c r="F228" s="45"/>
      <c r="G228" s="26" t="s">
        <v>1127</v>
      </c>
      <c r="H228" s="50" t="s">
        <v>664</v>
      </c>
      <c r="I228" s="54" t="s">
        <v>5012</v>
      </c>
      <c r="J228" s="9" t="s">
        <v>5005</v>
      </c>
      <c r="K228" s="291" t="s">
        <v>3109</v>
      </c>
      <c r="L228" s="45"/>
    </row>
    <row r="229" spans="1:12" s="3" customFormat="1" hidden="1">
      <c r="A229" s="6"/>
      <c r="B229" s="50"/>
      <c r="C229" s="54"/>
      <c r="D229" s="9"/>
      <c r="E229" s="290"/>
      <c r="F229" s="45"/>
      <c r="G229" s="26"/>
      <c r="H229" s="50"/>
      <c r="I229" s="54"/>
      <c r="J229" s="9"/>
      <c r="K229" s="291"/>
      <c r="L229" s="45"/>
    </row>
    <row r="230" spans="1:12" s="3" customFormat="1" hidden="1">
      <c r="A230" s="6"/>
      <c r="B230" s="50"/>
      <c r="C230" s="54"/>
      <c r="D230" s="9"/>
      <c r="E230" s="290"/>
      <c r="F230" s="45"/>
      <c r="G230" s="26"/>
      <c r="H230" s="50"/>
      <c r="I230" s="54"/>
      <c r="J230" s="9"/>
      <c r="K230" s="291"/>
      <c r="L230" s="45"/>
    </row>
    <row r="231" spans="1:12" s="3" customFormat="1" hidden="1">
      <c r="A231" s="6"/>
      <c r="B231" s="50"/>
      <c r="C231" s="54"/>
      <c r="D231" s="9"/>
      <c r="E231" s="290"/>
      <c r="F231" s="45"/>
      <c r="G231" s="26"/>
      <c r="H231" s="50"/>
      <c r="I231" s="54"/>
      <c r="J231" s="9"/>
      <c r="K231" s="291"/>
      <c r="L231" s="45"/>
    </row>
    <row r="232" spans="1:12" s="3" customFormat="1" hidden="1">
      <c r="A232" s="6"/>
      <c r="B232" s="50"/>
      <c r="C232" s="54"/>
      <c r="D232" s="9"/>
      <c r="E232" s="290"/>
      <c r="F232" s="45"/>
      <c r="G232" s="26"/>
      <c r="H232" s="50"/>
      <c r="I232" s="54"/>
      <c r="J232" s="9"/>
      <c r="K232" s="291"/>
      <c r="L232" s="45"/>
    </row>
    <row r="233" spans="1:12" s="3" customFormat="1" hidden="1">
      <c r="A233" s="6"/>
      <c r="B233" s="50"/>
      <c r="C233" s="54"/>
      <c r="D233" s="9"/>
      <c r="E233" s="290"/>
      <c r="F233" s="45"/>
      <c r="G233" s="26"/>
      <c r="H233" s="50"/>
      <c r="I233" s="54"/>
      <c r="J233" s="9"/>
      <c r="K233" s="291"/>
      <c r="L233" s="45"/>
    </row>
    <row r="234" spans="1:12" s="3" customFormat="1" hidden="1">
      <c r="A234" s="6"/>
      <c r="B234" s="50"/>
      <c r="C234" s="54"/>
      <c r="D234" s="9"/>
      <c r="E234" s="290"/>
      <c r="F234" s="45"/>
      <c r="G234" s="26"/>
      <c r="H234" s="50"/>
      <c r="I234" s="54"/>
      <c r="J234" s="9"/>
      <c r="K234" s="291"/>
      <c r="L234" s="45"/>
    </row>
    <row r="235" spans="1:12" s="3" customFormat="1" hidden="1">
      <c r="A235" s="6"/>
      <c r="B235" s="50"/>
      <c r="C235" s="54"/>
      <c r="D235" s="9"/>
      <c r="E235" s="290"/>
      <c r="F235" s="45"/>
      <c r="G235" s="26"/>
      <c r="H235" s="50"/>
      <c r="I235" s="54"/>
      <c r="J235" s="52"/>
      <c r="K235" s="291"/>
      <c r="L235" s="45"/>
    </row>
    <row r="236" spans="1:12" s="3" customFormat="1" hidden="1">
      <c r="A236" s="6"/>
      <c r="B236" s="50"/>
      <c r="C236" s="54"/>
      <c r="D236" s="52"/>
      <c r="E236" s="290"/>
      <c r="F236" s="45"/>
      <c r="G236" s="26"/>
      <c r="H236" s="50"/>
      <c r="I236" s="54"/>
      <c r="J236" s="52"/>
      <c r="K236" s="291"/>
      <c r="L236" s="45"/>
    </row>
    <row r="237" spans="1:12" s="3" customFormat="1" ht="12.75" hidden="1" thickBot="1">
      <c r="A237" s="6"/>
      <c r="B237" s="50"/>
      <c r="C237" s="54"/>
      <c r="D237" s="52"/>
      <c r="E237" s="290"/>
      <c r="F237" s="45"/>
      <c r="G237" s="26"/>
      <c r="H237" s="50"/>
      <c r="I237" s="54"/>
      <c r="J237" s="9"/>
      <c r="K237" s="291"/>
      <c r="L237" s="45"/>
    </row>
    <row r="238" spans="1:12" s="3" customFormat="1" ht="12.75" hidden="1" thickBot="1">
      <c r="A238" s="6"/>
      <c r="B238" s="50"/>
      <c r="C238" s="54"/>
      <c r="D238" s="9"/>
      <c r="E238" s="290"/>
      <c r="F238" s="45"/>
      <c r="G238" s="26"/>
      <c r="H238" s="50"/>
      <c r="I238" s="54"/>
      <c r="J238" s="52"/>
      <c r="K238" s="291"/>
      <c r="L238" s="45"/>
    </row>
    <row r="239" spans="1:12" s="3" customFormat="1" ht="12.75" hidden="1" thickBot="1">
      <c r="A239" s="6"/>
      <c r="B239" s="50"/>
      <c r="C239" s="54"/>
      <c r="D239" s="9"/>
      <c r="E239" s="290"/>
      <c r="F239" s="45"/>
      <c r="G239" s="26"/>
      <c r="H239" s="50"/>
      <c r="I239" s="54"/>
      <c r="J239" s="9"/>
      <c r="K239" s="291"/>
      <c r="L239" s="45"/>
    </row>
    <row r="240" spans="1:12" s="3" customFormat="1" ht="12.75" hidden="1" thickBot="1">
      <c r="A240" s="6"/>
      <c r="B240" s="50"/>
      <c r="C240" s="54"/>
      <c r="D240" s="52"/>
      <c r="E240" s="290"/>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1056" t="s">
        <v>769</v>
      </c>
      <c r="B250" s="1056"/>
      <c r="C250" s="35"/>
      <c r="D250" s="160" t="s">
        <v>713</v>
      </c>
      <c r="E250" s="1065" t="s">
        <v>1639</v>
      </c>
      <c r="F250" s="1065"/>
      <c r="G250" s="1065"/>
      <c r="H250" s="1065"/>
      <c r="I250" s="35"/>
      <c r="J250" s="1056" t="s">
        <v>3668</v>
      </c>
      <c r="K250" s="1056"/>
      <c r="L250" s="35"/>
    </row>
    <row r="251" spans="1:12" ht="13.5" thickTop="1" thickBot="1">
      <c r="A251" s="1057" t="s">
        <v>621</v>
      </c>
      <c r="B251" s="1058"/>
      <c r="C251" s="43"/>
      <c r="D251" s="44"/>
      <c r="E251" s="44"/>
      <c r="F251" s="35"/>
      <c r="G251" s="1061" t="s">
        <v>652</v>
      </c>
      <c r="H251" s="1062"/>
      <c r="I251" s="35"/>
      <c r="J251" s="35"/>
      <c r="K251" s="35"/>
      <c r="L251" s="35"/>
    </row>
    <row r="252" spans="1:12" s="3" customFormat="1" ht="16.5" thickTop="1" thickBot="1">
      <c r="A252" s="1059"/>
      <c r="B252" s="1060"/>
      <c r="C252" s="14"/>
      <c r="D252" s="12" t="s">
        <v>645</v>
      </c>
      <c r="E252" s="13">
        <f>COUNTA(C254:C276)</f>
        <v>13</v>
      </c>
      <c r="F252" s="45"/>
      <c r="G252" s="1063"/>
      <c r="H252" s="1064"/>
      <c r="I252" s="32"/>
      <c r="J252" s="33" t="s">
        <v>645</v>
      </c>
      <c r="K252" s="34">
        <f>COUNTA(I254:I276)</f>
        <v>13</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4448</v>
      </c>
      <c r="D254" s="79" t="s">
        <v>751</v>
      </c>
      <c r="E254" s="204" t="s">
        <v>2479</v>
      </c>
      <c r="F254" s="45"/>
      <c r="G254" s="94" t="s">
        <v>630</v>
      </c>
      <c r="H254" s="77" t="s">
        <v>961</v>
      </c>
      <c r="I254" s="78" t="s">
        <v>4178</v>
      </c>
      <c r="J254" s="79" t="s">
        <v>751</v>
      </c>
      <c r="K254" s="208" t="s">
        <v>2087</v>
      </c>
      <c r="L254" s="45"/>
    </row>
    <row r="255" spans="1:12" s="3" customFormat="1">
      <c r="A255" s="81" t="s">
        <v>631</v>
      </c>
      <c r="B255" s="82" t="s">
        <v>921</v>
      </c>
      <c r="C255" s="83" t="s">
        <v>3456</v>
      </c>
      <c r="D255" s="84" t="s">
        <v>751</v>
      </c>
      <c r="E255" s="205" t="s">
        <v>2682</v>
      </c>
      <c r="F255" s="45"/>
      <c r="G255" s="96" t="s">
        <v>631</v>
      </c>
      <c r="H255" s="82" t="s">
        <v>705</v>
      </c>
      <c r="I255" s="83" t="s">
        <v>4757</v>
      </c>
      <c r="J255" s="84" t="s">
        <v>751</v>
      </c>
      <c r="K255" s="209" t="s">
        <v>1737</v>
      </c>
      <c r="L255" s="45"/>
    </row>
    <row r="256" spans="1:12" s="3" customFormat="1">
      <c r="A256" s="86" t="s">
        <v>632</v>
      </c>
      <c r="B256" s="87" t="s">
        <v>1356</v>
      </c>
      <c r="C256" s="88" t="s">
        <v>5000</v>
      </c>
      <c r="D256" s="89" t="s">
        <v>2458</v>
      </c>
      <c r="E256" s="206" t="s">
        <v>428</v>
      </c>
      <c r="F256" s="45"/>
      <c r="G256" s="98" t="s">
        <v>632</v>
      </c>
      <c r="H256" s="87" t="s">
        <v>1239</v>
      </c>
      <c r="I256" s="88" t="s">
        <v>1034</v>
      </c>
      <c r="J256" s="89" t="s">
        <v>929</v>
      </c>
      <c r="K256" s="210" t="s">
        <v>3843</v>
      </c>
      <c r="L256" s="45"/>
    </row>
    <row r="257" spans="1:14" s="3" customFormat="1">
      <c r="A257" s="6" t="s">
        <v>633</v>
      </c>
      <c r="B257" s="7" t="s">
        <v>3440</v>
      </c>
      <c r="C257" s="8" t="s">
        <v>5001</v>
      </c>
      <c r="D257" s="9" t="s">
        <v>751</v>
      </c>
      <c r="E257" s="207" t="s">
        <v>492</v>
      </c>
      <c r="F257" s="45"/>
      <c r="G257" s="26" t="s">
        <v>633</v>
      </c>
      <c r="H257" s="7" t="s">
        <v>1114</v>
      </c>
      <c r="I257" s="8" t="s">
        <v>2626</v>
      </c>
      <c r="J257" s="9" t="s">
        <v>629</v>
      </c>
      <c r="K257" s="211" t="s">
        <v>3646</v>
      </c>
      <c r="L257" s="45"/>
    </row>
    <row r="258" spans="1:14" s="3" customFormat="1">
      <c r="A258" s="6" t="s">
        <v>634</v>
      </c>
      <c r="B258" s="7" t="s">
        <v>1458</v>
      </c>
      <c r="C258" s="8" t="s">
        <v>5002</v>
      </c>
      <c r="D258" s="9" t="s">
        <v>751</v>
      </c>
      <c r="E258" s="207" t="s">
        <v>57</v>
      </c>
      <c r="F258" s="45"/>
      <c r="G258" s="26" t="s">
        <v>634</v>
      </c>
      <c r="H258" s="7" t="s">
        <v>709</v>
      </c>
      <c r="I258" s="8" t="s">
        <v>4900</v>
      </c>
      <c r="J258" s="9" t="s">
        <v>4901</v>
      </c>
      <c r="K258" s="211" t="s">
        <v>2068</v>
      </c>
      <c r="L258" s="45"/>
    </row>
    <row r="259" spans="1:14" s="3" customFormat="1">
      <c r="A259" s="6" t="s">
        <v>635</v>
      </c>
      <c r="B259" s="7" t="s">
        <v>757</v>
      </c>
      <c r="C259" s="8" t="s">
        <v>3459</v>
      </c>
      <c r="D259" s="9" t="s">
        <v>751</v>
      </c>
      <c r="E259" s="207" t="s">
        <v>432</v>
      </c>
      <c r="F259" s="45"/>
      <c r="G259" s="26" t="s">
        <v>635</v>
      </c>
      <c r="H259" s="7" t="s">
        <v>705</v>
      </c>
      <c r="I259" s="8" t="s">
        <v>3823</v>
      </c>
      <c r="J259" s="9" t="s">
        <v>669</v>
      </c>
      <c r="K259" s="211" t="s">
        <v>3846</v>
      </c>
      <c r="L259" s="45"/>
    </row>
    <row r="260" spans="1:14" s="3" customFormat="1">
      <c r="A260" s="6" t="s">
        <v>636</v>
      </c>
      <c r="B260" s="7" t="s">
        <v>655</v>
      </c>
      <c r="C260" s="8" t="s">
        <v>4103</v>
      </c>
      <c r="D260" s="9" t="s">
        <v>751</v>
      </c>
      <c r="E260" s="207" t="s">
        <v>2667</v>
      </c>
      <c r="F260" s="45"/>
      <c r="G260" s="26" t="s">
        <v>636</v>
      </c>
      <c r="H260" s="7" t="s">
        <v>4998</v>
      </c>
      <c r="I260" s="8" t="s">
        <v>4676</v>
      </c>
      <c r="J260" s="9" t="s">
        <v>2458</v>
      </c>
      <c r="K260" s="211" t="s">
        <v>4759</v>
      </c>
      <c r="L260" s="45"/>
    </row>
    <row r="261" spans="1:14" s="3" customFormat="1">
      <c r="A261" s="6" t="s">
        <v>637</v>
      </c>
      <c r="B261" s="7" t="s">
        <v>3462</v>
      </c>
      <c r="C261" s="8" t="s">
        <v>3463</v>
      </c>
      <c r="D261" s="9" t="s">
        <v>751</v>
      </c>
      <c r="E261" s="207" t="s">
        <v>3640</v>
      </c>
      <c r="F261" s="45"/>
      <c r="G261" s="26" t="s">
        <v>637</v>
      </c>
      <c r="H261" s="7" t="s">
        <v>816</v>
      </c>
      <c r="I261" s="8" t="s">
        <v>3476</v>
      </c>
      <c r="J261" s="9" t="s">
        <v>751</v>
      </c>
      <c r="K261" s="211" t="s">
        <v>1771</v>
      </c>
      <c r="L261" s="45"/>
    </row>
    <row r="262" spans="1:14" s="3" customFormat="1">
      <c r="A262" s="6" t="s">
        <v>638</v>
      </c>
      <c r="B262" s="7" t="s">
        <v>921</v>
      </c>
      <c r="C262" s="8" t="s">
        <v>1530</v>
      </c>
      <c r="D262" s="9" t="s">
        <v>751</v>
      </c>
      <c r="E262" s="207" t="s">
        <v>5003</v>
      </c>
      <c r="F262" s="45"/>
      <c r="G262" s="26" t="s">
        <v>638</v>
      </c>
      <c r="H262" s="7" t="s">
        <v>796</v>
      </c>
      <c r="I262" s="8" t="s">
        <v>3283</v>
      </c>
      <c r="J262" s="9" t="s">
        <v>751</v>
      </c>
      <c r="K262" s="211" t="s">
        <v>3270</v>
      </c>
      <c r="L262" s="45"/>
      <c r="N262" s="9"/>
    </row>
    <row r="263" spans="1:14" s="3" customFormat="1">
      <c r="A263" s="6" t="s">
        <v>639</v>
      </c>
      <c r="B263" s="7" t="s">
        <v>967</v>
      </c>
      <c r="C263" s="8" t="s">
        <v>5004</v>
      </c>
      <c r="D263" s="9" t="s">
        <v>751</v>
      </c>
      <c r="E263" s="207" t="s">
        <v>435</v>
      </c>
      <c r="F263" s="45"/>
      <c r="G263" s="26" t="s">
        <v>639</v>
      </c>
      <c r="H263" s="7" t="s">
        <v>729</v>
      </c>
      <c r="I263" s="8" t="s">
        <v>3256</v>
      </c>
      <c r="J263" s="9" t="s">
        <v>933</v>
      </c>
      <c r="K263" s="211" t="s">
        <v>2668</v>
      </c>
      <c r="L263" s="45"/>
    </row>
    <row r="264" spans="1:14" s="3" customFormat="1">
      <c r="A264" s="6" t="s">
        <v>640</v>
      </c>
      <c r="B264" s="7" t="s">
        <v>3246</v>
      </c>
      <c r="C264" s="8" t="s">
        <v>1123</v>
      </c>
      <c r="D264" s="9" t="s">
        <v>4867</v>
      </c>
      <c r="E264" s="207" t="s">
        <v>3860</v>
      </c>
      <c r="F264" s="45"/>
      <c r="G264" s="26" t="s">
        <v>640</v>
      </c>
      <c r="H264" s="7" t="s">
        <v>425</v>
      </c>
      <c r="I264" s="8" t="s">
        <v>809</v>
      </c>
      <c r="J264" s="9" t="s">
        <v>929</v>
      </c>
      <c r="K264" s="211" t="s">
        <v>3653</v>
      </c>
      <c r="L264" s="45"/>
    </row>
    <row r="265" spans="1:14" s="3" customFormat="1">
      <c r="A265" s="6" t="s">
        <v>641</v>
      </c>
      <c r="B265" s="7" t="s">
        <v>1102</v>
      </c>
      <c r="C265" s="8" t="s">
        <v>4132</v>
      </c>
      <c r="D265" s="9" t="s">
        <v>751</v>
      </c>
      <c r="E265" s="207" t="s">
        <v>3866</v>
      </c>
      <c r="F265" s="45"/>
      <c r="G265" s="26" t="s">
        <v>641</v>
      </c>
      <c r="H265" s="7" t="s">
        <v>671</v>
      </c>
      <c r="I265" s="8" t="s">
        <v>3450</v>
      </c>
      <c r="J265" s="52" t="s">
        <v>751</v>
      </c>
      <c r="K265" s="211" t="s">
        <v>3078</v>
      </c>
      <c r="L265" s="45"/>
    </row>
    <row r="266" spans="1:14" s="3" customFormat="1" ht="12.75" thickBot="1">
      <c r="A266" s="6" t="s">
        <v>642</v>
      </c>
      <c r="B266" s="7" t="s">
        <v>1099</v>
      </c>
      <c r="C266" s="8" t="s">
        <v>5006</v>
      </c>
      <c r="D266" s="9" t="s">
        <v>751</v>
      </c>
      <c r="E266" s="207" t="s">
        <v>4461</v>
      </c>
      <c r="F266" s="45"/>
      <c r="G266" s="26" t="s">
        <v>642</v>
      </c>
      <c r="H266" s="7" t="s">
        <v>2941</v>
      </c>
      <c r="I266" s="8" t="s">
        <v>3470</v>
      </c>
      <c r="J266" s="9" t="s">
        <v>751</v>
      </c>
      <c r="K266" s="211" t="s">
        <v>4999</v>
      </c>
      <c r="L266" s="45"/>
    </row>
    <row r="267" spans="1:14" s="3" customFormat="1" hidden="1">
      <c r="A267" s="6"/>
      <c r="B267" s="7"/>
      <c r="C267" s="8"/>
      <c r="D267" s="9"/>
      <c r="E267" s="207"/>
      <c r="F267" s="45"/>
      <c r="G267" s="26"/>
      <c r="H267" s="7"/>
      <c r="I267" s="8"/>
      <c r="J267" s="9"/>
      <c r="K267" s="211"/>
      <c r="L267" s="45"/>
    </row>
    <row r="268" spans="1:14" s="3" customFormat="1" hidden="1">
      <c r="A268" s="6"/>
      <c r="B268" s="7"/>
      <c r="C268" s="8"/>
      <c r="D268" s="9"/>
      <c r="E268" s="207"/>
      <c r="F268" s="45"/>
      <c r="G268" s="26"/>
      <c r="H268" s="7"/>
      <c r="I268" s="8"/>
      <c r="J268" s="9"/>
      <c r="K268" s="211"/>
      <c r="L268" s="45"/>
    </row>
    <row r="269" spans="1:14" s="3" customFormat="1" hidden="1">
      <c r="A269" s="6"/>
      <c r="B269" s="7"/>
      <c r="C269" s="8"/>
      <c r="D269" s="9"/>
      <c r="E269" s="207"/>
      <c r="F269" s="45"/>
      <c r="G269" s="26"/>
      <c r="H269" s="7"/>
      <c r="I269" s="8"/>
      <c r="J269" s="9"/>
      <c r="K269" s="211"/>
      <c r="L269" s="45"/>
    </row>
    <row r="270" spans="1:14" s="3" customFormat="1" hidden="1">
      <c r="A270" s="6"/>
      <c r="B270" s="7"/>
      <c r="C270" s="8"/>
      <c r="D270" s="9"/>
      <c r="E270" s="207"/>
      <c r="F270" s="45"/>
      <c r="G270" s="26"/>
      <c r="H270" s="7"/>
      <c r="I270" s="8"/>
      <c r="J270" s="9"/>
      <c r="K270" s="211"/>
      <c r="L270" s="45"/>
    </row>
    <row r="271" spans="1:14" s="3" customFormat="1" hidden="1">
      <c r="A271" s="6"/>
      <c r="B271" s="7"/>
      <c r="C271" s="8"/>
      <c r="D271" s="9"/>
      <c r="E271" s="207"/>
      <c r="F271" s="45"/>
      <c r="G271" s="26"/>
      <c r="H271" s="7"/>
      <c r="I271" s="250"/>
      <c r="J271" s="9"/>
      <c r="K271" s="211"/>
      <c r="L271" s="45"/>
    </row>
    <row r="272" spans="1:14" s="3" customFormat="1" ht="12.75" hidden="1">
      <c r="A272" s="6"/>
      <c r="B272" s="7"/>
      <c r="C272" s="302"/>
      <c r="D272" s="9"/>
      <c r="E272" s="207"/>
      <c r="F272" s="45"/>
      <c r="G272" s="26"/>
      <c r="H272" s="7"/>
      <c r="I272" s="250"/>
      <c r="J272" s="9"/>
      <c r="K272" s="211"/>
      <c r="L272" s="45"/>
    </row>
    <row r="273" spans="1:12" s="3" customFormat="1" ht="12.75" hidden="1">
      <c r="A273" s="6"/>
      <c r="B273" s="7"/>
      <c r="C273" s="302"/>
      <c r="D273" s="9"/>
      <c r="E273" s="207"/>
      <c r="F273" s="45"/>
      <c r="G273" s="26"/>
      <c r="H273" s="7"/>
      <c r="I273" s="250"/>
      <c r="J273" s="9"/>
      <c r="K273" s="211"/>
      <c r="L273" s="45"/>
    </row>
    <row r="274" spans="1:12" s="3" customFormat="1" ht="12.75" hidden="1">
      <c r="A274" s="6"/>
      <c r="B274" s="7"/>
      <c r="C274" s="302"/>
      <c r="D274" s="9"/>
      <c r="E274" s="207"/>
      <c r="F274" s="45"/>
      <c r="G274" s="26"/>
      <c r="H274" s="7"/>
      <c r="I274" s="250"/>
      <c r="J274" s="9"/>
      <c r="K274" s="211"/>
      <c r="L274" s="45"/>
    </row>
    <row r="275" spans="1:12" s="3" customFormat="1" ht="13.5" hidden="1" thickBot="1">
      <c r="A275" s="6"/>
      <c r="B275" s="7"/>
      <c r="C275" s="302"/>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1"/>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1056" t="s">
        <v>5</v>
      </c>
      <c r="B278" s="1056"/>
      <c r="C278" s="35"/>
      <c r="D278" s="160" t="s">
        <v>3668</v>
      </c>
      <c r="E278" s="1065" t="s">
        <v>715</v>
      </c>
      <c r="F278" s="1065"/>
      <c r="G278" s="1065"/>
      <c r="H278" s="1065"/>
      <c r="I278" s="35"/>
      <c r="J278" s="1056" t="s">
        <v>3667</v>
      </c>
      <c r="K278" s="1056"/>
      <c r="L278" s="35"/>
    </row>
    <row r="279" spans="1:12" ht="13.5" thickTop="1" thickBot="1">
      <c r="A279" s="1057" t="s">
        <v>1617</v>
      </c>
      <c r="B279" s="1058"/>
      <c r="C279" s="43"/>
      <c r="D279" s="44"/>
      <c r="E279" s="44"/>
      <c r="F279" s="35"/>
      <c r="G279" s="1061" t="s">
        <v>1618</v>
      </c>
      <c r="H279" s="1062"/>
      <c r="I279" s="35"/>
      <c r="J279" s="35"/>
      <c r="K279" s="35"/>
      <c r="L279" s="35"/>
    </row>
    <row r="280" spans="1:12" ht="16.5" thickTop="1" thickBot="1">
      <c r="A280" s="1059"/>
      <c r="B280" s="1060"/>
      <c r="C280" s="14"/>
      <c r="D280" s="12" t="s">
        <v>645</v>
      </c>
      <c r="E280" s="13">
        <f>COUNTA(C282:C301)</f>
        <v>8</v>
      </c>
      <c r="F280" s="45"/>
      <c r="G280" s="1063"/>
      <c r="H280" s="1064"/>
      <c r="I280" s="32"/>
      <c r="J280" s="33" t="s">
        <v>645</v>
      </c>
      <c r="K280" s="34">
        <f>COUNTA(I282:I301)</f>
        <v>8</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1511</v>
      </c>
      <c r="C282" s="78" t="s">
        <v>3482</v>
      </c>
      <c r="D282" s="79" t="s">
        <v>751</v>
      </c>
      <c r="E282" s="204" t="s">
        <v>4471</v>
      </c>
      <c r="F282" s="45"/>
      <c r="G282" s="94" t="s">
        <v>630</v>
      </c>
      <c r="H282" s="77" t="s">
        <v>671</v>
      </c>
      <c r="I282" s="78" t="s">
        <v>4990</v>
      </c>
      <c r="J282" s="79" t="s">
        <v>2458</v>
      </c>
      <c r="K282" s="208" t="s">
        <v>3156</v>
      </c>
      <c r="L282" s="35"/>
    </row>
    <row r="283" spans="1:12">
      <c r="A283" s="81" t="s">
        <v>631</v>
      </c>
      <c r="B283" s="82" t="s">
        <v>1102</v>
      </c>
      <c r="C283" s="83" t="s">
        <v>2046</v>
      </c>
      <c r="D283" s="84" t="s">
        <v>751</v>
      </c>
      <c r="E283" s="205" t="s">
        <v>3856</v>
      </c>
      <c r="F283" s="45"/>
      <c r="G283" s="96" t="s">
        <v>631</v>
      </c>
      <c r="H283" s="82" t="s">
        <v>1725</v>
      </c>
      <c r="I283" s="83" t="s">
        <v>4991</v>
      </c>
      <c r="J283" s="84" t="s">
        <v>751</v>
      </c>
      <c r="K283" s="209" t="s">
        <v>2713</v>
      </c>
      <c r="L283" s="35"/>
    </row>
    <row r="284" spans="1:12">
      <c r="A284" s="86" t="s">
        <v>632</v>
      </c>
      <c r="B284" s="87" t="s">
        <v>1153</v>
      </c>
      <c r="C284" s="88" t="s">
        <v>975</v>
      </c>
      <c r="D284" s="89" t="s">
        <v>669</v>
      </c>
      <c r="E284" s="206" t="s">
        <v>3259</v>
      </c>
      <c r="F284" s="45"/>
      <c r="G284" s="98" t="s">
        <v>632</v>
      </c>
      <c r="H284" s="87" t="s">
        <v>708</v>
      </c>
      <c r="I284" s="88" t="s">
        <v>1332</v>
      </c>
      <c r="J284" s="89" t="s">
        <v>657</v>
      </c>
      <c r="K284" s="210" t="s">
        <v>4992</v>
      </c>
      <c r="L284" s="35"/>
    </row>
    <row r="285" spans="1:12">
      <c r="A285" s="6" t="s">
        <v>633</v>
      </c>
      <c r="B285" s="7" t="s">
        <v>828</v>
      </c>
      <c r="C285" s="8" t="s">
        <v>3836</v>
      </c>
      <c r="D285" s="9" t="s">
        <v>751</v>
      </c>
      <c r="E285" s="207" t="s">
        <v>3101</v>
      </c>
      <c r="F285" s="45"/>
      <c r="G285" s="26" t="s">
        <v>633</v>
      </c>
      <c r="H285" s="7" t="s">
        <v>1391</v>
      </c>
      <c r="I285" s="8" t="s">
        <v>4993</v>
      </c>
      <c r="J285" s="9" t="s">
        <v>930</v>
      </c>
      <c r="K285" s="211" t="s">
        <v>4994</v>
      </c>
      <c r="L285" s="35"/>
    </row>
    <row r="286" spans="1:12">
      <c r="A286" s="6" t="s">
        <v>634</v>
      </c>
      <c r="B286" s="7" t="s">
        <v>973</v>
      </c>
      <c r="C286" s="8" t="s">
        <v>4465</v>
      </c>
      <c r="D286" s="9" t="s">
        <v>751</v>
      </c>
      <c r="E286" s="207" t="s">
        <v>2697</v>
      </c>
      <c r="F286" s="45"/>
      <c r="G286" s="26" t="s">
        <v>634</v>
      </c>
      <c r="H286" s="7" t="s">
        <v>705</v>
      </c>
      <c r="I286" s="8" t="s">
        <v>4472</v>
      </c>
      <c r="J286" s="9" t="s">
        <v>751</v>
      </c>
      <c r="K286" s="655" t="s">
        <v>3128</v>
      </c>
      <c r="L286" s="35"/>
    </row>
    <row r="287" spans="1:12">
      <c r="A287" s="6" t="s">
        <v>635</v>
      </c>
      <c r="B287" s="7" t="s">
        <v>696</v>
      </c>
      <c r="C287" s="8" t="s">
        <v>4754</v>
      </c>
      <c r="D287" s="9" t="s">
        <v>751</v>
      </c>
      <c r="E287" s="207" t="s">
        <v>2094</v>
      </c>
      <c r="F287" s="45"/>
      <c r="G287" s="26" t="s">
        <v>635</v>
      </c>
      <c r="H287" s="7" t="s">
        <v>729</v>
      </c>
      <c r="I287" s="8" t="s">
        <v>4752</v>
      </c>
      <c r="J287" s="9" t="s">
        <v>751</v>
      </c>
      <c r="K287" s="211" t="s">
        <v>2910</v>
      </c>
      <c r="L287" s="35"/>
    </row>
    <row r="288" spans="1:12">
      <c r="A288" s="6" t="s">
        <v>636</v>
      </c>
      <c r="B288" s="7" t="s">
        <v>694</v>
      </c>
      <c r="C288" s="8" t="s">
        <v>3832</v>
      </c>
      <c r="D288" s="9" t="s">
        <v>751</v>
      </c>
      <c r="E288" s="207" t="s">
        <v>1785</v>
      </c>
      <c r="F288" s="45"/>
      <c r="G288" s="26" t="s">
        <v>636</v>
      </c>
      <c r="H288" s="7" t="s">
        <v>740</v>
      </c>
      <c r="I288" s="8" t="s">
        <v>2879</v>
      </c>
      <c r="J288" s="9" t="s">
        <v>751</v>
      </c>
      <c r="K288" s="211" t="s">
        <v>4995</v>
      </c>
      <c r="L288" s="35"/>
    </row>
    <row r="289" spans="1:12" ht="12.75" thickBot="1">
      <c r="A289" s="6" t="s">
        <v>637</v>
      </c>
      <c r="B289" s="7" t="s">
        <v>976</v>
      </c>
      <c r="C289" s="8" t="s">
        <v>3831</v>
      </c>
      <c r="D289" s="9" t="s">
        <v>2458</v>
      </c>
      <c r="E289" s="207" t="s">
        <v>515</v>
      </c>
      <c r="F289" s="45"/>
      <c r="G289" s="26" t="s">
        <v>637</v>
      </c>
      <c r="H289" s="7" t="s">
        <v>4996</v>
      </c>
      <c r="I289" s="8" t="s">
        <v>4257</v>
      </c>
      <c r="J289" s="9" t="s">
        <v>751</v>
      </c>
      <c r="K289" s="211" t="s">
        <v>4997</v>
      </c>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1056" t="s">
        <v>770</v>
      </c>
      <c r="B303" s="1056"/>
      <c r="C303" s="35"/>
      <c r="D303" s="160" t="s">
        <v>3667</v>
      </c>
      <c r="E303" s="1065" t="s">
        <v>1640</v>
      </c>
      <c r="F303" s="1065"/>
      <c r="G303" s="1065"/>
      <c r="H303" s="1065"/>
      <c r="I303" s="35"/>
      <c r="J303" s="1056" t="s">
        <v>4301</v>
      </c>
      <c r="K303" s="1056"/>
      <c r="L303" s="45"/>
    </row>
    <row r="304" spans="1:12" s="3" customFormat="1" ht="13.5" thickTop="1" thickBot="1">
      <c r="A304" s="1057" t="s">
        <v>716</v>
      </c>
      <c r="B304" s="1058"/>
      <c r="C304" s="43"/>
      <c r="D304" s="44"/>
      <c r="E304" s="44"/>
      <c r="F304" s="35"/>
      <c r="G304" s="1061" t="s">
        <v>717</v>
      </c>
      <c r="H304" s="1062"/>
      <c r="I304" s="35"/>
      <c r="J304" s="35"/>
      <c r="K304" s="35"/>
      <c r="L304" s="45"/>
    </row>
    <row r="305" spans="1:12" s="3" customFormat="1" ht="16.5" thickTop="1" thickBot="1">
      <c r="A305" s="1059"/>
      <c r="B305" s="1060"/>
      <c r="C305" s="14"/>
      <c r="D305" s="12" t="s">
        <v>645</v>
      </c>
      <c r="E305" s="13">
        <f>COUNTA(C307:C326)</f>
        <v>9</v>
      </c>
      <c r="F305" s="45"/>
      <c r="G305" s="1063"/>
      <c r="H305" s="1064"/>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918</v>
      </c>
      <c r="C307" s="78" t="s">
        <v>2843</v>
      </c>
      <c r="D307" s="79" t="s">
        <v>751</v>
      </c>
      <c r="E307" s="204" t="s">
        <v>4981</v>
      </c>
      <c r="F307" s="45"/>
      <c r="G307" s="94" t="s">
        <v>630</v>
      </c>
      <c r="H307" s="77" t="s">
        <v>667</v>
      </c>
      <c r="I307" s="78" t="s">
        <v>3859</v>
      </c>
      <c r="J307" s="79" t="s">
        <v>751</v>
      </c>
      <c r="K307" s="208" t="s">
        <v>3692</v>
      </c>
      <c r="L307" s="45"/>
    </row>
    <row r="308" spans="1:12" s="3" customFormat="1">
      <c r="A308" s="81" t="s">
        <v>631</v>
      </c>
      <c r="B308" s="82" t="s">
        <v>687</v>
      </c>
      <c r="C308" s="83" t="s">
        <v>3049</v>
      </c>
      <c r="D308" s="84" t="s">
        <v>751</v>
      </c>
      <c r="E308" s="205" t="s">
        <v>1822</v>
      </c>
      <c r="F308" s="45"/>
      <c r="G308" s="96" t="s">
        <v>631</v>
      </c>
      <c r="H308" s="82" t="s">
        <v>705</v>
      </c>
      <c r="I308" s="83" t="s">
        <v>3647</v>
      </c>
      <c r="J308" s="84" t="s">
        <v>669</v>
      </c>
      <c r="K308" s="209" t="s">
        <v>4958</v>
      </c>
      <c r="L308" s="45"/>
    </row>
    <row r="309" spans="1:12" s="3" customFormat="1">
      <c r="A309" s="86" t="s">
        <v>632</v>
      </c>
      <c r="B309" s="87" t="s">
        <v>1356</v>
      </c>
      <c r="C309" s="88" t="s">
        <v>3048</v>
      </c>
      <c r="D309" s="89" t="s">
        <v>669</v>
      </c>
      <c r="E309" s="206" t="s">
        <v>4982</v>
      </c>
      <c r="F309" s="45"/>
      <c r="G309" s="98" t="s">
        <v>632</v>
      </c>
      <c r="H309" s="87" t="s">
        <v>1051</v>
      </c>
      <c r="I309" s="88" t="s">
        <v>996</v>
      </c>
      <c r="J309" s="89" t="s">
        <v>751</v>
      </c>
      <c r="K309" s="210" t="s">
        <v>4959</v>
      </c>
      <c r="L309" s="45"/>
    </row>
    <row r="310" spans="1:12" s="3" customFormat="1">
      <c r="A310" s="6" t="s">
        <v>633</v>
      </c>
      <c r="B310" s="7" t="s">
        <v>690</v>
      </c>
      <c r="C310" s="8" t="s">
        <v>2307</v>
      </c>
      <c r="D310" s="9" t="s">
        <v>751</v>
      </c>
      <c r="E310" s="207" t="s">
        <v>4983</v>
      </c>
      <c r="F310" s="45"/>
      <c r="G310" s="26" t="s">
        <v>633</v>
      </c>
      <c r="H310" s="7" t="s">
        <v>667</v>
      </c>
      <c r="I310" s="8" t="s">
        <v>4960</v>
      </c>
      <c r="J310" s="9" t="s">
        <v>751</v>
      </c>
      <c r="K310" s="211" t="s">
        <v>4961</v>
      </c>
      <c r="L310" s="45"/>
    </row>
    <row r="311" spans="1:12" s="3" customFormat="1">
      <c r="A311" s="6" t="s">
        <v>634</v>
      </c>
      <c r="B311" s="7" t="s">
        <v>828</v>
      </c>
      <c r="C311" s="8" t="s">
        <v>4406</v>
      </c>
      <c r="D311" s="9" t="s">
        <v>751</v>
      </c>
      <c r="E311" s="207" t="s">
        <v>4984</v>
      </c>
      <c r="F311" s="45"/>
      <c r="G311" s="26"/>
      <c r="H311" s="7"/>
      <c r="I311" s="8"/>
      <c r="J311" s="9"/>
      <c r="K311" s="211"/>
      <c r="L311" s="45"/>
    </row>
    <row r="312" spans="1:12" s="3" customFormat="1">
      <c r="A312" s="6" t="s">
        <v>635</v>
      </c>
      <c r="B312" s="7" t="s">
        <v>4985</v>
      </c>
      <c r="C312" s="8" t="s">
        <v>4831</v>
      </c>
      <c r="D312" s="9" t="s">
        <v>751</v>
      </c>
      <c r="E312" s="207" t="s">
        <v>4986</v>
      </c>
      <c r="F312" s="45"/>
      <c r="G312" s="26"/>
      <c r="H312" s="7"/>
      <c r="I312" s="8"/>
      <c r="J312" s="9"/>
      <c r="K312" s="211"/>
      <c r="L312" s="45"/>
    </row>
    <row r="313" spans="1:12" s="3" customFormat="1">
      <c r="A313" s="6" t="s">
        <v>636</v>
      </c>
      <c r="B313" s="7" t="s">
        <v>3776</v>
      </c>
      <c r="C313" s="8" t="s">
        <v>3588</v>
      </c>
      <c r="D313" s="9" t="s">
        <v>751</v>
      </c>
      <c r="E313" s="207" t="s">
        <v>4987</v>
      </c>
      <c r="F313" s="45"/>
      <c r="G313" s="26"/>
      <c r="H313" s="7"/>
      <c r="I313" s="8"/>
      <c r="J313" s="9"/>
      <c r="K313" s="190"/>
      <c r="L313" s="45"/>
    </row>
    <row r="314" spans="1:12" s="3" customFormat="1">
      <c r="A314" s="6" t="s">
        <v>637</v>
      </c>
      <c r="B314" s="7" t="s">
        <v>3486</v>
      </c>
      <c r="C314" s="8" t="s">
        <v>4829</v>
      </c>
      <c r="D314" s="9" t="s">
        <v>751</v>
      </c>
      <c r="E314" s="207" t="s">
        <v>4988</v>
      </c>
      <c r="F314" s="45"/>
      <c r="G314" s="26"/>
      <c r="H314" s="7"/>
      <c r="I314" s="8"/>
      <c r="J314" s="9"/>
      <c r="K314" s="190"/>
      <c r="L314" s="45"/>
    </row>
    <row r="315" spans="1:12" s="3" customFormat="1" ht="12.75" thickBot="1">
      <c r="A315" s="6" t="s">
        <v>638</v>
      </c>
      <c r="B315" s="7" t="s">
        <v>745</v>
      </c>
      <c r="C315" s="8" t="s">
        <v>1205</v>
      </c>
      <c r="D315" s="9" t="s">
        <v>629</v>
      </c>
      <c r="E315" s="207" t="s">
        <v>4989</v>
      </c>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3667</v>
      </c>
      <c r="D328" s="1065" t="s">
        <v>4879</v>
      </c>
      <c r="E328" s="1065"/>
      <c r="F328" s="707"/>
      <c r="G328" s="707"/>
      <c r="H328" s="1065" t="s">
        <v>1641</v>
      </c>
      <c r="I328" s="1065"/>
      <c r="J328" s="160" t="s">
        <v>722</v>
      </c>
      <c r="K328" s="160"/>
      <c r="L328" s="45"/>
    </row>
    <row r="329" spans="1:12" s="3" customFormat="1" ht="13.5" thickTop="1" thickBot="1">
      <c r="A329" s="1083" t="s">
        <v>718</v>
      </c>
      <c r="B329" s="1084"/>
      <c r="C329" s="43"/>
      <c r="D329" s="44"/>
      <c r="E329" s="44"/>
      <c r="F329" s="35"/>
      <c r="G329" s="1087" t="s">
        <v>719</v>
      </c>
      <c r="H329" s="1088"/>
      <c r="I329" s="35"/>
      <c r="J329" s="35"/>
      <c r="K329" s="35"/>
      <c r="L329" s="45"/>
    </row>
    <row r="330" spans="1:12" s="3" customFormat="1" ht="16.5" thickTop="1" thickBot="1">
      <c r="A330" s="1085"/>
      <c r="B330" s="1086"/>
      <c r="C330" s="14"/>
      <c r="D330" s="12" t="s">
        <v>645</v>
      </c>
      <c r="E330" s="13">
        <f>COUNTA(C332:C362)</f>
        <v>6</v>
      </c>
      <c r="F330" s="45"/>
      <c r="G330" s="1089"/>
      <c r="H330" s="1090"/>
      <c r="I330" s="32"/>
      <c r="J330" s="33" t="s">
        <v>645</v>
      </c>
      <c r="K330" s="34">
        <f>COUNTA(I332:I362)</f>
        <v>19</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1099</v>
      </c>
      <c r="C332" s="78" t="s">
        <v>3645</v>
      </c>
      <c r="D332" s="79" t="s">
        <v>669</v>
      </c>
      <c r="E332" s="204" t="s">
        <v>4975</v>
      </c>
      <c r="F332" s="45"/>
      <c r="G332" s="94" t="s">
        <v>630</v>
      </c>
      <c r="H332" s="599" t="s">
        <v>705</v>
      </c>
      <c r="I332" s="78" t="s">
        <v>2846</v>
      </c>
      <c r="J332" s="79" t="s">
        <v>669</v>
      </c>
      <c r="K332" s="208" t="s">
        <v>4939</v>
      </c>
      <c r="L332" s="45"/>
    </row>
    <row r="333" spans="1:12" s="3" customFormat="1">
      <c r="A333" s="81" t="s">
        <v>631</v>
      </c>
      <c r="B333" s="82" t="s">
        <v>976</v>
      </c>
      <c r="C333" s="83" t="s">
        <v>2642</v>
      </c>
      <c r="D333" s="84" t="s">
        <v>751</v>
      </c>
      <c r="E333" s="205" t="s">
        <v>4976</v>
      </c>
      <c r="F333" s="45"/>
      <c r="G333" s="96" t="s">
        <v>631</v>
      </c>
      <c r="H333" s="82" t="s">
        <v>667</v>
      </c>
      <c r="I333" s="83" t="s">
        <v>2674</v>
      </c>
      <c r="J333" s="84" t="s">
        <v>751</v>
      </c>
      <c r="K333" s="209" t="s">
        <v>4940</v>
      </c>
      <c r="L333" s="45"/>
    </row>
    <row r="334" spans="1:12" s="3" customFormat="1">
      <c r="A334" s="86" t="s">
        <v>632</v>
      </c>
      <c r="B334" s="87" t="s">
        <v>680</v>
      </c>
      <c r="C334" s="88" t="s">
        <v>1108</v>
      </c>
      <c r="D334" s="89" t="s">
        <v>629</v>
      </c>
      <c r="E334" s="206" t="s">
        <v>2926</v>
      </c>
      <c r="F334" s="45"/>
      <c r="G334" s="98" t="s">
        <v>632</v>
      </c>
      <c r="H334" s="87" t="s">
        <v>706</v>
      </c>
      <c r="I334" s="88" t="s">
        <v>850</v>
      </c>
      <c r="J334" s="89" t="s">
        <v>800</v>
      </c>
      <c r="K334" s="210" t="s">
        <v>4941</v>
      </c>
      <c r="L334" s="45"/>
    </row>
    <row r="335" spans="1:12" s="3" customFormat="1">
      <c r="A335" s="6" t="s">
        <v>633</v>
      </c>
      <c r="B335" s="7" t="s">
        <v>1317</v>
      </c>
      <c r="C335" s="8" t="s">
        <v>1399</v>
      </c>
      <c r="D335" s="9" t="s">
        <v>751</v>
      </c>
      <c r="E335" s="207" t="s">
        <v>4977</v>
      </c>
      <c r="F335" s="45"/>
      <c r="G335" s="26" t="s">
        <v>633</v>
      </c>
      <c r="H335" s="7" t="s">
        <v>667</v>
      </c>
      <c r="I335" s="8" t="s">
        <v>4942</v>
      </c>
      <c r="J335" s="9" t="s">
        <v>2600</v>
      </c>
      <c r="K335" s="211" t="s">
        <v>4943</v>
      </c>
      <c r="L335" s="45"/>
    </row>
    <row r="336" spans="1:12" s="3" customFormat="1">
      <c r="A336" s="6" t="s">
        <v>634</v>
      </c>
      <c r="B336" s="7" t="s">
        <v>653</v>
      </c>
      <c r="C336" s="8" t="s">
        <v>3598</v>
      </c>
      <c r="D336" s="9" t="s">
        <v>629</v>
      </c>
      <c r="E336" s="207" t="s">
        <v>4978</v>
      </c>
      <c r="F336" s="45"/>
      <c r="G336" s="26" t="s">
        <v>634</v>
      </c>
      <c r="H336" s="7" t="s">
        <v>791</v>
      </c>
      <c r="I336" s="8" t="s">
        <v>2886</v>
      </c>
      <c r="J336" s="9" t="s">
        <v>751</v>
      </c>
      <c r="K336" s="211" t="s">
        <v>4944</v>
      </c>
      <c r="L336" s="45"/>
    </row>
    <row r="337" spans="1:12" s="3" customFormat="1">
      <c r="A337" s="6" t="s">
        <v>635</v>
      </c>
      <c r="B337" s="7" t="s">
        <v>1306</v>
      </c>
      <c r="C337" s="8" t="s">
        <v>4979</v>
      </c>
      <c r="D337" s="9" t="s">
        <v>629</v>
      </c>
      <c r="E337" s="207" t="s">
        <v>4980</v>
      </c>
      <c r="F337" s="45"/>
      <c r="G337" s="26" t="s">
        <v>635</v>
      </c>
      <c r="H337" s="7" t="s">
        <v>1121</v>
      </c>
      <c r="I337" s="8" t="s">
        <v>3702</v>
      </c>
      <c r="J337" s="9" t="s">
        <v>661</v>
      </c>
      <c r="K337" s="211" t="s">
        <v>4945</v>
      </c>
      <c r="L337" s="45"/>
    </row>
    <row r="338" spans="1:12" s="3" customFormat="1">
      <c r="A338" s="6"/>
      <c r="B338" s="7"/>
      <c r="C338" s="8"/>
      <c r="D338" s="9"/>
      <c r="E338" s="207"/>
      <c r="F338" s="45"/>
      <c r="G338" s="26" t="s">
        <v>636</v>
      </c>
      <c r="H338" s="7" t="s">
        <v>791</v>
      </c>
      <c r="I338" s="8" t="s">
        <v>792</v>
      </c>
      <c r="J338" s="9" t="s">
        <v>629</v>
      </c>
      <c r="K338" s="211" t="s">
        <v>4946</v>
      </c>
      <c r="L338" s="45"/>
    </row>
    <row r="339" spans="1:12" s="3" customFormat="1">
      <c r="A339" s="6"/>
      <c r="B339" s="7"/>
      <c r="C339" s="8"/>
      <c r="D339" s="9"/>
      <c r="E339" s="207"/>
      <c r="F339" s="45"/>
      <c r="G339" s="26" t="s">
        <v>637</v>
      </c>
      <c r="H339" s="7" t="s">
        <v>847</v>
      </c>
      <c r="I339" s="8" t="s">
        <v>4195</v>
      </c>
      <c r="J339" s="9" t="s">
        <v>669</v>
      </c>
      <c r="K339" s="211" t="s">
        <v>4947</v>
      </c>
      <c r="L339" s="45"/>
    </row>
    <row r="340" spans="1:12" s="3" customFormat="1" ht="12.75">
      <c r="A340" s="6"/>
      <c r="B340" s="7"/>
      <c r="C340" s="20"/>
      <c r="D340" s="9"/>
      <c r="E340" s="179"/>
      <c r="F340" s="45"/>
      <c r="G340" s="26" t="s">
        <v>638</v>
      </c>
      <c r="H340" s="7" t="s">
        <v>729</v>
      </c>
      <c r="I340" s="8" t="s">
        <v>4427</v>
      </c>
      <c r="J340" s="9" t="s">
        <v>735</v>
      </c>
      <c r="K340" s="211" t="s">
        <v>3369</v>
      </c>
      <c r="L340" s="45"/>
    </row>
    <row r="341" spans="1:12" s="3" customFormat="1" ht="12.75">
      <c r="A341" s="6"/>
      <c r="B341" s="7"/>
      <c r="C341" s="20"/>
      <c r="D341" s="9"/>
      <c r="E341" s="179"/>
      <c r="F341" s="45"/>
      <c r="G341" s="26" t="s">
        <v>639</v>
      </c>
      <c r="H341" s="7" t="s">
        <v>783</v>
      </c>
      <c r="I341" s="8" t="s">
        <v>3912</v>
      </c>
      <c r="J341" s="9" t="s">
        <v>728</v>
      </c>
      <c r="K341" s="211" t="s">
        <v>3742</v>
      </c>
      <c r="L341" s="45"/>
    </row>
    <row r="342" spans="1:12" s="3" customFormat="1" ht="12.75">
      <c r="A342" s="6"/>
      <c r="B342" s="7"/>
      <c r="C342" s="20"/>
      <c r="D342" s="9"/>
      <c r="E342" s="179"/>
      <c r="F342" s="45"/>
      <c r="G342" s="26" t="s">
        <v>640</v>
      </c>
      <c r="H342" s="7" t="s">
        <v>817</v>
      </c>
      <c r="I342" s="8" t="s">
        <v>836</v>
      </c>
      <c r="J342" s="9" t="s">
        <v>4650</v>
      </c>
      <c r="K342" s="211" t="s">
        <v>3328</v>
      </c>
      <c r="L342" s="45"/>
    </row>
    <row r="343" spans="1:12" s="3" customFormat="1" ht="12.75">
      <c r="A343" s="6"/>
      <c r="B343" s="7"/>
      <c r="C343" s="20"/>
      <c r="D343" s="9"/>
      <c r="E343" s="179"/>
      <c r="F343" s="45"/>
      <c r="G343" s="26" t="s">
        <v>641</v>
      </c>
      <c r="H343" s="7" t="s">
        <v>667</v>
      </c>
      <c r="I343" s="8" t="s">
        <v>4948</v>
      </c>
      <c r="J343" s="9" t="s">
        <v>661</v>
      </c>
      <c r="K343" s="211" t="s">
        <v>4949</v>
      </c>
      <c r="L343" s="45"/>
    </row>
    <row r="344" spans="1:12" s="3" customFormat="1" ht="12.75">
      <c r="A344" s="6"/>
      <c r="B344" s="7"/>
      <c r="C344" s="20"/>
      <c r="D344" s="9"/>
      <c r="E344" s="179"/>
      <c r="F344" s="45"/>
      <c r="G344" s="26" t="s">
        <v>642</v>
      </c>
      <c r="H344" s="7" t="s">
        <v>667</v>
      </c>
      <c r="I344" s="8" t="s">
        <v>4950</v>
      </c>
      <c r="J344" s="9" t="s">
        <v>629</v>
      </c>
      <c r="K344" s="211" t="s">
        <v>4951</v>
      </c>
      <c r="L344" s="45"/>
    </row>
    <row r="345" spans="1:12" s="3" customFormat="1" ht="12.75">
      <c r="A345" s="6"/>
      <c r="B345" s="7"/>
      <c r="C345" s="20"/>
      <c r="D345" s="9"/>
      <c r="E345" s="179"/>
      <c r="F345" s="45"/>
      <c r="G345" s="26" t="s">
        <v>643</v>
      </c>
      <c r="H345" s="7" t="s">
        <v>729</v>
      </c>
      <c r="I345" s="8" t="s">
        <v>4952</v>
      </c>
      <c r="J345" s="9" t="s">
        <v>4889</v>
      </c>
      <c r="K345" s="211" t="s">
        <v>4953</v>
      </c>
      <c r="L345" s="45"/>
    </row>
    <row r="346" spans="1:12" s="3" customFormat="1" ht="12.75">
      <c r="A346" s="6"/>
      <c r="B346" s="7"/>
      <c r="C346" s="20"/>
      <c r="D346" s="9"/>
      <c r="E346" s="179"/>
      <c r="F346" s="45"/>
      <c r="G346" s="26" t="s">
        <v>646</v>
      </c>
      <c r="H346" s="7" t="s">
        <v>1051</v>
      </c>
      <c r="I346" s="8" t="s">
        <v>4017</v>
      </c>
      <c r="J346" s="9" t="s">
        <v>751</v>
      </c>
      <c r="K346" s="211" t="s">
        <v>4697</v>
      </c>
      <c r="L346" s="45"/>
    </row>
    <row r="347" spans="1:12" s="3" customFormat="1" ht="12.75">
      <c r="A347" s="6"/>
      <c r="B347" s="7"/>
      <c r="C347" s="20"/>
      <c r="D347" s="9"/>
      <c r="E347" s="179"/>
      <c r="F347" s="45"/>
      <c r="G347" s="26" t="s">
        <v>647</v>
      </c>
      <c r="H347" s="7" t="s">
        <v>708</v>
      </c>
      <c r="I347" s="8" t="s">
        <v>820</v>
      </c>
      <c r="J347" s="9" t="s">
        <v>661</v>
      </c>
      <c r="K347" s="211" t="s">
        <v>3926</v>
      </c>
      <c r="L347" s="45"/>
    </row>
    <row r="348" spans="1:12" s="3" customFormat="1" ht="12.75">
      <c r="A348" s="6"/>
      <c r="B348" s="7"/>
      <c r="C348" s="20"/>
      <c r="D348" s="9"/>
      <c r="E348" s="179"/>
      <c r="F348" s="45"/>
      <c r="G348" s="26" t="s">
        <v>648</v>
      </c>
      <c r="H348" s="7" t="s">
        <v>1725</v>
      </c>
      <c r="I348" s="8" t="s">
        <v>4954</v>
      </c>
      <c r="J348" s="9" t="s">
        <v>735</v>
      </c>
      <c r="K348" s="211" t="s">
        <v>4955</v>
      </c>
      <c r="L348" s="45"/>
    </row>
    <row r="349" spans="1:12" s="3" customFormat="1" ht="12.75">
      <c r="A349" s="6"/>
      <c r="B349" s="7"/>
      <c r="C349" s="20"/>
      <c r="D349" s="9"/>
      <c r="E349" s="179"/>
      <c r="F349" s="45"/>
      <c r="G349" s="26" t="s">
        <v>649</v>
      </c>
      <c r="H349" s="7" t="s">
        <v>706</v>
      </c>
      <c r="I349" s="8" t="s">
        <v>4673</v>
      </c>
      <c r="J349" s="9" t="s">
        <v>1592</v>
      </c>
      <c r="K349" s="211" t="s">
        <v>4956</v>
      </c>
      <c r="L349" s="45"/>
    </row>
    <row r="350" spans="1:12" s="3" customFormat="1" ht="13.5" thickBot="1">
      <c r="A350" s="6"/>
      <c r="B350" s="7"/>
      <c r="C350" s="20"/>
      <c r="D350" s="9"/>
      <c r="E350" s="179"/>
      <c r="F350" s="45"/>
      <c r="G350" s="26" t="s">
        <v>650</v>
      </c>
      <c r="H350" s="7" t="s">
        <v>816</v>
      </c>
      <c r="I350" s="8" t="s">
        <v>3474</v>
      </c>
      <c r="J350" s="9" t="s">
        <v>4677</v>
      </c>
      <c r="K350" s="211" t="s">
        <v>4957</v>
      </c>
      <c r="L350" s="45"/>
    </row>
    <row r="351" spans="1:12" s="3" customFormat="1" ht="12.75" hidden="1">
      <c r="A351" s="6"/>
      <c r="B351" s="7"/>
      <c r="C351" s="20"/>
      <c r="D351" s="9"/>
      <c r="E351" s="179"/>
      <c r="F351" s="45"/>
      <c r="G351" s="26"/>
      <c r="H351" s="7"/>
      <c r="I351" s="8"/>
      <c r="J351" s="9"/>
      <c r="K351" s="211"/>
      <c r="L351" s="45"/>
    </row>
    <row r="352" spans="1:12" s="3" customFormat="1" ht="12.75" hidden="1">
      <c r="A352" s="6"/>
      <c r="B352" s="7"/>
      <c r="C352" s="20"/>
      <c r="D352" s="9"/>
      <c r="E352" s="179"/>
      <c r="F352" s="45"/>
      <c r="G352" s="26"/>
      <c r="H352" s="7"/>
      <c r="I352" s="8"/>
      <c r="J352" s="9"/>
      <c r="K352" s="211"/>
      <c r="L352" s="45"/>
    </row>
    <row r="353" spans="1:12" s="3" customFormat="1" ht="12.75" hidden="1">
      <c r="A353" s="6"/>
      <c r="B353" s="7"/>
      <c r="C353" s="20"/>
      <c r="D353" s="9"/>
      <c r="E353" s="179"/>
      <c r="F353" s="45"/>
      <c r="G353" s="26"/>
      <c r="H353" s="7"/>
      <c r="I353" s="8"/>
      <c r="J353" s="9"/>
      <c r="K353" s="211"/>
      <c r="L353" s="45"/>
    </row>
    <row r="354" spans="1:12" s="3" customFormat="1" ht="12.75" hidden="1">
      <c r="A354" s="6"/>
      <c r="B354" s="7"/>
      <c r="C354" s="20"/>
      <c r="D354" s="9"/>
      <c r="E354" s="179"/>
      <c r="F354" s="45"/>
      <c r="G354" s="26"/>
      <c r="H354" s="7"/>
      <c r="I354" s="8"/>
      <c r="J354" s="9"/>
      <c r="K354" s="211"/>
      <c r="L354" s="45"/>
    </row>
    <row r="355" spans="1:12" s="3" customFormat="1" ht="12.75" hidden="1">
      <c r="A355" s="6"/>
      <c r="B355" s="7"/>
      <c r="C355" s="21"/>
      <c r="D355" s="9"/>
      <c r="E355" s="179"/>
      <c r="F355" s="45"/>
      <c r="G355" s="26"/>
      <c r="H355" s="7"/>
      <c r="I355" s="8"/>
      <c r="J355" s="9"/>
      <c r="K355" s="211"/>
      <c r="L355" s="45"/>
    </row>
    <row r="356" spans="1:12" s="3" customFormat="1" ht="12.75" hidden="1">
      <c r="A356" s="6"/>
      <c r="B356" s="7"/>
      <c r="C356" s="21"/>
      <c r="D356" s="9"/>
      <c r="E356" s="179"/>
      <c r="F356" s="45"/>
      <c r="G356" s="26"/>
      <c r="H356" s="7"/>
      <c r="I356" s="8"/>
      <c r="J356" s="9"/>
      <c r="K356" s="211"/>
      <c r="L356" s="45"/>
    </row>
    <row r="357" spans="1:12" s="3" customFormat="1" ht="12.75" hidden="1">
      <c r="A357" s="6"/>
      <c r="B357" s="7"/>
      <c r="C357" s="21"/>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1"/>
      <c r="J362" s="30"/>
      <c r="K362" s="211"/>
      <c r="L362" s="45"/>
    </row>
    <row r="363" spans="1:12" s="3" customFormat="1" ht="6.75" customHeight="1" thickTop="1">
      <c r="A363" s="46"/>
      <c r="B363" s="46"/>
      <c r="C363" s="46"/>
      <c r="D363" s="46"/>
      <c r="E363" s="46"/>
      <c r="F363" s="45"/>
      <c r="G363" s="47"/>
      <c r="H363" s="47"/>
      <c r="I363" s="47"/>
      <c r="J363" s="47"/>
      <c r="K363" s="47"/>
      <c r="L363" s="45"/>
    </row>
    <row r="364" spans="1:12" s="3" customFormat="1" ht="21" thickBot="1">
      <c r="A364" s="162" t="s">
        <v>772</v>
      </c>
      <c r="B364" s="160"/>
      <c r="C364" s="160" t="s">
        <v>3667</v>
      </c>
      <c r="D364" s="1065" t="s">
        <v>5080</v>
      </c>
      <c r="E364" s="1065"/>
      <c r="F364" s="707"/>
      <c r="G364" s="707"/>
      <c r="H364" s="1065" t="s">
        <v>721</v>
      </c>
      <c r="I364" s="1065"/>
      <c r="J364" s="160" t="s">
        <v>722</v>
      </c>
      <c r="K364" s="160"/>
      <c r="L364" s="45"/>
    </row>
    <row r="365" spans="1:12" s="3" customFormat="1" ht="13.5" thickTop="1" thickBot="1">
      <c r="A365" s="1083" t="s">
        <v>718</v>
      </c>
      <c r="B365" s="1084"/>
      <c r="C365" s="43"/>
      <c r="D365" s="44"/>
      <c r="E365" s="44"/>
      <c r="F365" s="35"/>
      <c r="G365" s="1087" t="s">
        <v>719</v>
      </c>
      <c r="H365" s="1088"/>
      <c r="I365" s="35"/>
      <c r="J365" s="35"/>
      <c r="K365" s="35"/>
      <c r="L365" s="45"/>
    </row>
    <row r="366" spans="1:12" s="3" customFormat="1" ht="16.5" thickTop="1" thickBot="1">
      <c r="A366" s="1085"/>
      <c r="B366" s="1086"/>
      <c r="C366" s="14"/>
      <c r="D366" s="12" t="s">
        <v>645</v>
      </c>
      <c r="E366" s="13">
        <f>COUNTA(C368:C393)</f>
        <v>14</v>
      </c>
      <c r="F366" s="45"/>
      <c r="G366" s="1089"/>
      <c r="H366" s="1090"/>
      <c r="I366" s="32"/>
      <c r="J366" s="33" t="s">
        <v>645</v>
      </c>
      <c r="K366" s="34">
        <f>COUNTA(I368:I393)</f>
        <v>19</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680</v>
      </c>
      <c r="C368" s="78" t="s">
        <v>1205</v>
      </c>
      <c r="D368" s="79" t="s">
        <v>928</v>
      </c>
      <c r="E368" s="204" t="s">
        <v>4630</v>
      </c>
      <c r="F368" s="45"/>
      <c r="G368" s="94" t="s">
        <v>630</v>
      </c>
      <c r="H368" s="77" t="s">
        <v>989</v>
      </c>
      <c r="I368" s="78" t="s">
        <v>866</v>
      </c>
      <c r="J368" s="79" t="s">
        <v>1592</v>
      </c>
      <c r="K368" s="208" t="s">
        <v>4921</v>
      </c>
      <c r="L368" s="45"/>
    </row>
    <row r="369" spans="1:12" s="3" customFormat="1">
      <c r="A369" s="81" t="s">
        <v>631</v>
      </c>
      <c r="B369" s="82" t="s">
        <v>1356</v>
      </c>
      <c r="C369" s="83" t="s">
        <v>4497</v>
      </c>
      <c r="D369" s="84" t="s">
        <v>4932</v>
      </c>
      <c r="E369" s="205" t="s">
        <v>4963</v>
      </c>
      <c r="F369" s="45"/>
      <c r="G369" s="96" t="s">
        <v>631</v>
      </c>
      <c r="H369" s="82" t="s">
        <v>709</v>
      </c>
      <c r="I369" s="83" t="s">
        <v>2492</v>
      </c>
      <c r="J369" s="84" t="s">
        <v>883</v>
      </c>
      <c r="K369" s="209" t="s">
        <v>4922</v>
      </c>
      <c r="L369" s="45"/>
    </row>
    <row r="370" spans="1:12" s="3" customFormat="1">
      <c r="A370" s="86" t="s">
        <v>632</v>
      </c>
      <c r="B370" s="87" t="s">
        <v>1375</v>
      </c>
      <c r="C370" s="88" t="s">
        <v>4402</v>
      </c>
      <c r="D370" s="89" t="s">
        <v>751</v>
      </c>
      <c r="E370" s="206" t="s">
        <v>3520</v>
      </c>
      <c r="F370" s="45"/>
      <c r="G370" s="98" t="s">
        <v>632</v>
      </c>
      <c r="H370" s="87" t="s">
        <v>709</v>
      </c>
      <c r="I370" s="88" t="s">
        <v>1302</v>
      </c>
      <c r="J370" s="89" t="s">
        <v>4923</v>
      </c>
      <c r="K370" s="210" t="s">
        <v>4924</v>
      </c>
      <c r="L370" s="45"/>
    </row>
    <row r="371" spans="1:12" s="3" customFormat="1">
      <c r="A371" s="6" t="s">
        <v>633</v>
      </c>
      <c r="B371" s="7" t="s">
        <v>2435</v>
      </c>
      <c r="C371" s="8" t="s">
        <v>4000</v>
      </c>
      <c r="D371" s="9" t="s">
        <v>4228</v>
      </c>
      <c r="E371" s="207" t="s">
        <v>3527</v>
      </c>
      <c r="F371" s="45"/>
      <c r="G371" s="26" t="s">
        <v>633</v>
      </c>
      <c r="H371" s="7" t="s">
        <v>1145</v>
      </c>
      <c r="I371" s="8" t="s">
        <v>4526</v>
      </c>
      <c r="J371" s="9" t="s">
        <v>669</v>
      </c>
      <c r="K371" s="211" t="s">
        <v>4925</v>
      </c>
      <c r="L371" s="45"/>
    </row>
    <row r="372" spans="1:12" s="3" customFormat="1">
      <c r="A372" s="6" t="s">
        <v>634</v>
      </c>
      <c r="B372" s="7" t="s">
        <v>831</v>
      </c>
      <c r="C372" s="8" t="s">
        <v>4964</v>
      </c>
      <c r="D372" s="9" t="s">
        <v>4732</v>
      </c>
      <c r="E372" s="207" t="s">
        <v>4740</v>
      </c>
      <c r="F372" s="45"/>
      <c r="G372" s="26" t="s">
        <v>634</v>
      </c>
      <c r="H372" s="7" t="s">
        <v>664</v>
      </c>
      <c r="I372" s="8" t="s">
        <v>4257</v>
      </c>
      <c r="J372" s="9" t="s">
        <v>751</v>
      </c>
      <c r="K372" s="211" t="s">
        <v>3700</v>
      </c>
      <c r="L372" s="45"/>
    </row>
    <row r="373" spans="1:12" s="3" customFormat="1">
      <c r="A373" s="6" t="s">
        <v>635</v>
      </c>
      <c r="B373" s="7" t="s">
        <v>831</v>
      </c>
      <c r="C373" s="8" t="s">
        <v>4728</v>
      </c>
      <c r="D373" s="9" t="s">
        <v>4932</v>
      </c>
      <c r="E373" s="207" t="s">
        <v>4965</v>
      </c>
      <c r="F373" s="45"/>
      <c r="G373" s="26" t="s">
        <v>635</v>
      </c>
      <c r="H373" s="7" t="s">
        <v>1060</v>
      </c>
      <c r="I373" s="8" t="s">
        <v>4693</v>
      </c>
      <c r="J373" s="9" t="s">
        <v>669</v>
      </c>
      <c r="K373" s="211" t="s">
        <v>4926</v>
      </c>
      <c r="L373" s="45"/>
    </row>
    <row r="374" spans="1:12" s="3" customFormat="1">
      <c r="A374" s="6" t="s">
        <v>636</v>
      </c>
      <c r="B374" s="7" t="s">
        <v>696</v>
      </c>
      <c r="C374" s="8" t="s">
        <v>4037</v>
      </c>
      <c r="D374" s="9" t="s">
        <v>751</v>
      </c>
      <c r="E374" s="207" t="s">
        <v>4230</v>
      </c>
      <c r="F374" s="45"/>
      <c r="G374" s="26" t="s">
        <v>636</v>
      </c>
      <c r="H374" s="7" t="s">
        <v>742</v>
      </c>
      <c r="I374" s="8" t="s">
        <v>4275</v>
      </c>
      <c r="J374" s="9" t="s">
        <v>1592</v>
      </c>
      <c r="K374" s="211" t="s">
        <v>4380</v>
      </c>
      <c r="L374" s="45"/>
    </row>
    <row r="375" spans="1:12" s="3" customFormat="1">
      <c r="A375" s="6" t="s">
        <v>637</v>
      </c>
      <c r="B375" s="7" t="s">
        <v>4966</v>
      </c>
      <c r="C375" s="8" t="s">
        <v>5378</v>
      </c>
      <c r="D375" s="9" t="s">
        <v>661</v>
      </c>
      <c r="E375" s="207" t="s">
        <v>4967</v>
      </c>
      <c r="F375" s="45"/>
      <c r="G375" s="26" t="s">
        <v>637</v>
      </c>
      <c r="H375" s="7" t="s">
        <v>740</v>
      </c>
      <c r="I375" s="8" t="s">
        <v>737</v>
      </c>
      <c r="J375" s="9" t="s">
        <v>669</v>
      </c>
      <c r="K375" s="211" t="s">
        <v>4927</v>
      </c>
      <c r="L375" s="45"/>
    </row>
    <row r="376" spans="1:12" s="3" customFormat="1">
      <c r="A376" s="6" t="s">
        <v>638</v>
      </c>
      <c r="B376" s="7" t="s">
        <v>1547</v>
      </c>
      <c r="C376" s="8" t="s">
        <v>1517</v>
      </c>
      <c r="D376" s="9" t="s">
        <v>949</v>
      </c>
      <c r="E376" s="207" t="s">
        <v>4968</v>
      </c>
      <c r="F376" s="45"/>
      <c r="G376" s="26" t="s">
        <v>638</v>
      </c>
      <c r="H376" s="7" t="s">
        <v>847</v>
      </c>
      <c r="I376" s="8" t="s">
        <v>3037</v>
      </c>
      <c r="J376" s="9" t="s">
        <v>669</v>
      </c>
      <c r="K376" s="211" t="s">
        <v>3931</v>
      </c>
      <c r="L376" s="45"/>
    </row>
    <row r="377" spans="1:12" s="3" customFormat="1">
      <c r="A377" s="6" t="s">
        <v>639</v>
      </c>
      <c r="B377" s="7" t="s">
        <v>696</v>
      </c>
      <c r="C377" s="8" t="s">
        <v>4969</v>
      </c>
      <c r="D377" s="9" t="s">
        <v>669</v>
      </c>
      <c r="E377" s="207" t="s">
        <v>4970</v>
      </c>
      <c r="F377" s="45"/>
      <c r="G377" s="26" t="s">
        <v>639</v>
      </c>
      <c r="H377" s="7" t="s">
        <v>705</v>
      </c>
      <c r="I377" s="8" t="s">
        <v>670</v>
      </c>
      <c r="J377" s="9" t="s">
        <v>661</v>
      </c>
      <c r="K377" s="211" t="s">
        <v>4665</v>
      </c>
      <c r="L377" s="45"/>
    </row>
    <row r="378" spans="1:12" s="3" customFormat="1">
      <c r="A378" s="6" t="s">
        <v>640</v>
      </c>
      <c r="B378" s="7" t="s">
        <v>4734</v>
      </c>
      <c r="C378" s="8" t="s">
        <v>4046</v>
      </c>
      <c r="D378" s="9" t="s">
        <v>4932</v>
      </c>
      <c r="E378" s="207" t="s">
        <v>4971</v>
      </c>
      <c r="F378" s="45"/>
      <c r="G378" s="26" t="s">
        <v>640</v>
      </c>
      <c r="H378" s="7" t="s">
        <v>699</v>
      </c>
      <c r="I378" s="8" t="s">
        <v>4281</v>
      </c>
      <c r="J378" s="9" t="s">
        <v>661</v>
      </c>
      <c r="K378" s="211" t="s">
        <v>1843</v>
      </c>
      <c r="L378" s="45"/>
    </row>
    <row r="379" spans="1:12" s="3" customFormat="1">
      <c r="A379" s="6" t="s">
        <v>641</v>
      </c>
      <c r="B379" s="7" t="s">
        <v>690</v>
      </c>
      <c r="C379" s="8" t="s">
        <v>4737</v>
      </c>
      <c r="D379" s="9" t="s">
        <v>4932</v>
      </c>
      <c r="E379" s="207" t="s">
        <v>4972</v>
      </c>
      <c r="F379" s="45"/>
      <c r="G379" s="26" t="s">
        <v>641</v>
      </c>
      <c r="H379" s="7" t="s">
        <v>1058</v>
      </c>
      <c r="I379" s="8" t="s">
        <v>3234</v>
      </c>
      <c r="J379" s="9" t="s">
        <v>751</v>
      </c>
      <c r="K379" s="211" t="s">
        <v>572</v>
      </c>
      <c r="L379" s="45"/>
    </row>
    <row r="380" spans="1:12" s="3" customFormat="1">
      <c r="A380" s="6" t="s">
        <v>642</v>
      </c>
      <c r="B380" s="7" t="s">
        <v>831</v>
      </c>
      <c r="C380" s="8" t="s">
        <v>4887</v>
      </c>
      <c r="D380" s="9" t="s">
        <v>751</v>
      </c>
      <c r="E380" s="207" t="s">
        <v>4973</v>
      </c>
      <c r="F380" s="45"/>
      <c r="G380" s="26" t="s">
        <v>642</v>
      </c>
      <c r="H380" s="7" t="s">
        <v>699</v>
      </c>
      <c r="I380" s="8" t="s">
        <v>4928</v>
      </c>
      <c r="J380" s="9" t="s">
        <v>728</v>
      </c>
      <c r="K380" s="211" t="s">
        <v>4929</v>
      </c>
      <c r="L380" s="45"/>
    </row>
    <row r="381" spans="1:12" s="3" customFormat="1">
      <c r="A381" s="6" t="s">
        <v>643</v>
      </c>
      <c r="B381" s="7" t="s">
        <v>675</v>
      </c>
      <c r="C381" s="8" t="s">
        <v>4493</v>
      </c>
      <c r="D381" s="9" t="s">
        <v>4932</v>
      </c>
      <c r="E381" s="207" t="s">
        <v>4974</v>
      </c>
      <c r="F381" s="45"/>
      <c r="G381" s="26" t="s">
        <v>643</v>
      </c>
      <c r="H381" s="7" t="s">
        <v>742</v>
      </c>
      <c r="I381" s="8" t="s">
        <v>4930</v>
      </c>
      <c r="J381" s="9" t="s">
        <v>5069</v>
      </c>
      <c r="K381" s="211" t="s">
        <v>4931</v>
      </c>
      <c r="L381" s="45"/>
    </row>
    <row r="382" spans="1:12" s="3" customFormat="1">
      <c r="A382" s="6"/>
      <c r="B382" s="7"/>
      <c r="C382" s="8"/>
      <c r="D382" s="9"/>
      <c r="E382" s="207"/>
      <c r="F382" s="45"/>
      <c r="G382" s="26" t="s">
        <v>646</v>
      </c>
      <c r="H382" s="7" t="s">
        <v>664</v>
      </c>
      <c r="I382" s="8" t="s">
        <v>4010</v>
      </c>
      <c r="J382" s="9" t="s">
        <v>4932</v>
      </c>
      <c r="K382" s="211" t="s">
        <v>3728</v>
      </c>
      <c r="L382" s="45"/>
    </row>
    <row r="383" spans="1:12" s="3" customFormat="1">
      <c r="A383" s="6"/>
      <c r="B383" s="7"/>
      <c r="C383" s="8"/>
      <c r="D383" s="9"/>
      <c r="E383" s="207"/>
      <c r="F383" s="45"/>
      <c r="G383" s="26" t="s">
        <v>647</v>
      </c>
      <c r="H383" s="7" t="s">
        <v>1058</v>
      </c>
      <c r="I383" s="8" t="s">
        <v>4933</v>
      </c>
      <c r="J383" s="9" t="s">
        <v>661</v>
      </c>
      <c r="K383" s="211" t="s">
        <v>4934</v>
      </c>
      <c r="L383" s="45"/>
    </row>
    <row r="384" spans="1:12" s="3" customFormat="1">
      <c r="A384" s="6"/>
      <c r="B384" s="7"/>
      <c r="C384" s="8"/>
      <c r="D384" s="9"/>
      <c r="E384" s="207"/>
      <c r="F384" s="45"/>
      <c r="G384" s="26" t="s">
        <v>648</v>
      </c>
      <c r="H384" s="7" t="s">
        <v>706</v>
      </c>
      <c r="I384" s="8" t="s">
        <v>4935</v>
      </c>
      <c r="J384" s="9" t="s">
        <v>751</v>
      </c>
      <c r="K384" s="211" t="s">
        <v>4936</v>
      </c>
      <c r="L384" s="45"/>
    </row>
    <row r="385" spans="1:12" s="3" customFormat="1">
      <c r="A385" s="6"/>
      <c r="B385" s="7"/>
      <c r="C385" s="8"/>
      <c r="D385" s="9"/>
      <c r="E385" s="207"/>
      <c r="F385" s="45"/>
      <c r="G385" s="26" t="s">
        <v>649</v>
      </c>
      <c r="H385" s="7" t="s">
        <v>706</v>
      </c>
      <c r="I385" s="8" t="s">
        <v>839</v>
      </c>
      <c r="J385" s="9" t="s">
        <v>629</v>
      </c>
      <c r="K385" s="211" t="s">
        <v>4937</v>
      </c>
      <c r="L385" s="45"/>
    </row>
    <row r="386" spans="1:12" s="3" customFormat="1" ht="13.5" thickBot="1">
      <c r="A386" s="6"/>
      <c r="B386" s="7"/>
      <c r="C386" s="20"/>
      <c r="D386" s="9"/>
      <c r="E386" s="207"/>
      <c r="F386" s="45"/>
      <c r="G386" s="26" t="s">
        <v>650</v>
      </c>
      <c r="H386" s="7" t="s">
        <v>847</v>
      </c>
      <c r="I386" s="8" t="s">
        <v>797</v>
      </c>
      <c r="J386" s="9" t="s">
        <v>629</v>
      </c>
      <c r="K386" s="211" t="s">
        <v>4938</v>
      </c>
      <c r="L386" s="45"/>
    </row>
    <row r="387" spans="1:12" s="3" customFormat="1" ht="12.75" hidden="1">
      <c r="A387" s="6"/>
      <c r="B387" s="7"/>
      <c r="C387" s="20"/>
      <c r="D387" s="9"/>
      <c r="E387" s="207"/>
      <c r="F387" s="45"/>
      <c r="G387" s="26"/>
      <c r="H387" s="7"/>
      <c r="I387" s="8"/>
      <c r="J387" s="9"/>
      <c r="K387" s="211"/>
      <c r="L387" s="45"/>
    </row>
    <row r="388" spans="1:12" s="3" customFormat="1" ht="12.75" hidden="1">
      <c r="A388" s="6"/>
      <c r="B388" s="7"/>
      <c r="C388" s="21"/>
      <c r="D388" s="9"/>
      <c r="E388" s="207"/>
      <c r="F388" s="45"/>
      <c r="G388" s="26"/>
      <c r="H388" s="7"/>
      <c r="I388" s="8"/>
      <c r="J388" s="9"/>
      <c r="K388" s="211"/>
      <c r="L388" s="45"/>
    </row>
    <row r="389" spans="1:12" s="3" customFormat="1" ht="12.75" hidden="1">
      <c r="A389" s="6"/>
      <c r="B389" s="7"/>
      <c r="C389" s="21"/>
      <c r="D389" s="9"/>
      <c r="E389" s="207"/>
      <c r="F389" s="45"/>
      <c r="G389" s="26"/>
      <c r="H389" s="7"/>
      <c r="I389" s="250"/>
      <c r="J389" s="9"/>
      <c r="K389" s="211"/>
      <c r="L389" s="45"/>
    </row>
    <row r="390" spans="1:12" s="3" customFormat="1" ht="13.5" hidden="1" thickBot="1">
      <c r="A390" s="6"/>
      <c r="B390" s="7"/>
      <c r="C390" s="21"/>
      <c r="D390" s="9"/>
      <c r="E390" s="179"/>
      <c r="F390" s="45"/>
      <c r="G390" s="26"/>
      <c r="H390" s="7"/>
      <c r="I390" s="250"/>
      <c r="J390" s="9"/>
      <c r="K390" s="211"/>
      <c r="L390" s="45"/>
    </row>
    <row r="391" spans="1:12" s="3" customFormat="1" ht="13.5" hidden="1" thickBot="1">
      <c r="A391" s="6"/>
      <c r="B391" s="7"/>
      <c r="C391" s="21"/>
      <c r="D391" s="9"/>
      <c r="E391" s="179"/>
      <c r="F391" s="45"/>
      <c r="G391" s="26"/>
      <c r="H391" s="7"/>
      <c r="I391" s="7"/>
      <c r="J391" s="9"/>
      <c r="K391" s="190"/>
      <c r="L391" s="45"/>
    </row>
    <row r="392" spans="1:12" s="3" customFormat="1" ht="13.5" hidden="1" thickBot="1">
      <c r="A392" s="6"/>
      <c r="B392" s="7"/>
      <c r="C392" s="21"/>
      <c r="D392" s="9"/>
      <c r="E392" s="179"/>
      <c r="F392" s="45"/>
      <c r="G392" s="26"/>
      <c r="H392" s="7"/>
      <c r="I392" s="7"/>
      <c r="J392" s="9"/>
      <c r="K392" s="190"/>
      <c r="L392" s="45"/>
    </row>
    <row r="393" spans="1:12" s="3" customFormat="1" ht="13.5" hidden="1" thickBot="1">
      <c r="A393" s="19"/>
      <c r="B393" s="10"/>
      <c r="C393" s="22"/>
      <c r="D393" s="11"/>
      <c r="E393" s="180"/>
      <c r="F393" s="45"/>
      <c r="G393" s="28"/>
      <c r="H393" s="29"/>
      <c r="I393" s="29"/>
      <c r="J393" s="30"/>
      <c r="K393" s="191"/>
      <c r="L393" s="45"/>
    </row>
    <row r="394" spans="1:12" s="3" customFormat="1" ht="12.75" thickTop="1">
      <c r="A394" s="46"/>
      <c r="B394" s="46"/>
      <c r="C394" s="46"/>
      <c r="D394" s="46"/>
      <c r="E394" s="46"/>
      <c r="F394" s="45"/>
      <c r="G394" s="47"/>
      <c r="H394" s="47"/>
      <c r="I394" s="47"/>
      <c r="J394" s="47"/>
      <c r="K394" s="47"/>
      <c r="L394" s="45"/>
    </row>
    <row r="395" spans="1:12" s="3" customFormat="1" ht="21" thickBot="1">
      <c r="A395" s="162" t="s">
        <v>3772</v>
      </c>
      <c r="B395" s="359"/>
      <c r="C395" s="160" t="s">
        <v>3667</v>
      </c>
      <c r="D395" s="1065" t="s">
        <v>723</v>
      </c>
      <c r="E395" s="1065"/>
      <c r="F395" s="707"/>
      <c r="G395" s="707"/>
      <c r="H395" s="1065" t="s">
        <v>913</v>
      </c>
      <c r="I395" s="1065"/>
      <c r="J395" s="160" t="s">
        <v>722</v>
      </c>
      <c r="K395" s="160"/>
      <c r="L395" s="45"/>
    </row>
    <row r="396" spans="1:12" s="3" customFormat="1" ht="13.5" customHeight="1" thickTop="1" thickBot="1">
      <c r="A396" s="1083" t="s">
        <v>718</v>
      </c>
      <c r="B396" s="1084"/>
      <c r="C396" s="43"/>
      <c r="D396" s="44"/>
      <c r="E396" s="44"/>
      <c r="F396" s="35"/>
      <c r="G396" s="1087" t="s">
        <v>719</v>
      </c>
      <c r="H396" s="1088"/>
      <c r="I396" s="35"/>
      <c r="J396" s="35"/>
      <c r="K396" s="35"/>
      <c r="L396" s="45"/>
    </row>
    <row r="397" spans="1:12" s="3" customFormat="1" ht="16.5" thickTop="1" thickBot="1">
      <c r="A397" s="1085"/>
      <c r="B397" s="1086"/>
      <c r="C397" s="14"/>
      <c r="D397" s="12" t="s">
        <v>645</v>
      </c>
      <c r="E397" s="13">
        <f>COUNTA(C399:C422)</f>
        <v>2</v>
      </c>
      <c r="F397" s="45"/>
      <c r="G397" s="1089"/>
      <c r="H397" s="1090"/>
      <c r="I397" s="32"/>
      <c r="J397" s="33" t="s">
        <v>645</v>
      </c>
      <c r="K397" s="34">
        <f>COUNTA(I399:I422)</f>
        <v>9</v>
      </c>
      <c r="L397" s="45"/>
    </row>
    <row r="398" spans="1:12" s="3" customFormat="1">
      <c r="A398" s="15" t="s">
        <v>626</v>
      </c>
      <c r="B398" s="16" t="s">
        <v>622</v>
      </c>
      <c r="C398" s="4" t="s">
        <v>623</v>
      </c>
      <c r="D398" s="4" t="s">
        <v>1581</v>
      </c>
      <c r="E398" s="5" t="s">
        <v>644</v>
      </c>
      <c r="F398" s="45"/>
      <c r="G398" s="24" t="s">
        <v>626</v>
      </c>
      <c r="H398" s="23" t="s">
        <v>622</v>
      </c>
      <c r="I398" s="4" t="s">
        <v>623</v>
      </c>
      <c r="J398" s="4" t="s">
        <v>1581</v>
      </c>
      <c r="K398" s="25" t="s">
        <v>644</v>
      </c>
      <c r="L398" s="45"/>
    </row>
    <row r="399" spans="1:12" s="3" customFormat="1">
      <c r="A399" s="76" t="s">
        <v>630</v>
      </c>
      <c r="B399" s="77" t="s">
        <v>1613</v>
      </c>
      <c r="C399" s="78" t="s">
        <v>1614</v>
      </c>
      <c r="D399" s="79" t="s">
        <v>751</v>
      </c>
      <c r="E399" s="204" t="s">
        <v>3677</v>
      </c>
      <c r="F399" s="45"/>
      <c r="G399" s="94" t="s">
        <v>630</v>
      </c>
      <c r="H399" s="77" t="s">
        <v>2552</v>
      </c>
      <c r="I399" s="78" t="s">
        <v>2551</v>
      </c>
      <c r="J399" s="79" t="s">
        <v>2247</v>
      </c>
      <c r="K399" s="208" t="s">
        <v>2969</v>
      </c>
      <c r="L399" s="45"/>
    </row>
    <row r="400" spans="1:12" s="3" customFormat="1">
      <c r="A400" s="81" t="s">
        <v>631</v>
      </c>
      <c r="B400" s="82" t="s">
        <v>828</v>
      </c>
      <c r="C400" s="83" t="s">
        <v>3047</v>
      </c>
      <c r="D400" s="84" t="s">
        <v>629</v>
      </c>
      <c r="E400" s="205" t="s">
        <v>4962</v>
      </c>
      <c r="F400" s="45"/>
      <c r="G400" s="96" t="s">
        <v>631</v>
      </c>
      <c r="H400" s="82" t="s">
        <v>826</v>
      </c>
      <c r="I400" s="83" t="s">
        <v>1596</v>
      </c>
      <c r="J400" s="84" t="s">
        <v>1592</v>
      </c>
      <c r="K400" s="209" t="s">
        <v>4914</v>
      </c>
      <c r="L400" s="45"/>
    </row>
    <row r="401" spans="1:12" s="3" customFormat="1">
      <c r="A401" s="86"/>
      <c r="B401" s="87"/>
      <c r="C401" s="88"/>
      <c r="D401" s="89"/>
      <c r="E401" s="206"/>
      <c r="F401" s="45"/>
      <c r="G401" s="98" t="s">
        <v>632</v>
      </c>
      <c r="H401" s="87" t="s">
        <v>791</v>
      </c>
      <c r="I401" s="88" t="s">
        <v>2551</v>
      </c>
      <c r="J401" s="89" t="s">
        <v>881</v>
      </c>
      <c r="K401" s="210" t="s">
        <v>4915</v>
      </c>
      <c r="L401" s="45"/>
    </row>
    <row r="402" spans="1:12" s="3" customFormat="1">
      <c r="A402" s="6"/>
      <c r="B402" s="7"/>
      <c r="C402" s="8"/>
      <c r="D402" s="9"/>
      <c r="E402" s="207"/>
      <c r="F402" s="45"/>
      <c r="G402" s="26" t="s">
        <v>633</v>
      </c>
      <c r="H402" s="7" t="s">
        <v>729</v>
      </c>
      <c r="I402" s="8" t="s">
        <v>3702</v>
      </c>
      <c r="J402" s="9" t="s">
        <v>661</v>
      </c>
      <c r="K402" s="211" t="s">
        <v>4916</v>
      </c>
      <c r="L402" s="45"/>
    </row>
    <row r="403" spans="1:12" s="3" customFormat="1">
      <c r="A403" s="6"/>
      <c r="B403" s="7"/>
      <c r="C403" s="8"/>
      <c r="D403" s="9"/>
      <c r="E403" s="207"/>
      <c r="F403" s="45"/>
      <c r="G403" s="26" t="s">
        <v>634</v>
      </c>
      <c r="H403" s="7" t="s">
        <v>742</v>
      </c>
      <c r="I403" s="8" t="s">
        <v>743</v>
      </c>
      <c r="J403" s="9" t="s">
        <v>751</v>
      </c>
      <c r="K403" s="211" t="s">
        <v>4917</v>
      </c>
      <c r="L403" s="45"/>
    </row>
    <row r="404" spans="1:12" s="3" customFormat="1">
      <c r="A404" s="6"/>
      <c r="B404" s="7"/>
      <c r="C404" s="8"/>
      <c r="D404" s="9"/>
      <c r="E404" s="207"/>
      <c r="F404" s="45"/>
      <c r="G404" s="26" t="s">
        <v>635</v>
      </c>
      <c r="H404" s="7" t="s">
        <v>2552</v>
      </c>
      <c r="I404" s="8" t="s">
        <v>4918</v>
      </c>
      <c r="J404" s="9" t="s">
        <v>5070</v>
      </c>
      <c r="K404" s="211" t="s">
        <v>4919</v>
      </c>
      <c r="L404" s="45"/>
    </row>
    <row r="405" spans="1:12" s="3" customFormat="1">
      <c r="A405" s="6"/>
      <c r="B405" s="7"/>
      <c r="C405" s="8"/>
      <c r="D405" s="9"/>
      <c r="E405" s="207"/>
      <c r="F405" s="45"/>
      <c r="G405" s="26" t="s">
        <v>636</v>
      </c>
      <c r="H405" s="7" t="s">
        <v>826</v>
      </c>
      <c r="I405" s="8" t="s">
        <v>1053</v>
      </c>
      <c r="J405" s="9" t="s">
        <v>881</v>
      </c>
      <c r="K405" s="211" t="s">
        <v>4920</v>
      </c>
      <c r="L405" s="45"/>
    </row>
    <row r="406" spans="1:12" s="3" customFormat="1">
      <c r="A406" s="6"/>
      <c r="B406" s="7"/>
      <c r="C406" s="8"/>
      <c r="D406" s="9"/>
      <c r="E406" s="207"/>
      <c r="F406" s="45"/>
      <c r="G406" s="26" t="s">
        <v>637</v>
      </c>
      <c r="H406" s="7" t="s">
        <v>791</v>
      </c>
      <c r="I406" s="8" t="s">
        <v>4534</v>
      </c>
      <c r="J406" s="9" t="s">
        <v>2949</v>
      </c>
      <c r="K406" s="211" t="s">
        <v>583</v>
      </c>
      <c r="L406" s="45"/>
    </row>
    <row r="407" spans="1:12" s="3" customFormat="1" ht="12.75" thickBot="1">
      <c r="A407" s="6"/>
      <c r="B407" s="7"/>
      <c r="C407" s="8"/>
      <c r="D407" s="9"/>
      <c r="E407" s="207"/>
      <c r="F407" s="45"/>
      <c r="G407" s="26" t="s">
        <v>638</v>
      </c>
      <c r="H407" s="7" t="s">
        <v>1066</v>
      </c>
      <c r="I407" s="8" t="s">
        <v>1304</v>
      </c>
      <c r="J407" s="9" t="s">
        <v>751</v>
      </c>
      <c r="K407" s="211" t="s">
        <v>4675</v>
      </c>
      <c r="L407" s="45"/>
    </row>
    <row r="408" spans="1:12" s="3" customFormat="1" hidden="1">
      <c r="A408" s="6"/>
      <c r="B408" s="7"/>
      <c r="C408" s="8"/>
      <c r="D408" s="9"/>
      <c r="E408" s="207"/>
      <c r="F408" s="45"/>
      <c r="G408" s="26"/>
      <c r="H408" s="7"/>
      <c r="I408" s="8"/>
      <c r="J408" s="9"/>
      <c r="K408" s="211"/>
      <c r="L408" s="45"/>
    </row>
    <row r="409" spans="1:12" s="3" customFormat="1" hidden="1">
      <c r="A409" s="6"/>
      <c r="B409" s="7"/>
      <c r="C409" s="8"/>
      <c r="D409" s="9"/>
      <c r="E409" s="207"/>
      <c r="F409" s="45"/>
      <c r="G409" s="26"/>
      <c r="H409" s="7"/>
      <c r="I409" s="8"/>
      <c r="J409" s="9"/>
      <c r="K409" s="211"/>
      <c r="L409" s="45"/>
    </row>
    <row r="410" spans="1:12" s="3" customFormat="1" ht="12.75" hidden="1" thickBot="1">
      <c r="A410" s="6"/>
      <c r="B410" s="7"/>
      <c r="C410" s="8"/>
      <c r="D410" s="9"/>
      <c r="E410" s="207"/>
      <c r="F410" s="45"/>
      <c r="G410" s="26"/>
      <c r="H410" s="7"/>
      <c r="I410" s="8"/>
      <c r="J410" s="9"/>
      <c r="K410" s="211"/>
      <c r="L410" s="359"/>
    </row>
    <row r="411" spans="1:12" s="3" customFormat="1" ht="12.75" hidden="1" thickBot="1">
      <c r="A411" s="6"/>
      <c r="B411" s="7"/>
      <c r="C411" s="8"/>
      <c r="D411" s="9"/>
      <c r="E411" s="207"/>
      <c r="F411" s="45"/>
      <c r="G411" s="26"/>
      <c r="H411" s="7"/>
      <c r="I411" s="8"/>
      <c r="J411" s="9"/>
      <c r="K411" s="211"/>
      <c r="L411" s="359"/>
    </row>
    <row r="412" spans="1:12" s="3" customFormat="1" ht="13.5" hidden="1" thickBot="1">
      <c r="A412" s="6"/>
      <c r="B412" s="7"/>
      <c r="C412" s="20"/>
      <c r="D412" s="9"/>
      <c r="E412" s="207"/>
      <c r="F412" s="45"/>
      <c r="G412" s="26"/>
      <c r="H412" s="7"/>
      <c r="I412" s="8"/>
      <c r="J412" s="9"/>
      <c r="K412" s="211"/>
      <c r="L412" s="359"/>
    </row>
    <row r="413" spans="1:12" s="3" customFormat="1" ht="13.5" hidden="1" thickBot="1">
      <c r="A413" s="6"/>
      <c r="B413" s="7"/>
      <c r="C413" s="20"/>
      <c r="D413" s="9"/>
      <c r="E413" s="207"/>
      <c r="F413" s="45"/>
      <c r="G413" s="26"/>
      <c r="H413" s="7"/>
      <c r="I413" s="8"/>
      <c r="J413" s="9"/>
      <c r="K413" s="211"/>
      <c r="L413" s="359"/>
    </row>
    <row r="414" spans="1:12" s="3" customFormat="1" ht="13.5" hidden="1" thickBot="1">
      <c r="A414" s="6"/>
      <c r="B414" s="7"/>
      <c r="C414" s="20"/>
      <c r="D414" s="9"/>
      <c r="E414" s="207"/>
      <c r="F414" s="45"/>
      <c r="G414" s="26"/>
      <c r="H414" s="7"/>
      <c r="I414" s="8"/>
      <c r="J414" s="9"/>
      <c r="K414" s="211"/>
      <c r="L414" s="359"/>
    </row>
    <row r="415" spans="1:12" s="3" customFormat="1" ht="13.5" hidden="1" thickBot="1">
      <c r="A415" s="6"/>
      <c r="B415" s="7"/>
      <c r="C415" s="20"/>
      <c r="D415" s="9"/>
      <c r="E415" s="207"/>
      <c r="F415" s="45"/>
      <c r="G415" s="26"/>
      <c r="H415" s="7"/>
      <c r="I415" s="8"/>
      <c r="J415" s="9"/>
      <c r="K415" s="211"/>
      <c r="L415" s="359"/>
    </row>
    <row r="416" spans="1:12" s="3" customFormat="1" ht="13.5" hidden="1" thickBot="1">
      <c r="A416" s="6"/>
      <c r="B416" s="7"/>
      <c r="C416" s="20"/>
      <c r="D416" s="9"/>
      <c r="E416" s="207"/>
      <c r="F416" s="45"/>
      <c r="G416" s="26"/>
      <c r="H416" s="7"/>
      <c r="I416" s="8"/>
      <c r="J416" s="9"/>
      <c r="K416" s="190"/>
      <c r="L416" s="359"/>
    </row>
    <row r="417" spans="1:12" s="3" customFormat="1" ht="13.5" hidden="1" thickBot="1">
      <c r="A417" s="6"/>
      <c r="B417" s="7"/>
      <c r="C417" s="21"/>
      <c r="D417" s="9"/>
      <c r="E417" s="207"/>
      <c r="F417" s="45"/>
      <c r="G417" s="26"/>
      <c r="H417" s="7"/>
      <c r="I417" s="250"/>
      <c r="J417" s="9"/>
      <c r="K417" s="190"/>
      <c r="L417" s="359"/>
    </row>
    <row r="418" spans="1:12" s="3" customFormat="1" ht="13.5" hidden="1" thickBot="1">
      <c r="A418" s="477"/>
      <c r="B418" s="7"/>
      <c r="C418" s="21"/>
      <c r="D418" s="9"/>
      <c r="E418" s="478"/>
      <c r="F418" s="45"/>
      <c r="G418" s="26"/>
      <c r="H418" s="7"/>
      <c r="I418" s="7"/>
      <c r="J418" s="9"/>
      <c r="K418" s="190"/>
      <c r="L418" s="359"/>
    </row>
    <row r="419" spans="1:12" s="3" customFormat="1" ht="13.5" hidden="1" thickBot="1">
      <c r="A419" s="477"/>
      <c r="B419" s="7"/>
      <c r="C419" s="21"/>
      <c r="D419" s="9"/>
      <c r="E419" s="479"/>
      <c r="F419" s="45"/>
      <c r="G419" s="26"/>
      <c r="H419" s="7"/>
      <c r="I419" s="7"/>
      <c r="J419" s="9"/>
      <c r="K419" s="190"/>
      <c r="L419" s="359"/>
    </row>
    <row r="420" spans="1:12" s="3" customFormat="1" ht="13.5" hidden="1" thickBot="1">
      <c r="A420" s="477"/>
      <c r="B420" s="7"/>
      <c r="C420" s="21"/>
      <c r="D420" s="9"/>
      <c r="E420" s="479"/>
      <c r="F420" s="45"/>
      <c r="G420" s="26"/>
      <c r="H420" s="7"/>
      <c r="I420" s="7"/>
      <c r="J420" s="9"/>
      <c r="K420" s="190"/>
      <c r="L420" s="359"/>
    </row>
    <row r="421" spans="1:12" s="3" customFormat="1" ht="13.5" hidden="1" thickBot="1">
      <c r="A421" s="477"/>
      <c r="B421" s="7"/>
      <c r="C421" s="21"/>
      <c r="D421" s="9"/>
      <c r="E421" s="479"/>
      <c r="F421" s="45"/>
      <c r="G421" s="26"/>
      <c r="H421" s="7"/>
      <c r="I421" s="7"/>
      <c r="J421" s="9"/>
      <c r="K421" s="190"/>
      <c r="L421" s="359"/>
    </row>
    <row r="422" spans="1:12" s="3" customFormat="1" ht="13.5" hidden="1" thickBot="1">
      <c r="A422" s="480"/>
      <c r="B422" s="481"/>
      <c r="C422" s="482"/>
      <c r="D422" s="483"/>
      <c r="E422" s="484"/>
      <c r="F422" s="45"/>
      <c r="G422" s="28"/>
      <c r="H422" s="29"/>
      <c r="I422" s="29"/>
      <c r="J422" s="30"/>
      <c r="K422" s="191"/>
      <c r="L422" s="359"/>
    </row>
    <row r="423" spans="1:12" s="3" customFormat="1" ht="13.5" thickTop="1">
      <c r="A423" s="489"/>
      <c r="B423" s="490"/>
      <c r="C423" s="491"/>
      <c r="D423" s="492"/>
      <c r="E423" s="493"/>
      <c r="F423" s="359"/>
      <c r="G423" s="485"/>
      <c r="H423" s="486"/>
      <c r="I423" s="486"/>
      <c r="J423" s="487"/>
      <c r="K423" s="488"/>
      <c r="L423" s="359"/>
    </row>
    <row r="424" spans="1:12" s="3" customFormat="1" ht="21" thickBot="1">
      <c r="A424" s="162" t="s">
        <v>912</v>
      </c>
      <c r="B424" s="160"/>
      <c r="C424" s="160" t="s">
        <v>722</v>
      </c>
      <c r="D424" s="1065" t="s">
        <v>914</v>
      </c>
      <c r="E424" s="1065"/>
      <c r="F424" s="45"/>
      <c r="G424" s="162" t="s">
        <v>2781</v>
      </c>
      <c r="H424" s="160"/>
      <c r="I424" s="160" t="s">
        <v>722</v>
      </c>
      <c r="J424" s="1065" t="s">
        <v>2776</v>
      </c>
      <c r="K424" s="1065"/>
      <c r="L424" s="359"/>
    </row>
    <row r="425" spans="1:12" s="3" customFormat="1" ht="13.5" customHeight="1" thickTop="1" thickBot="1">
      <c r="A425" s="1087" t="s">
        <v>720</v>
      </c>
      <c r="B425" s="1088"/>
      <c r="C425" s="35"/>
      <c r="D425" s="35"/>
      <c r="E425" s="35"/>
      <c r="F425" s="45"/>
      <c r="G425" s="1087" t="s">
        <v>720</v>
      </c>
      <c r="H425" s="1088"/>
      <c r="I425" s="35"/>
      <c r="J425" s="35"/>
      <c r="K425" s="35"/>
      <c r="L425" s="359"/>
    </row>
    <row r="426" spans="1:12" s="3" customFormat="1" ht="16.5" thickTop="1" thickBot="1">
      <c r="A426" s="1089"/>
      <c r="B426" s="1090"/>
      <c r="C426" s="32"/>
      <c r="D426" s="33" t="s">
        <v>645</v>
      </c>
      <c r="E426" s="34">
        <f>COUNTA(C428:C447)</f>
        <v>4</v>
      </c>
      <c r="F426" s="45"/>
      <c r="G426" s="1089"/>
      <c r="H426" s="1090"/>
      <c r="I426" s="32"/>
      <c r="J426" s="33" t="s">
        <v>645</v>
      </c>
      <c r="K426" s="34">
        <f>COUNTA(I428:I434)</f>
        <v>2</v>
      </c>
      <c r="L426" s="359"/>
    </row>
    <row r="427" spans="1:12" s="3" customFormat="1">
      <c r="A427" s="24" t="s">
        <v>626</v>
      </c>
      <c r="B427" s="23" t="s">
        <v>622</v>
      </c>
      <c r="C427" s="4" t="s">
        <v>623</v>
      </c>
      <c r="D427" s="4" t="s">
        <v>1581</v>
      </c>
      <c r="E427" s="25" t="s">
        <v>644</v>
      </c>
      <c r="F427" s="45"/>
      <c r="G427" s="24" t="s">
        <v>626</v>
      </c>
      <c r="H427" s="23" t="s">
        <v>622</v>
      </c>
      <c r="I427" s="4" t="s">
        <v>623</v>
      </c>
      <c r="J427" s="4" t="s">
        <v>1581</v>
      </c>
      <c r="K427" s="25" t="s">
        <v>644</v>
      </c>
      <c r="L427" s="359"/>
    </row>
    <row r="428" spans="1:12" s="3" customFormat="1">
      <c r="A428" s="94" t="s">
        <v>630</v>
      </c>
      <c r="B428" s="77" t="s">
        <v>1082</v>
      </c>
      <c r="C428" s="78" t="s">
        <v>316</v>
      </c>
      <c r="D428" s="79" t="s">
        <v>728</v>
      </c>
      <c r="E428" s="208" t="s">
        <v>3739</v>
      </c>
      <c r="F428" s="45"/>
      <c r="G428" s="94" t="s">
        <v>630</v>
      </c>
      <c r="H428" s="77" t="s">
        <v>1082</v>
      </c>
      <c r="I428" s="78" t="s">
        <v>792</v>
      </c>
      <c r="J428" s="79" t="s">
        <v>629</v>
      </c>
      <c r="K428" s="208" t="s">
        <v>4897</v>
      </c>
      <c r="L428" s="359"/>
    </row>
    <row r="429" spans="1:12" s="3" customFormat="1">
      <c r="A429" s="96" t="s">
        <v>631</v>
      </c>
      <c r="B429" s="82" t="s">
        <v>887</v>
      </c>
      <c r="C429" s="83" t="s">
        <v>2990</v>
      </c>
      <c r="D429" s="84" t="s">
        <v>2995</v>
      </c>
      <c r="E429" s="209" t="s">
        <v>3705</v>
      </c>
      <c r="F429" s="45"/>
      <c r="G429" s="96" t="s">
        <v>631</v>
      </c>
      <c r="H429" s="82" t="s">
        <v>742</v>
      </c>
      <c r="I429" s="83" t="s">
        <v>1083</v>
      </c>
      <c r="J429" s="84" t="s">
        <v>946</v>
      </c>
      <c r="K429" s="209" t="s">
        <v>4898</v>
      </c>
      <c r="L429" s="359"/>
    </row>
    <row r="430" spans="1:12" s="3" customFormat="1">
      <c r="A430" s="98" t="s">
        <v>632</v>
      </c>
      <c r="B430" s="87" t="s">
        <v>2157</v>
      </c>
      <c r="C430" s="88" t="s">
        <v>2158</v>
      </c>
      <c r="D430" s="89" t="s">
        <v>2600</v>
      </c>
      <c r="E430" s="690" t="s">
        <v>3709</v>
      </c>
      <c r="G430" s="98"/>
      <c r="H430" s="87"/>
      <c r="I430" s="88"/>
      <c r="J430" s="89"/>
      <c r="K430" s="210"/>
      <c r="L430" s="359"/>
    </row>
    <row r="431" spans="1:12" s="3" customFormat="1" ht="12.75" thickBot="1">
      <c r="A431" s="26" t="s">
        <v>633</v>
      </c>
      <c r="B431" s="7" t="s">
        <v>1145</v>
      </c>
      <c r="C431" s="8" t="s">
        <v>610</v>
      </c>
      <c r="D431" s="9" t="s">
        <v>751</v>
      </c>
      <c r="E431" s="211" t="s">
        <v>2980</v>
      </c>
      <c r="G431" s="26"/>
      <c r="H431" s="7"/>
      <c r="I431" s="8"/>
      <c r="J431" s="9"/>
      <c r="K431" s="211"/>
    </row>
    <row r="432" spans="1:12" s="3" customFormat="1" hidden="1">
      <c r="A432" s="26"/>
      <c r="B432" s="7"/>
      <c r="C432" s="8"/>
      <c r="D432" s="9"/>
      <c r="E432" s="211"/>
      <c r="G432" s="460"/>
      <c r="H432" s="461"/>
      <c r="I432" s="462"/>
      <c r="J432" s="463"/>
      <c r="K432" s="464"/>
    </row>
    <row r="433" spans="1:11" s="3" customFormat="1" hidden="1">
      <c r="A433" s="26"/>
      <c r="B433" s="7"/>
      <c r="C433" s="8"/>
      <c r="D433" s="9"/>
      <c r="E433" s="211"/>
      <c r="G433" s="465"/>
      <c r="H433" s="466"/>
      <c r="I433" s="467"/>
      <c r="J433" s="468"/>
      <c r="K433" s="469"/>
    </row>
    <row r="434" spans="1:11" s="3" customFormat="1" ht="12.75" hidden="1" thickBot="1">
      <c r="A434" s="26"/>
      <c r="B434" s="7"/>
      <c r="C434" s="8"/>
      <c r="D434" s="9"/>
      <c r="E434" s="211"/>
      <c r="G434" s="26"/>
      <c r="H434" s="7"/>
      <c r="I434" s="8"/>
      <c r="J434" s="9"/>
      <c r="K434" s="190"/>
    </row>
    <row r="435" spans="1:11" s="3" customFormat="1" ht="12.75" hidden="1" thickTop="1">
      <c r="A435" s="26"/>
      <c r="B435" s="7"/>
      <c r="C435" s="8"/>
      <c r="D435" s="9"/>
      <c r="E435" s="211"/>
      <c r="G435" s="47"/>
      <c r="H435" s="47"/>
      <c r="I435" s="47"/>
      <c r="J435" s="47"/>
      <c r="K435" s="47"/>
    </row>
    <row r="436" spans="1:11" s="3" customFormat="1" hidden="1">
      <c r="A436" s="26"/>
      <c r="B436" s="7"/>
      <c r="C436" s="8"/>
      <c r="D436" s="9"/>
      <c r="E436" s="211"/>
      <c r="F436" s="45"/>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211"/>
    </row>
    <row r="441" spans="1:11" s="3" customFormat="1" hidden="1">
      <c r="A441" s="26"/>
      <c r="B441" s="7"/>
      <c r="C441" s="8"/>
      <c r="D441" s="9"/>
      <c r="E441" s="190"/>
    </row>
    <row r="442" spans="1:11" s="3" customFormat="1" hidden="1">
      <c r="A442" s="26"/>
      <c r="B442" s="7"/>
      <c r="C442" s="250"/>
      <c r="D442" s="9"/>
      <c r="E442" s="190"/>
    </row>
    <row r="443" spans="1:11" s="3" customFormat="1" ht="12.75" hidden="1">
      <c r="A443" s="470"/>
      <c r="B443" s="7"/>
      <c r="C443" s="21"/>
      <c r="D443" s="9"/>
      <c r="E443" s="471"/>
    </row>
    <row r="444" spans="1:11" s="3" customFormat="1" ht="12.75" hidden="1">
      <c r="A444" s="470"/>
      <c r="B444" s="7"/>
      <c r="C444" s="21"/>
      <c r="D444" s="9"/>
      <c r="E444" s="471"/>
    </row>
    <row r="445" spans="1:11" s="3" customFormat="1" ht="12.75" hidden="1">
      <c r="A445" s="470"/>
      <c r="B445" s="7"/>
      <c r="C445" s="21"/>
      <c r="D445" s="9"/>
      <c r="E445" s="471"/>
    </row>
    <row r="446" spans="1:11" s="3" customFormat="1" ht="12.75" hidden="1">
      <c r="A446" s="470"/>
      <c r="B446" s="7"/>
      <c r="C446" s="21"/>
      <c r="D446" s="9"/>
      <c r="E446" s="471"/>
    </row>
    <row r="447" spans="1:11" s="3" customFormat="1" ht="13.5" hidden="1" thickBot="1">
      <c r="A447" s="472"/>
      <c r="B447" s="473"/>
      <c r="C447" s="474"/>
      <c r="D447" s="475"/>
      <c r="E447" s="476"/>
    </row>
    <row r="448" spans="1:11" s="3" customFormat="1" ht="12.75" thickTop="1">
      <c r="A448" s="499"/>
      <c r="B448" s="499"/>
      <c r="C448" s="499"/>
      <c r="D448" s="499"/>
      <c r="E448" s="499"/>
      <c r="F448" s="359"/>
      <c r="G448" s="500"/>
      <c r="H448" s="500"/>
      <c r="I448" s="500"/>
      <c r="J448" s="500"/>
      <c r="K448" s="500"/>
    </row>
    <row r="449" spans="1:5" s="3" customFormat="1" ht="21" thickBot="1">
      <c r="A449" s="160" t="s">
        <v>2547</v>
      </c>
      <c r="B449" s="160"/>
      <c r="C449" s="160" t="s">
        <v>3667</v>
      </c>
      <c r="D449" s="1065" t="s">
        <v>2548</v>
      </c>
      <c r="E449" s="1065"/>
    </row>
    <row r="450" spans="1:5" s="3" customFormat="1" ht="13.5" thickTop="1" thickBot="1">
      <c r="A450" s="1098" t="s">
        <v>2548</v>
      </c>
      <c r="B450" s="1099"/>
      <c r="C450" s="35"/>
      <c r="D450" s="35"/>
      <c r="E450" s="35"/>
    </row>
    <row r="451" spans="1:5" s="3" customFormat="1" ht="16.5" thickTop="1" thickBot="1">
      <c r="A451" s="1100"/>
      <c r="B451" s="1101"/>
      <c r="C451" s="513"/>
      <c r="D451" s="502" t="s">
        <v>645</v>
      </c>
      <c r="E451" s="503">
        <f>COUNTA(C453:C471)</f>
        <v>13</v>
      </c>
    </row>
    <row r="452" spans="1:5" s="3" customFormat="1">
      <c r="A452" s="506" t="s">
        <v>626</v>
      </c>
      <c r="B452" s="23" t="s">
        <v>622</v>
      </c>
      <c r="C452" s="4" t="s">
        <v>623</v>
      </c>
      <c r="D452" s="4" t="s">
        <v>1581</v>
      </c>
      <c r="E452" s="60" t="s">
        <v>644</v>
      </c>
    </row>
    <row r="453" spans="1:5" s="3" customFormat="1">
      <c r="A453" s="507" t="s">
        <v>630</v>
      </c>
      <c r="B453" s="77" t="s">
        <v>982</v>
      </c>
      <c r="C453" s="78" t="s">
        <v>3476</v>
      </c>
      <c r="D453" s="79" t="s">
        <v>751</v>
      </c>
      <c r="E453" s="212" t="s">
        <v>4899</v>
      </c>
    </row>
    <row r="454" spans="1:5" s="3" customFormat="1">
      <c r="A454" s="508" t="s">
        <v>631</v>
      </c>
      <c r="B454" s="82" t="s">
        <v>709</v>
      </c>
      <c r="C454" s="83" t="s">
        <v>4900</v>
      </c>
      <c r="D454" s="84" t="s">
        <v>4901</v>
      </c>
      <c r="E454" s="213" t="s">
        <v>3524</v>
      </c>
    </row>
    <row r="455" spans="1:5" s="3" customFormat="1">
      <c r="A455" s="509" t="s">
        <v>632</v>
      </c>
      <c r="B455" s="87" t="s">
        <v>791</v>
      </c>
      <c r="C455" s="88" t="s">
        <v>2640</v>
      </c>
      <c r="D455" s="89" t="s">
        <v>629</v>
      </c>
      <c r="E455" s="214" t="s">
        <v>4902</v>
      </c>
    </row>
    <row r="456" spans="1:5" s="3" customFormat="1">
      <c r="A456" s="510" t="s">
        <v>633</v>
      </c>
      <c r="B456" s="495" t="s">
        <v>4316</v>
      </c>
      <c r="C456" s="496" t="s">
        <v>670</v>
      </c>
      <c r="D456" s="497" t="s">
        <v>669</v>
      </c>
      <c r="E456" s="504" t="s">
        <v>4903</v>
      </c>
    </row>
    <row r="457" spans="1:5" s="3" customFormat="1">
      <c r="A457" s="510" t="s">
        <v>634</v>
      </c>
      <c r="B457" s="495" t="s">
        <v>667</v>
      </c>
      <c r="C457" s="496" t="s">
        <v>4369</v>
      </c>
      <c r="D457" s="497" t="s">
        <v>751</v>
      </c>
      <c r="E457" s="504" t="s">
        <v>2126</v>
      </c>
    </row>
    <row r="458" spans="1:5" s="3" customFormat="1">
      <c r="A458" s="558" t="s">
        <v>635</v>
      </c>
      <c r="B458" s="495" t="s">
        <v>864</v>
      </c>
      <c r="C458" s="496" t="s">
        <v>3609</v>
      </c>
      <c r="D458" s="497"/>
      <c r="E458" s="504" t="s">
        <v>4747</v>
      </c>
    </row>
    <row r="459" spans="1:5" s="3" customFormat="1">
      <c r="A459" s="559" t="s">
        <v>636</v>
      </c>
      <c r="B459" s="512" t="s">
        <v>1426</v>
      </c>
      <c r="C459" s="496" t="s">
        <v>2492</v>
      </c>
      <c r="D459" s="497" t="s">
        <v>751</v>
      </c>
      <c r="E459" s="505" t="s">
        <v>4905</v>
      </c>
    </row>
    <row r="460" spans="1:5" s="3" customFormat="1">
      <c r="A460" s="559" t="s">
        <v>637</v>
      </c>
      <c r="B460" s="495" t="s">
        <v>729</v>
      </c>
      <c r="C460" s="496" t="s">
        <v>1326</v>
      </c>
      <c r="D460" s="497" t="s">
        <v>629</v>
      </c>
      <c r="E460" s="504" t="s">
        <v>4906</v>
      </c>
    </row>
    <row r="461" spans="1:5" s="3" customFormat="1">
      <c r="A461" s="559" t="s">
        <v>638</v>
      </c>
      <c r="B461" s="495" t="s">
        <v>1077</v>
      </c>
      <c r="C461" s="496" t="s">
        <v>3823</v>
      </c>
      <c r="D461" s="497" t="s">
        <v>669</v>
      </c>
      <c r="E461" s="504" t="s">
        <v>4907</v>
      </c>
    </row>
    <row r="462" spans="1:5" s="3" customFormat="1">
      <c r="A462" s="559" t="s">
        <v>639</v>
      </c>
      <c r="B462" s="495" t="s">
        <v>1114</v>
      </c>
      <c r="C462" s="496" t="s">
        <v>4017</v>
      </c>
      <c r="D462" s="497" t="s">
        <v>751</v>
      </c>
      <c r="E462" s="504" t="s">
        <v>4908</v>
      </c>
    </row>
    <row r="463" spans="1:5" s="3" customFormat="1">
      <c r="A463" s="559" t="s">
        <v>640</v>
      </c>
      <c r="B463" s="495" t="s">
        <v>2622</v>
      </c>
      <c r="C463" s="496" t="s">
        <v>4010</v>
      </c>
      <c r="D463" s="497" t="s">
        <v>751</v>
      </c>
      <c r="E463" s="504" t="s">
        <v>4909</v>
      </c>
    </row>
    <row r="464" spans="1:5" s="3" customFormat="1">
      <c r="A464" s="559" t="s">
        <v>641</v>
      </c>
      <c r="B464" s="495" t="s">
        <v>708</v>
      </c>
      <c r="C464" s="496" t="s">
        <v>4910</v>
      </c>
      <c r="D464" s="497" t="s">
        <v>629</v>
      </c>
      <c r="E464" s="504" t="s">
        <v>4911</v>
      </c>
    </row>
    <row r="465" spans="1:5" s="3" customFormat="1" ht="12.75" thickBot="1">
      <c r="A465" s="704" t="s">
        <v>642</v>
      </c>
      <c r="B465" s="660" t="s">
        <v>1624</v>
      </c>
      <c r="C465" s="661" t="s">
        <v>4912</v>
      </c>
      <c r="D465" s="662" t="s">
        <v>5071</v>
      </c>
      <c r="E465" s="663" t="s">
        <v>4913</v>
      </c>
    </row>
    <row r="466" spans="1:5" s="3" customFormat="1" hidden="1">
      <c r="A466" s="699" t="s">
        <v>643</v>
      </c>
      <c r="B466" s="700"/>
      <c r="C466" s="701"/>
      <c r="D466" s="702"/>
      <c r="E466" s="703"/>
    </row>
    <row r="467" spans="1:5" s="3" customFormat="1" hidden="1">
      <c r="A467" s="559" t="s">
        <v>646</v>
      </c>
      <c r="B467" s="495"/>
      <c r="C467" s="496"/>
      <c r="D467" s="497"/>
      <c r="E467" s="504"/>
    </row>
    <row r="468" spans="1:5" s="3" customFormat="1" hidden="1">
      <c r="A468" s="559" t="s">
        <v>647</v>
      </c>
      <c r="B468" s="495"/>
      <c r="C468" s="496"/>
      <c r="D468" s="497"/>
      <c r="E468" s="504"/>
    </row>
    <row r="469" spans="1:5" s="3" customFormat="1" hidden="1">
      <c r="A469" s="559" t="s">
        <v>648</v>
      </c>
      <c r="B469" s="495"/>
      <c r="C469" s="496"/>
      <c r="D469" s="497"/>
      <c r="E469" s="504"/>
    </row>
    <row r="470" spans="1:5" s="3" customFormat="1" hidden="1">
      <c r="A470" s="559" t="s">
        <v>649</v>
      </c>
      <c r="B470" s="495"/>
      <c r="C470" s="496"/>
      <c r="D470" s="497"/>
      <c r="E470" s="504"/>
    </row>
    <row r="471" spans="1:5" s="3" customFormat="1" ht="12.75" hidden="1" thickBot="1">
      <c r="A471" s="659" t="s">
        <v>650</v>
      </c>
      <c r="B471" s="660"/>
      <c r="C471" s="661"/>
      <c r="D471" s="662"/>
      <c r="E471" s="663"/>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H328:I328"/>
    <mergeCell ref="D328:E328"/>
    <mergeCell ref="D364:E364"/>
    <mergeCell ref="H364:I364"/>
    <mergeCell ref="D395:E395"/>
    <mergeCell ref="H395:I395"/>
    <mergeCell ref="D449:E449"/>
    <mergeCell ref="A450:B451"/>
    <mergeCell ref="A396:B397"/>
    <mergeCell ref="G396:H397"/>
    <mergeCell ref="D424:E424"/>
    <mergeCell ref="J424:K424"/>
    <mergeCell ref="A425:B426"/>
    <mergeCell ref="G425:H426"/>
    <mergeCell ref="A329:B330"/>
    <mergeCell ref="G329:H330"/>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topLeftCell="A37"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5244</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43197</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SUM(E12,K12,E49,K49,E82,K82,E127,K127,E198,K198,E252,K252,E280,K280,E305,K305,E330,K330,E368,K368,E401,K401,E430,K430,E455)</f>
        <v>445</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COUNTA(C14:C45)</f>
        <v>18</v>
      </c>
      <c r="F12" s="45"/>
      <c r="G12" s="1089"/>
      <c r="H12" s="1090"/>
      <c r="I12" s="32"/>
      <c r="J12" s="33" t="s">
        <v>645</v>
      </c>
      <c r="K12" s="34">
        <f>COUNTA(I14:I45)</f>
        <v>28</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3486</v>
      </c>
      <c r="C14" s="78" t="s">
        <v>5075</v>
      </c>
      <c r="D14" s="79" t="s">
        <v>629</v>
      </c>
      <c r="E14" s="616" t="s">
        <v>341</v>
      </c>
      <c r="F14" s="45"/>
      <c r="G14" s="94" t="s">
        <v>630</v>
      </c>
      <c r="H14" s="77" t="s">
        <v>887</v>
      </c>
      <c r="I14" s="78" t="s">
        <v>5163</v>
      </c>
      <c r="J14" s="79" t="s">
        <v>1592</v>
      </c>
      <c r="K14" s="624" t="s">
        <v>2808</v>
      </c>
      <c r="L14" s="45"/>
    </row>
    <row r="15" spans="1:28" s="3" customFormat="1">
      <c r="A15" s="81" t="s">
        <v>631</v>
      </c>
      <c r="B15" s="82" t="s">
        <v>1322</v>
      </c>
      <c r="C15" s="83" t="s">
        <v>4850</v>
      </c>
      <c r="D15" s="84" t="s">
        <v>4889</v>
      </c>
      <c r="E15" s="617" t="s">
        <v>3560</v>
      </c>
      <c r="F15" s="45"/>
      <c r="G15" s="96" t="s">
        <v>631</v>
      </c>
      <c r="H15" s="82" t="s">
        <v>4583</v>
      </c>
      <c r="I15" s="83" t="s">
        <v>5073</v>
      </c>
      <c r="J15" s="84" t="s">
        <v>629</v>
      </c>
      <c r="K15" s="625" t="s">
        <v>332</v>
      </c>
      <c r="L15" s="45"/>
    </row>
    <row r="16" spans="1:28" s="3" customFormat="1">
      <c r="A16" s="86" t="s">
        <v>632</v>
      </c>
      <c r="B16" s="87" t="s">
        <v>1511</v>
      </c>
      <c r="C16" s="88" t="s">
        <v>4614</v>
      </c>
      <c r="D16" s="89" t="s">
        <v>629</v>
      </c>
      <c r="E16" s="618" t="s">
        <v>3590</v>
      </c>
      <c r="F16" s="45"/>
      <c r="G16" s="98" t="s">
        <v>632</v>
      </c>
      <c r="H16" s="87" t="s">
        <v>1386</v>
      </c>
      <c r="I16" s="88" t="s">
        <v>820</v>
      </c>
      <c r="J16" s="89" t="s">
        <v>629</v>
      </c>
      <c r="K16" s="626" t="s">
        <v>2821</v>
      </c>
      <c r="L16" s="45"/>
    </row>
    <row r="17" spans="1:12" s="3" customFormat="1">
      <c r="A17" s="6" t="s">
        <v>633</v>
      </c>
      <c r="B17" s="7" t="s">
        <v>921</v>
      </c>
      <c r="C17" s="8" t="s">
        <v>4766</v>
      </c>
      <c r="D17" s="9" t="s">
        <v>629</v>
      </c>
      <c r="E17" s="619" t="s">
        <v>347</v>
      </c>
      <c r="F17" s="45"/>
      <c r="G17" s="26" t="s">
        <v>633</v>
      </c>
      <c r="H17" s="7" t="s">
        <v>783</v>
      </c>
      <c r="I17" s="250" t="s">
        <v>811</v>
      </c>
      <c r="J17" s="9" t="s">
        <v>629</v>
      </c>
      <c r="K17" s="627" t="s">
        <v>12</v>
      </c>
      <c r="L17" s="45"/>
    </row>
    <row r="18" spans="1:12" s="3" customFormat="1">
      <c r="A18" s="6" t="s">
        <v>634</v>
      </c>
      <c r="B18" s="7" t="s">
        <v>1511</v>
      </c>
      <c r="C18" s="8" t="s">
        <v>4841</v>
      </c>
      <c r="D18" s="9" t="s">
        <v>629</v>
      </c>
      <c r="E18" s="620" t="s">
        <v>4588</v>
      </c>
      <c r="F18" s="45"/>
      <c r="G18" s="26" t="s">
        <v>634</v>
      </c>
      <c r="H18" s="7" t="s">
        <v>4596</v>
      </c>
      <c r="I18" s="250" t="s">
        <v>3950</v>
      </c>
      <c r="J18" s="9" t="s">
        <v>657</v>
      </c>
      <c r="K18" s="627" t="s">
        <v>5164</v>
      </c>
      <c r="L18" s="45"/>
    </row>
    <row r="19" spans="1:12" s="3" customFormat="1">
      <c r="A19" s="6" t="s">
        <v>635</v>
      </c>
      <c r="B19" s="512" t="s">
        <v>1315</v>
      </c>
      <c r="C19" s="546" t="s">
        <v>5155</v>
      </c>
      <c r="D19" s="9" t="s">
        <v>735</v>
      </c>
      <c r="E19" s="620" t="s">
        <v>3429</v>
      </c>
      <c r="F19" s="45"/>
      <c r="G19" s="26" t="s">
        <v>635</v>
      </c>
      <c r="H19" s="7" t="s">
        <v>1121</v>
      </c>
      <c r="I19" s="250" t="s">
        <v>825</v>
      </c>
      <c r="J19" s="9" t="s">
        <v>661</v>
      </c>
      <c r="K19" s="627" t="s">
        <v>14</v>
      </c>
      <c r="L19" s="45"/>
    </row>
    <row r="20" spans="1:12" s="3" customFormat="1">
      <c r="A20" s="6" t="s">
        <v>636</v>
      </c>
      <c r="B20" s="7" t="s">
        <v>1266</v>
      </c>
      <c r="C20" s="8" t="s">
        <v>670</v>
      </c>
      <c r="D20" s="547" t="s">
        <v>800</v>
      </c>
      <c r="E20" s="619" t="s">
        <v>3561</v>
      </c>
      <c r="F20" s="45"/>
      <c r="G20" s="26" t="s">
        <v>636</v>
      </c>
      <c r="H20" s="7" t="s">
        <v>791</v>
      </c>
      <c r="I20" s="250" t="s">
        <v>670</v>
      </c>
      <c r="J20" s="547" t="s">
        <v>800</v>
      </c>
      <c r="K20" s="627" t="s">
        <v>5165</v>
      </c>
      <c r="L20" s="45"/>
    </row>
    <row r="21" spans="1:12" s="3" customFormat="1">
      <c r="A21" s="6" t="s">
        <v>637</v>
      </c>
      <c r="B21" s="7" t="s">
        <v>828</v>
      </c>
      <c r="C21" s="8" t="s">
        <v>5156</v>
      </c>
      <c r="D21" s="9" t="s">
        <v>629</v>
      </c>
      <c r="E21" s="619" t="s">
        <v>3026</v>
      </c>
      <c r="F21" s="45"/>
      <c r="G21" s="26" t="s">
        <v>637</v>
      </c>
      <c r="H21" s="7" t="s">
        <v>810</v>
      </c>
      <c r="I21" s="250" t="s">
        <v>820</v>
      </c>
      <c r="J21" s="9" t="s">
        <v>629</v>
      </c>
      <c r="K21" s="627" t="s">
        <v>341</v>
      </c>
      <c r="L21" s="45"/>
    </row>
    <row r="22" spans="1:12" s="3" customFormat="1">
      <c r="A22" s="6" t="s">
        <v>638</v>
      </c>
      <c r="B22" s="7" t="s">
        <v>5157</v>
      </c>
      <c r="C22" s="8" t="s">
        <v>5158</v>
      </c>
      <c r="D22" s="9" t="s">
        <v>892</v>
      </c>
      <c r="E22" s="619" t="s">
        <v>3027</v>
      </c>
      <c r="F22" s="45"/>
      <c r="G22" s="26" t="s">
        <v>638</v>
      </c>
      <c r="H22" s="7" t="s">
        <v>1121</v>
      </c>
      <c r="I22" s="250" t="s">
        <v>4591</v>
      </c>
      <c r="J22" s="9" t="s">
        <v>800</v>
      </c>
      <c r="K22" s="627" t="s">
        <v>2785</v>
      </c>
      <c r="L22" s="45"/>
    </row>
    <row r="23" spans="1:12" s="3" customFormat="1">
      <c r="A23" s="6"/>
      <c r="B23" s="431" t="s">
        <v>3437</v>
      </c>
      <c r="C23" s="436" t="s">
        <v>4047</v>
      </c>
      <c r="D23" s="433" t="s">
        <v>629</v>
      </c>
      <c r="E23" s="740"/>
      <c r="F23" s="45"/>
      <c r="G23" s="26" t="s">
        <v>639</v>
      </c>
      <c r="H23" s="512" t="s">
        <v>4004</v>
      </c>
      <c r="I23" s="549" t="s">
        <v>3950</v>
      </c>
      <c r="J23" s="9" t="s">
        <v>657</v>
      </c>
      <c r="K23" s="628" t="s">
        <v>1711</v>
      </c>
      <c r="L23" s="45"/>
    </row>
    <row r="24" spans="1:12" s="3" customFormat="1">
      <c r="A24" s="6"/>
      <c r="B24" s="431" t="s">
        <v>1167</v>
      </c>
      <c r="C24" s="436" t="s">
        <v>5159</v>
      </c>
      <c r="D24" s="433" t="s">
        <v>629</v>
      </c>
      <c r="E24" s="740"/>
      <c r="F24" s="45"/>
      <c r="G24" s="26" t="s">
        <v>640</v>
      </c>
      <c r="H24" s="512" t="s">
        <v>708</v>
      </c>
      <c r="I24" s="549" t="s">
        <v>497</v>
      </c>
      <c r="J24" s="9" t="s">
        <v>751</v>
      </c>
      <c r="K24" s="628" t="s">
        <v>27</v>
      </c>
      <c r="L24" s="45"/>
    </row>
    <row r="25" spans="1:12" s="3" customFormat="1">
      <c r="A25" s="6"/>
      <c r="B25" s="431" t="s">
        <v>1096</v>
      </c>
      <c r="C25" s="436" t="s">
        <v>3048</v>
      </c>
      <c r="D25" s="433" t="s">
        <v>669</v>
      </c>
      <c r="E25" s="740"/>
      <c r="F25" s="45"/>
      <c r="G25" s="26" t="s">
        <v>641</v>
      </c>
      <c r="H25" s="512" t="s">
        <v>1116</v>
      </c>
      <c r="I25" s="549" t="s">
        <v>1557</v>
      </c>
      <c r="J25" s="547" t="s">
        <v>735</v>
      </c>
      <c r="K25" s="628" t="s">
        <v>3209</v>
      </c>
      <c r="L25" s="45"/>
    </row>
    <row r="26" spans="1:12" s="3" customFormat="1">
      <c r="A26" s="6"/>
      <c r="B26" s="431" t="s">
        <v>3014</v>
      </c>
      <c r="C26" s="436" t="s">
        <v>3598</v>
      </c>
      <c r="D26" s="433" t="s">
        <v>629</v>
      </c>
      <c r="E26" s="740"/>
      <c r="F26" s="45"/>
      <c r="G26" s="26" t="s">
        <v>642</v>
      </c>
      <c r="H26" s="512" t="s">
        <v>1114</v>
      </c>
      <c r="I26" s="549" t="s">
        <v>665</v>
      </c>
      <c r="J26" s="9" t="s">
        <v>629</v>
      </c>
      <c r="K26" s="628" t="s">
        <v>5166</v>
      </c>
      <c r="L26" s="45"/>
    </row>
    <row r="27" spans="1:12" s="3" customFormat="1">
      <c r="A27" s="6"/>
      <c r="B27" s="431" t="s">
        <v>678</v>
      </c>
      <c r="C27" s="436" t="s">
        <v>4000</v>
      </c>
      <c r="D27" s="433" t="s">
        <v>4228</v>
      </c>
      <c r="E27" s="435"/>
      <c r="F27" s="45"/>
      <c r="G27" s="26" t="s">
        <v>643</v>
      </c>
      <c r="H27" s="512" t="s">
        <v>5167</v>
      </c>
      <c r="I27" s="549" t="s">
        <v>5109</v>
      </c>
      <c r="J27" s="9" t="s">
        <v>5119</v>
      </c>
      <c r="K27" s="628" t="s">
        <v>3560</v>
      </c>
      <c r="L27" s="45"/>
    </row>
    <row r="28" spans="1:12" s="3" customFormat="1">
      <c r="A28" s="6"/>
      <c r="B28" s="431" t="s">
        <v>5160</v>
      </c>
      <c r="C28" s="436" t="s">
        <v>3636</v>
      </c>
      <c r="D28" s="433" t="s">
        <v>629</v>
      </c>
      <c r="E28" s="435"/>
      <c r="F28" s="45"/>
      <c r="G28" s="26" t="s">
        <v>646</v>
      </c>
      <c r="H28" s="512" t="s">
        <v>709</v>
      </c>
      <c r="I28" s="549" t="s">
        <v>4357</v>
      </c>
      <c r="J28" s="9" t="s">
        <v>735</v>
      </c>
      <c r="K28" s="629" t="s">
        <v>3016</v>
      </c>
      <c r="L28" s="45"/>
    </row>
    <row r="29" spans="1:12" s="3" customFormat="1">
      <c r="A29" s="6"/>
      <c r="B29" s="431" t="s">
        <v>1266</v>
      </c>
      <c r="C29" s="436" t="s">
        <v>5161</v>
      </c>
      <c r="D29" s="433" t="s">
        <v>629</v>
      </c>
      <c r="E29" s="435"/>
      <c r="F29" s="45"/>
      <c r="G29" s="26" t="s">
        <v>647</v>
      </c>
      <c r="H29" s="512" t="s">
        <v>1329</v>
      </c>
      <c r="I29" s="549" t="s">
        <v>668</v>
      </c>
      <c r="J29" s="9" t="s">
        <v>629</v>
      </c>
      <c r="K29" s="629" t="s">
        <v>3018</v>
      </c>
      <c r="L29" s="45"/>
    </row>
    <row r="30" spans="1:12" s="3" customFormat="1">
      <c r="A30" s="6"/>
      <c r="B30" s="431" t="s">
        <v>5162</v>
      </c>
      <c r="C30" s="436" t="s">
        <v>5123</v>
      </c>
      <c r="D30" s="433" t="s">
        <v>629</v>
      </c>
      <c r="E30" s="435"/>
      <c r="F30" s="45"/>
      <c r="G30" s="26" t="s">
        <v>648</v>
      </c>
      <c r="H30" s="512" t="s">
        <v>2622</v>
      </c>
      <c r="I30" s="549" t="s">
        <v>3597</v>
      </c>
      <c r="J30" s="547" t="s">
        <v>629</v>
      </c>
      <c r="K30" s="629" t="s">
        <v>345</v>
      </c>
      <c r="L30" s="45"/>
    </row>
    <row r="31" spans="1:12" s="3" customFormat="1">
      <c r="A31" s="6"/>
      <c r="B31" s="431" t="s">
        <v>3431</v>
      </c>
      <c r="C31" s="436" t="s">
        <v>1108</v>
      </c>
      <c r="D31" s="433" t="s">
        <v>5069</v>
      </c>
      <c r="E31" s="435"/>
      <c r="F31" s="45"/>
      <c r="G31" s="26" t="s">
        <v>649</v>
      </c>
      <c r="H31" s="512" t="s">
        <v>1082</v>
      </c>
      <c r="I31" s="549" t="s">
        <v>792</v>
      </c>
      <c r="J31" s="547" t="s">
        <v>629</v>
      </c>
      <c r="K31" s="550" t="s">
        <v>3429</v>
      </c>
      <c r="L31" s="45"/>
    </row>
    <row r="32" spans="1:12" s="3" customFormat="1">
      <c r="A32" s="6"/>
      <c r="B32" s="431"/>
      <c r="C32" s="436"/>
      <c r="D32" s="433"/>
      <c r="E32" s="435"/>
      <c r="F32" s="45"/>
      <c r="G32" s="26"/>
      <c r="H32" s="431" t="s">
        <v>993</v>
      </c>
      <c r="I32" s="432" t="s">
        <v>707</v>
      </c>
      <c r="J32" s="433" t="s">
        <v>629</v>
      </c>
      <c r="K32" s="434"/>
      <c r="L32" s="45"/>
    </row>
    <row r="33" spans="1:12" s="3" customFormat="1">
      <c r="A33" s="6"/>
      <c r="B33" s="431"/>
      <c r="C33" s="436"/>
      <c r="D33" s="433"/>
      <c r="E33" s="435"/>
      <c r="F33" s="45"/>
      <c r="G33" s="26"/>
      <c r="H33" s="431" t="s">
        <v>1151</v>
      </c>
      <c r="I33" s="432" t="s">
        <v>820</v>
      </c>
      <c r="J33" s="433" t="s">
        <v>629</v>
      </c>
      <c r="K33" s="434"/>
      <c r="L33" s="45"/>
    </row>
    <row r="34" spans="1:12" s="3" customFormat="1">
      <c r="A34" s="6"/>
      <c r="B34" s="431"/>
      <c r="C34" s="436"/>
      <c r="D34" s="433"/>
      <c r="E34" s="435"/>
      <c r="F34" s="45"/>
      <c r="G34" s="26"/>
      <c r="H34" s="431" t="s">
        <v>1121</v>
      </c>
      <c r="I34" s="432" t="s">
        <v>3207</v>
      </c>
      <c r="J34" s="433" t="s">
        <v>629</v>
      </c>
      <c r="K34" s="434"/>
      <c r="L34" s="45"/>
    </row>
    <row r="35" spans="1:12" s="3" customFormat="1">
      <c r="A35" s="6"/>
      <c r="B35" s="431"/>
      <c r="C35" s="436"/>
      <c r="D35" s="433"/>
      <c r="E35" s="435"/>
      <c r="F35" s="45"/>
      <c r="G35" s="26"/>
      <c r="H35" s="431" t="s">
        <v>1145</v>
      </c>
      <c r="I35" s="432" t="s">
        <v>5168</v>
      </c>
      <c r="J35" s="433" t="s">
        <v>661</v>
      </c>
      <c r="K35" s="434"/>
      <c r="L35" s="45"/>
    </row>
    <row r="36" spans="1:12" s="3" customFormat="1">
      <c r="A36" s="6"/>
      <c r="B36" s="431"/>
      <c r="C36" s="436"/>
      <c r="D36" s="433"/>
      <c r="E36" s="435"/>
      <c r="F36" s="45"/>
      <c r="G36" s="26"/>
      <c r="H36" s="431" t="s">
        <v>982</v>
      </c>
      <c r="I36" s="432" t="s">
        <v>3595</v>
      </c>
      <c r="J36" s="433" t="s">
        <v>751</v>
      </c>
      <c r="K36" s="434"/>
      <c r="L36" s="45"/>
    </row>
    <row r="37" spans="1:12" s="3" customFormat="1">
      <c r="A37" s="6"/>
      <c r="B37" s="431"/>
      <c r="C37" s="436"/>
      <c r="D37" s="433"/>
      <c r="E37" s="435"/>
      <c r="F37" s="45"/>
      <c r="G37" s="26"/>
      <c r="H37" s="431" t="s">
        <v>1502</v>
      </c>
      <c r="I37" s="432" t="s">
        <v>5169</v>
      </c>
      <c r="J37" s="433" t="s">
        <v>629</v>
      </c>
      <c r="K37" s="434"/>
      <c r="L37" s="45"/>
    </row>
    <row r="38" spans="1:12" s="3" customFormat="1">
      <c r="A38" s="6"/>
      <c r="B38" s="431"/>
      <c r="C38" s="436"/>
      <c r="D38" s="433"/>
      <c r="E38" s="435"/>
      <c r="F38" s="45"/>
      <c r="G38" s="26"/>
      <c r="H38" s="431" t="s">
        <v>796</v>
      </c>
      <c r="I38" s="432" t="s">
        <v>850</v>
      </c>
      <c r="J38" s="433" t="s">
        <v>629</v>
      </c>
      <c r="K38" s="434"/>
      <c r="L38" s="45"/>
    </row>
    <row r="39" spans="1:12" s="3" customFormat="1">
      <c r="A39" s="6"/>
      <c r="B39" s="431"/>
      <c r="C39" s="436"/>
      <c r="D39" s="433"/>
      <c r="E39" s="435"/>
      <c r="F39" s="45"/>
      <c r="G39" s="26"/>
      <c r="H39" s="431" t="s">
        <v>1121</v>
      </c>
      <c r="I39" s="432" t="s">
        <v>2623</v>
      </c>
      <c r="J39" s="433" t="s">
        <v>629</v>
      </c>
      <c r="K39" s="434"/>
      <c r="L39" s="45"/>
    </row>
    <row r="40" spans="1:12" s="3" customFormat="1">
      <c r="A40" s="6"/>
      <c r="B40" s="431"/>
      <c r="C40" s="436"/>
      <c r="D40" s="433"/>
      <c r="E40" s="435"/>
      <c r="F40" s="45"/>
      <c r="G40" s="26"/>
      <c r="H40" s="431" t="s">
        <v>982</v>
      </c>
      <c r="I40" s="432" t="s">
        <v>2623</v>
      </c>
      <c r="J40" s="433" t="s">
        <v>629</v>
      </c>
      <c r="K40" s="434"/>
      <c r="L40" s="45"/>
    </row>
    <row r="41" spans="1:12" s="3" customFormat="1" ht="12.75" thickBot="1">
      <c r="A41" s="6"/>
      <c r="B41" s="431"/>
      <c r="C41" s="436"/>
      <c r="D41" s="433"/>
      <c r="E41" s="435"/>
      <c r="F41" s="45"/>
      <c r="G41" s="26"/>
      <c r="H41" s="431" t="s">
        <v>708</v>
      </c>
      <c r="I41" s="432" t="s">
        <v>5170</v>
      </c>
      <c r="J41" s="433" t="s">
        <v>5171</v>
      </c>
      <c r="K41" s="434"/>
      <c r="L41" s="45"/>
    </row>
    <row r="42" spans="1:12" s="3" customFormat="1" ht="12.75" hidden="1" thickBot="1">
      <c r="A42" s="6"/>
      <c r="B42" s="431"/>
      <c r="C42" s="436"/>
      <c r="D42" s="433"/>
      <c r="E42" s="435"/>
      <c r="F42" s="45"/>
      <c r="G42" s="26"/>
      <c r="H42" s="431"/>
      <c r="I42" s="432"/>
      <c r="J42" s="433"/>
      <c r="K42" s="434"/>
      <c r="L42" s="45"/>
    </row>
    <row r="43" spans="1:12" s="3" customFormat="1" ht="12.75" hidden="1" thickBot="1">
      <c r="A43" s="6"/>
      <c r="B43" s="431"/>
      <c r="C43" s="436"/>
      <c r="D43" s="433"/>
      <c r="E43" s="435"/>
      <c r="F43" s="45"/>
      <c r="G43" s="26"/>
      <c r="H43" s="431"/>
      <c r="I43" s="432"/>
      <c r="J43" s="433"/>
      <c r="K43" s="434"/>
      <c r="L43" s="45"/>
    </row>
    <row r="44" spans="1:12" s="3" customFormat="1" ht="12.75" hidden="1" thickBot="1">
      <c r="A44" s="6"/>
      <c r="B44" s="431"/>
      <c r="C44" s="432"/>
      <c r="D44" s="433"/>
      <c r="E44" s="435"/>
      <c r="F44" s="45"/>
      <c r="G44" s="26"/>
      <c r="H44" s="431"/>
      <c r="I44" s="432"/>
      <c r="J44" s="433"/>
      <c r="K44" s="434"/>
      <c r="L44" s="45"/>
    </row>
    <row r="45" spans="1:12" s="3" customFormat="1" ht="12.75" hidden="1" thickBot="1">
      <c r="A45" s="19"/>
      <c r="B45" s="621"/>
      <c r="C45" s="633"/>
      <c r="D45" s="622"/>
      <c r="E45" s="623"/>
      <c r="F45" s="45"/>
      <c r="G45" s="26"/>
      <c r="H45" s="552"/>
      <c r="I45" s="553"/>
      <c r="J45" s="554"/>
      <c r="K45" s="630"/>
      <c r="L45" s="45"/>
    </row>
    <row r="46" spans="1:12" s="3" customFormat="1" ht="12.75" thickTop="1">
      <c r="A46" s="46"/>
      <c r="B46" s="46"/>
      <c r="C46" s="46"/>
      <c r="D46" s="46"/>
      <c r="E46" s="46"/>
      <c r="F46" s="45"/>
      <c r="G46" s="47"/>
      <c r="H46" s="47"/>
      <c r="I46" s="47"/>
      <c r="J46" s="47"/>
      <c r="K46" s="47"/>
      <c r="L46" s="45"/>
    </row>
    <row r="47" spans="1:12" s="3" customFormat="1" ht="21" thickBot="1">
      <c r="A47" s="1104" t="s">
        <v>4001</v>
      </c>
      <c r="B47" s="1104"/>
      <c r="C47" s="556"/>
      <c r="D47" s="557" t="s">
        <v>625</v>
      </c>
      <c r="E47" s="1102" t="s">
        <v>4003</v>
      </c>
      <c r="F47" s="1102"/>
      <c r="G47" s="1102"/>
      <c r="H47" s="1102"/>
      <c r="I47" s="556"/>
      <c r="J47" s="1103" t="s">
        <v>625</v>
      </c>
      <c r="K47" s="1103"/>
      <c r="L47" s="45"/>
    </row>
    <row r="48" spans="1:12" s="3" customFormat="1" ht="13.5" thickTop="1" thickBot="1">
      <c r="A48" s="1083" t="s">
        <v>621</v>
      </c>
      <c r="B48" s="1084"/>
      <c r="C48" s="43"/>
      <c r="D48" s="44"/>
      <c r="E48" s="44"/>
      <c r="F48" s="35"/>
      <c r="G48" s="1087" t="s">
        <v>652</v>
      </c>
      <c r="H48" s="1088"/>
      <c r="I48" s="35"/>
      <c r="J48" s="35"/>
      <c r="K48" s="35"/>
      <c r="L48" s="45"/>
    </row>
    <row r="49" spans="1:12" s="3" customFormat="1" ht="16.5" thickTop="1" thickBot="1">
      <c r="A49" s="1085"/>
      <c r="B49" s="1086"/>
      <c r="C49" s="14"/>
      <c r="D49" s="12" t="s">
        <v>645</v>
      </c>
      <c r="E49" s="13">
        <f>COUNTA(C51:C78)</f>
        <v>14</v>
      </c>
      <c r="F49" s="45"/>
      <c r="G49" s="1089"/>
      <c r="H49" s="1090"/>
      <c r="I49" s="32"/>
      <c r="J49" s="33" t="s">
        <v>645</v>
      </c>
      <c r="K49" s="34">
        <f>COUNTA(I51:I78)</f>
        <v>11</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3468</v>
      </c>
      <c r="C51" s="78" t="s">
        <v>4407</v>
      </c>
      <c r="D51" s="79" t="s">
        <v>751</v>
      </c>
      <c r="E51" s="204" t="s">
        <v>367</v>
      </c>
      <c r="F51" s="45"/>
      <c r="G51" s="94" t="s">
        <v>630</v>
      </c>
      <c r="H51" s="77" t="s">
        <v>1145</v>
      </c>
      <c r="I51" s="78" t="s">
        <v>5178</v>
      </c>
      <c r="J51" s="79" t="s">
        <v>751</v>
      </c>
      <c r="K51" s="208" t="s">
        <v>94</v>
      </c>
      <c r="L51" s="45"/>
    </row>
    <row r="52" spans="1:12" s="3" customFormat="1">
      <c r="A52" s="81" t="s">
        <v>631</v>
      </c>
      <c r="B52" s="82" t="s">
        <v>1153</v>
      </c>
      <c r="C52" s="83" t="s">
        <v>5172</v>
      </c>
      <c r="D52" s="84" t="s">
        <v>751</v>
      </c>
      <c r="E52" s="205" t="s">
        <v>42</v>
      </c>
      <c r="F52" s="45"/>
      <c r="G52" s="96" t="s">
        <v>631</v>
      </c>
      <c r="H52" s="82" t="s">
        <v>4580</v>
      </c>
      <c r="I52" s="83" t="s">
        <v>1499</v>
      </c>
      <c r="J52" s="84" t="s">
        <v>751</v>
      </c>
      <c r="K52" s="209" t="s">
        <v>368</v>
      </c>
      <c r="L52" s="45"/>
    </row>
    <row r="53" spans="1:12" s="3" customFormat="1">
      <c r="A53" s="86" t="s">
        <v>632</v>
      </c>
      <c r="B53" s="87" t="s">
        <v>348</v>
      </c>
      <c r="C53" s="88" t="s">
        <v>2055</v>
      </c>
      <c r="D53" s="89" t="s">
        <v>751</v>
      </c>
      <c r="E53" s="206" t="s">
        <v>5173</v>
      </c>
      <c r="F53" s="45"/>
      <c r="G53" s="98" t="s">
        <v>632</v>
      </c>
      <c r="H53" s="87" t="s">
        <v>3951</v>
      </c>
      <c r="I53" s="88" t="s">
        <v>670</v>
      </c>
      <c r="J53" s="89" t="s">
        <v>800</v>
      </c>
      <c r="K53" s="210" t="s">
        <v>48</v>
      </c>
      <c r="L53" s="45"/>
    </row>
    <row r="54" spans="1:12" s="3" customFormat="1">
      <c r="A54" s="6" t="s">
        <v>633</v>
      </c>
      <c r="B54" s="512" t="s">
        <v>753</v>
      </c>
      <c r="C54" s="546" t="s">
        <v>5304</v>
      </c>
      <c r="D54" s="547" t="s">
        <v>751</v>
      </c>
      <c r="E54" s="548" t="s">
        <v>368</v>
      </c>
      <c r="F54" s="45"/>
      <c r="G54" s="26" t="s">
        <v>633</v>
      </c>
      <c r="H54" s="7" t="s">
        <v>982</v>
      </c>
      <c r="I54" s="250" t="s">
        <v>4587</v>
      </c>
      <c r="J54" s="9" t="s">
        <v>728</v>
      </c>
      <c r="K54" s="211" t="s">
        <v>360</v>
      </c>
      <c r="L54" s="45"/>
    </row>
    <row r="55" spans="1:12" s="3" customFormat="1">
      <c r="A55" s="6" t="s">
        <v>634</v>
      </c>
      <c r="B55" s="512" t="s">
        <v>696</v>
      </c>
      <c r="C55" s="546" t="s">
        <v>5174</v>
      </c>
      <c r="D55" s="547" t="s">
        <v>751</v>
      </c>
      <c r="E55" s="548" t="s">
        <v>2380</v>
      </c>
      <c r="F55" s="45"/>
      <c r="G55" s="26" t="s">
        <v>634</v>
      </c>
      <c r="H55" s="7" t="s">
        <v>961</v>
      </c>
      <c r="I55" s="250" t="s">
        <v>5179</v>
      </c>
      <c r="J55" s="9" t="s">
        <v>751</v>
      </c>
      <c r="K55" s="211" t="s">
        <v>2351</v>
      </c>
      <c r="L55" s="45"/>
    </row>
    <row r="56" spans="1:12" s="3" customFormat="1">
      <c r="A56" s="6" t="s">
        <v>635</v>
      </c>
      <c r="B56" s="512" t="s">
        <v>1306</v>
      </c>
      <c r="C56" s="546" t="s">
        <v>4129</v>
      </c>
      <c r="D56" s="547" t="s">
        <v>751</v>
      </c>
      <c r="E56" s="548" t="s">
        <v>2383</v>
      </c>
      <c r="F56" s="45"/>
      <c r="G56" s="26" t="s">
        <v>635</v>
      </c>
      <c r="H56" s="7" t="s">
        <v>1329</v>
      </c>
      <c r="I56" s="250" t="s">
        <v>5180</v>
      </c>
      <c r="J56" s="9" t="s">
        <v>751</v>
      </c>
      <c r="K56" s="211" t="s">
        <v>361</v>
      </c>
      <c r="L56" s="45"/>
    </row>
    <row r="57" spans="1:12" s="3" customFormat="1">
      <c r="A57" s="6" t="s">
        <v>636</v>
      </c>
      <c r="B57" s="512" t="s">
        <v>1102</v>
      </c>
      <c r="C57" s="546" t="s">
        <v>1342</v>
      </c>
      <c r="D57" s="547" t="s">
        <v>751</v>
      </c>
      <c r="E57" s="548" t="s">
        <v>1723</v>
      </c>
      <c r="F57" s="45"/>
      <c r="G57" s="26" t="s">
        <v>636</v>
      </c>
      <c r="H57" s="7" t="s">
        <v>982</v>
      </c>
      <c r="I57" s="250" t="s">
        <v>3598</v>
      </c>
      <c r="J57" s="9" t="s">
        <v>629</v>
      </c>
      <c r="K57" s="211" t="s">
        <v>362</v>
      </c>
      <c r="L57" s="45"/>
    </row>
    <row r="58" spans="1:12" s="3" customFormat="1">
      <c r="A58" s="6" t="s">
        <v>637</v>
      </c>
      <c r="B58" s="512" t="s">
        <v>3431</v>
      </c>
      <c r="C58" s="546" t="s">
        <v>1460</v>
      </c>
      <c r="D58" s="547" t="s">
        <v>751</v>
      </c>
      <c r="E58" s="548" t="s">
        <v>69</v>
      </c>
      <c r="F58" s="45"/>
      <c r="G58" s="26" t="s">
        <v>637</v>
      </c>
      <c r="H58" s="7" t="s">
        <v>708</v>
      </c>
      <c r="I58" s="250" t="s">
        <v>793</v>
      </c>
      <c r="J58" s="9" t="s">
        <v>5181</v>
      </c>
      <c r="K58" s="211" t="s">
        <v>54</v>
      </c>
      <c r="L58" s="45"/>
    </row>
    <row r="59" spans="1:12" s="3" customFormat="1">
      <c r="A59" s="6" t="s">
        <v>638</v>
      </c>
      <c r="B59" s="512" t="s">
        <v>1035</v>
      </c>
      <c r="C59" s="546" t="s">
        <v>4882</v>
      </c>
      <c r="D59" s="547" t="s">
        <v>5171</v>
      </c>
      <c r="E59" s="548" t="s">
        <v>50</v>
      </c>
      <c r="F59" s="45"/>
      <c r="G59" s="26" t="s">
        <v>638</v>
      </c>
      <c r="H59" s="512" t="s">
        <v>708</v>
      </c>
      <c r="I59" s="549" t="s">
        <v>4257</v>
      </c>
      <c r="J59" s="547" t="s">
        <v>751</v>
      </c>
      <c r="K59" s="550" t="s">
        <v>1721</v>
      </c>
      <c r="L59" s="45"/>
    </row>
    <row r="60" spans="1:12" s="3" customFormat="1">
      <c r="A60" s="6" t="s">
        <v>639</v>
      </c>
      <c r="B60" s="512" t="s">
        <v>1511</v>
      </c>
      <c r="C60" s="546" t="s">
        <v>5175</v>
      </c>
      <c r="D60" s="547" t="s">
        <v>669</v>
      </c>
      <c r="E60" s="548" t="s">
        <v>5176</v>
      </c>
      <c r="F60" s="45"/>
      <c r="G60" s="26" t="s">
        <v>639</v>
      </c>
      <c r="H60" s="512" t="s">
        <v>816</v>
      </c>
      <c r="I60" s="549" t="s">
        <v>1123</v>
      </c>
      <c r="J60" s="547" t="s">
        <v>629</v>
      </c>
      <c r="K60" s="550" t="s">
        <v>4162</v>
      </c>
      <c r="L60" s="45"/>
    </row>
    <row r="61" spans="1:12" s="3" customFormat="1">
      <c r="A61" s="6" t="s">
        <v>640</v>
      </c>
      <c r="B61" s="512" t="s">
        <v>2631</v>
      </c>
      <c r="C61" s="546" t="s">
        <v>957</v>
      </c>
      <c r="D61" s="547" t="s">
        <v>629</v>
      </c>
      <c r="E61" s="548" t="s">
        <v>363</v>
      </c>
      <c r="F61" s="45"/>
      <c r="G61" s="26" t="s">
        <v>640</v>
      </c>
      <c r="H61" s="512" t="s">
        <v>1114</v>
      </c>
      <c r="I61" s="549" t="s">
        <v>248</v>
      </c>
      <c r="J61" s="547" t="s">
        <v>751</v>
      </c>
      <c r="K61" s="550" t="s">
        <v>3827</v>
      </c>
      <c r="L61" s="45"/>
    </row>
    <row r="62" spans="1:12" s="3" customFormat="1">
      <c r="A62" s="6" t="s">
        <v>641</v>
      </c>
      <c r="B62" s="512" t="s">
        <v>5177</v>
      </c>
      <c r="C62" s="546" t="s">
        <v>4884</v>
      </c>
      <c r="D62" s="547" t="s">
        <v>751</v>
      </c>
      <c r="E62" s="548" t="s">
        <v>54</v>
      </c>
      <c r="F62" s="45"/>
      <c r="G62" s="26"/>
      <c r="H62" s="512"/>
      <c r="I62" s="549"/>
      <c r="J62" s="547"/>
      <c r="K62" s="550"/>
      <c r="L62" s="45"/>
    </row>
    <row r="63" spans="1:12" s="3" customFormat="1">
      <c r="A63" s="6" t="s">
        <v>642</v>
      </c>
      <c r="B63" s="512" t="s">
        <v>2311</v>
      </c>
      <c r="C63" s="546" t="s">
        <v>4049</v>
      </c>
      <c r="D63" s="547" t="s">
        <v>735</v>
      </c>
      <c r="E63" s="548" t="s">
        <v>1719</v>
      </c>
      <c r="F63" s="45"/>
      <c r="G63" s="26"/>
      <c r="H63" s="512"/>
      <c r="I63" s="549"/>
      <c r="J63" s="547"/>
      <c r="K63" s="550"/>
      <c r="L63" s="45"/>
    </row>
    <row r="64" spans="1:12" s="3" customFormat="1" ht="12.75" thickBot="1">
      <c r="A64" s="6" t="s">
        <v>643</v>
      </c>
      <c r="B64" s="512" t="s">
        <v>1109</v>
      </c>
      <c r="C64" s="546" t="s">
        <v>4887</v>
      </c>
      <c r="D64" s="547" t="s">
        <v>751</v>
      </c>
      <c r="E64" s="548" t="s">
        <v>467</v>
      </c>
      <c r="F64" s="45"/>
      <c r="G64" s="26"/>
      <c r="H64" s="512"/>
      <c r="I64" s="549"/>
      <c r="J64" s="547"/>
      <c r="K64" s="550"/>
      <c r="L64" s="45"/>
    </row>
    <row r="65" spans="1:12" s="3" customFormat="1" hidden="1">
      <c r="A65" s="6"/>
      <c r="B65" s="512"/>
      <c r="C65" s="546"/>
      <c r="D65" s="547"/>
      <c r="E65" s="548"/>
      <c r="F65" s="45"/>
      <c r="G65" s="26"/>
      <c r="H65" s="512"/>
      <c r="I65" s="549"/>
      <c r="J65" s="547"/>
      <c r="K65" s="550"/>
      <c r="L65" s="45"/>
    </row>
    <row r="66" spans="1:12" s="3" customFormat="1" hidden="1">
      <c r="A66" s="6"/>
      <c r="B66" s="512"/>
      <c r="C66" s="546"/>
      <c r="D66" s="547"/>
      <c r="E66" s="548"/>
      <c r="F66" s="45"/>
      <c r="G66" s="26"/>
      <c r="H66" s="512"/>
      <c r="I66" s="549"/>
      <c r="J66" s="9"/>
      <c r="K66" s="550"/>
      <c r="L66" s="45"/>
    </row>
    <row r="67" spans="1:12" s="3" customFormat="1" ht="12.75" hidden="1" thickBot="1">
      <c r="A67" s="6"/>
      <c r="B67" s="512"/>
      <c r="C67" s="546"/>
      <c r="D67" s="547"/>
      <c r="E67" s="548"/>
      <c r="F67" s="45"/>
      <c r="G67" s="26"/>
      <c r="H67" s="512"/>
      <c r="I67" s="549"/>
      <c r="J67" s="547"/>
      <c r="K67" s="550"/>
      <c r="L67" s="45"/>
    </row>
    <row r="68" spans="1:12" s="3" customFormat="1" ht="12.75" hidden="1" thickBot="1">
      <c r="A68" s="6"/>
      <c r="B68" s="512"/>
      <c r="C68" s="546"/>
      <c r="D68" s="547"/>
      <c r="E68" s="548"/>
      <c r="F68" s="45"/>
      <c r="G68" s="26"/>
      <c r="H68" s="512"/>
      <c r="I68" s="549"/>
      <c r="J68" s="547"/>
      <c r="K68" s="550"/>
      <c r="L68" s="45"/>
    </row>
    <row r="69" spans="1:12" s="3" customFormat="1" ht="12.75" hidden="1" thickBot="1">
      <c r="A69" s="6"/>
      <c r="B69" s="512"/>
      <c r="C69" s="546"/>
      <c r="D69" s="547"/>
      <c r="E69" s="548"/>
      <c r="F69" s="45"/>
      <c r="G69" s="26"/>
      <c r="H69" s="7"/>
      <c r="I69" s="250"/>
      <c r="J69" s="9"/>
      <c r="K69" s="211"/>
      <c r="L69" s="45"/>
    </row>
    <row r="70" spans="1:12" s="3" customFormat="1" ht="12.75" hidden="1" thickBot="1">
      <c r="A70" s="6"/>
      <c r="B70" s="512"/>
      <c r="C70" s="546"/>
      <c r="D70" s="547"/>
      <c r="E70" s="548"/>
      <c r="F70" s="45"/>
      <c r="G70" s="26"/>
      <c r="H70" s="7"/>
      <c r="I70" s="250"/>
      <c r="J70" s="9"/>
      <c r="K70" s="211"/>
      <c r="L70" s="45"/>
    </row>
    <row r="71" spans="1:12" s="3" customFormat="1" ht="12.75" hidden="1" thickBot="1">
      <c r="A71" s="6"/>
      <c r="B71" s="512"/>
      <c r="C71" s="546"/>
      <c r="D71" s="547"/>
      <c r="E71" s="548"/>
      <c r="F71" s="45"/>
      <c r="G71" s="26"/>
      <c r="H71" s="7"/>
      <c r="I71" s="250"/>
      <c r="J71" s="9"/>
      <c r="K71" s="211"/>
      <c r="L71" s="45"/>
    </row>
    <row r="72" spans="1:12" s="3" customFormat="1" ht="12.75" hidden="1" thickBot="1">
      <c r="A72" s="6"/>
      <c r="B72" s="512"/>
      <c r="C72" s="546"/>
      <c r="D72" s="547"/>
      <c r="E72" s="548"/>
      <c r="F72" s="45"/>
      <c r="G72" s="26"/>
      <c r="H72" s="7"/>
      <c r="I72" s="250"/>
      <c r="J72" s="9"/>
      <c r="K72" s="211"/>
      <c r="L72" s="45"/>
    </row>
    <row r="73" spans="1:12" s="3" customFormat="1" ht="12.75" hidden="1" thickBot="1">
      <c r="A73" s="6"/>
      <c r="B73" s="7"/>
      <c r="C73" s="8"/>
      <c r="D73" s="9"/>
      <c r="E73" s="207"/>
      <c r="F73" s="45"/>
      <c r="G73" s="26"/>
      <c r="H73" s="7"/>
      <c r="I73" s="250"/>
      <c r="J73" s="9"/>
      <c r="K73" s="211"/>
      <c r="L73" s="45"/>
    </row>
    <row r="74" spans="1:12" s="3" customFormat="1" ht="13.5" hidden="1" thickBot="1">
      <c r="A74" s="6"/>
      <c r="B74" s="7"/>
      <c r="C74" s="302"/>
      <c r="D74" s="9"/>
      <c r="E74" s="207"/>
      <c r="F74" s="45"/>
      <c r="G74" s="26"/>
      <c r="H74" s="7"/>
      <c r="I74" s="250"/>
      <c r="J74" s="9"/>
      <c r="K74" s="211"/>
      <c r="L74" s="45"/>
    </row>
    <row r="75" spans="1:12" s="3" customFormat="1" ht="13.5" hidden="1" thickBot="1">
      <c r="A75" s="6"/>
      <c r="B75" s="7"/>
      <c r="C75" s="302"/>
      <c r="D75" s="9"/>
      <c r="E75" s="207"/>
      <c r="F75" s="45"/>
      <c r="G75" s="26"/>
      <c r="H75" s="7"/>
      <c r="I75" s="250"/>
      <c r="J75" s="9"/>
      <c r="K75" s="211"/>
      <c r="L75" s="45"/>
    </row>
    <row r="76" spans="1:12" s="3" customFormat="1" ht="13.5" hidden="1" thickBot="1">
      <c r="A76" s="6"/>
      <c r="B76" s="7"/>
      <c r="C76" s="302"/>
      <c r="D76" s="9"/>
      <c r="E76" s="207"/>
      <c r="F76" s="45"/>
      <c r="G76" s="26"/>
      <c r="H76" s="7"/>
      <c r="I76" s="250"/>
      <c r="J76" s="9"/>
      <c r="K76" s="211"/>
      <c r="L76" s="45"/>
    </row>
    <row r="77" spans="1:12" s="3" customFormat="1" ht="13.5" hidden="1" thickBot="1">
      <c r="A77" s="6"/>
      <c r="B77" s="7"/>
      <c r="C77" s="302"/>
      <c r="D77" s="9"/>
      <c r="E77" s="207"/>
      <c r="F77" s="45"/>
      <c r="G77" s="26"/>
      <c r="H77" s="7"/>
      <c r="I77" s="250"/>
      <c r="J77" s="9"/>
      <c r="K77" s="211"/>
      <c r="L77" s="45"/>
    </row>
    <row r="78" spans="1:12" s="3" customFormat="1" ht="13.5" hidden="1" thickBot="1">
      <c r="A78" s="19"/>
      <c r="B78" s="10"/>
      <c r="C78" s="381"/>
      <c r="D78" s="11"/>
      <c r="E78" s="270"/>
      <c r="F78" s="45"/>
      <c r="G78" s="555"/>
      <c r="H78" s="29"/>
      <c r="I78" s="29"/>
      <c r="J78" s="30"/>
      <c r="K78" s="271"/>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83" t="s">
        <v>621</v>
      </c>
      <c r="B81" s="1084"/>
      <c r="C81" s="43"/>
      <c r="D81" s="44"/>
      <c r="E81" s="44"/>
      <c r="F81" s="35"/>
      <c r="G81" s="1087" t="s">
        <v>652</v>
      </c>
      <c r="H81" s="1088"/>
      <c r="I81" s="35"/>
      <c r="J81" s="35"/>
      <c r="K81" s="35"/>
      <c r="L81" s="35"/>
    </row>
    <row r="82" spans="1:12" s="3" customFormat="1" ht="16.5" thickTop="1" thickBot="1">
      <c r="A82" s="1085"/>
      <c r="B82" s="1086"/>
      <c r="C82" s="14"/>
      <c r="D82" s="12" t="s">
        <v>645</v>
      </c>
      <c r="E82" s="13">
        <f>COUNTA(C84:C123)</f>
        <v>34</v>
      </c>
      <c r="F82" s="45"/>
      <c r="G82" s="1089"/>
      <c r="H82" s="1090"/>
      <c r="I82" s="32"/>
      <c r="J82" s="33" t="s">
        <v>645</v>
      </c>
      <c r="K82" s="34">
        <f>COUNTA(I84:I123)</f>
        <v>28</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1309</v>
      </c>
      <c r="C84" s="78" t="s">
        <v>5182</v>
      </c>
      <c r="D84" s="79" t="s">
        <v>751</v>
      </c>
      <c r="E84" s="204" t="s">
        <v>59</v>
      </c>
      <c r="F84" s="45"/>
      <c r="G84" s="94" t="s">
        <v>630</v>
      </c>
      <c r="H84" s="77" t="s">
        <v>982</v>
      </c>
      <c r="I84" s="78" t="s">
        <v>4026</v>
      </c>
      <c r="J84" s="79" t="s">
        <v>751</v>
      </c>
      <c r="K84" s="208" t="s">
        <v>2633</v>
      </c>
      <c r="L84" s="45"/>
    </row>
    <row r="85" spans="1:12" s="3" customFormat="1">
      <c r="A85" s="81" t="s">
        <v>631</v>
      </c>
      <c r="B85" s="82" t="s">
        <v>1096</v>
      </c>
      <c r="C85" s="83" t="s">
        <v>5183</v>
      </c>
      <c r="D85" s="84" t="s">
        <v>661</v>
      </c>
      <c r="E85" s="205" t="s">
        <v>364</v>
      </c>
      <c r="F85" s="45"/>
      <c r="G85" s="96" t="s">
        <v>631</v>
      </c>
      <c r="H85" s="82" t="s">
        <v>709</v>
      </c>
      <c r="I85" s="83" t="s">
        <v>4842</v>
      </c>
      <c r="J85" s="84" t="s">
        <v>751</v>
      </c>
      <c r="K85" s="209" t="s">
        <v>364</v>
      </c>
      <c r="L85" s="45"/>
    </row>
    <row r="86" spans="1:12" s="3" customFormat="1">
      <c r="A86" s="86" t="s">
        <v>632</v>
      </c>
      <c r="B86" s="87" t="s">
        <v>2629</v>
      </c>
      <c r="C86" s="88" t="s">
        <v>5304</v>
      </c>
      <c r="D86" s="89" t="s">
        <v>751</v>
      </c>
      <c r="E86" s="206" t="s">
        <v>380</v>
      </c>
      <c r="F86" s="45"/>
      <c r="G86" s="98" t="s">
        <v>632</v>
      </c>
      <c r="H86" s="87" t="s">
        <v>664</v>
      </c>
      <c r="I86" s="88" t="s">
        <v>4577</v>
      </c>
      <c r="J86" s="89" t="s">
        <v>2458</v>
      </c>
      <c r="K86" s="210" t="s">
        <v>2043</v>
      </c>
      <c r="L86" s="45"/>
    </row>
    <row r="87" spans="1:12" s="3" customFormat="1">
      <c r="A87" s="6" t="s">
        <v>633</v>
      </c>
      <c r="B87" s="7" t="s">
        <v>1096</v>
      </c>
      <c r="C87" s="250" t="s">
        <v>975</v>
      </c>
      <c r="D87" s="9" t="s">
        <v>629</v>
      </c>
      <c r="E87" s="207" t="s">
        <v>39</v>
      </c>
      <c r="F87" s="45"/>
      <c r="G87" s="26" t="s">
        <v>633</v>
      </c>
      <c r="H87" s="7" t="s">
        <v>3762</v>
      </c>
      <c r="I87" s="250" t="s">
        <v>216</v>
      </c>
      <c r="J87" s="9" t="s">
        <v>751</v>
      </c>
      <c r="K87" s="211" t="s">
        <v>87</v>
      </c>
      <c r="L87" s="45"/>
    </row>
    <row r="88" spans="1:12" s="3" customFormat="1">
      <c r="A88" s="6" t="s">
        <v>634</v>
      </c>
      <c r="B88" s="7" t="s">
        <v>1102</v>
      </c>
      <c r="C88" s="250" t="s">
        <v>4850</v>
      </c>
      <c r="D88" s="9" t="s">
        <v>751</v>
      </c>
      <c r="E88" s="207" t="s">
        <v>4789</v>
      </c>
      <c r="F88" s="45"/>
      <c r="G88" s="26" t="s">
        <v>634</v>
      </c>
      <c r="H88" s="7" t="s">
        <v>982</v>
      </c>
      <c r="I88" s="250" t="s">
        <v>5059</v>
      </c>
      <c r="J88" s="9" t="s">
        <v>751</v>
      </c>
      <c r="K88" s="211" t="s">
        <v>5193</v>
      </c>
      <c r="L88" s="45"/>
    </row>
    <row r="89" spans="1:12" s="3" customFormat="1">
      <c r="A89" s="6" t="s">
        <v>635</v>
      </c>
      <c r="B89" s="7" t="s">
        <v>761</v>
      </c>
      <c r="C89" s="250" t="s">
        <v>4414</v>
      </c>
      <c r="D89" s="9" t="s">
        <v>669</v>
      </c>
      <c r="E89" s="207" t="s">
        <v>384</v>
      </c>
      <c r="F89" s="45"/>
      <c r="G89" s="26" t="s">
        <v>635</v>
      </c>
      <c r="H89" s="7" t="s">
        <v>705</v>
      </c>
      <c r="I89" s="250" t="s">
        <v>812</v>
      </c>
      <c r="J89" s="9" t="s">
        <v>657</v>
      </c>
      <c r="K89" s="211" t="s">
        <v>380</v>
      </c>
      <c r="L89" s="45"/>
    </row>
    <row r="90" spans="1:12" s="3" customFormat="1">
      <c r="A90" s="6" t="s">
        <v>636</v>
      </c>
      <c r="B90" s="7" t="s">
        <v>348</v>
      </c>
      <c r="C90" s="250" t="s">
        <v>5184</v>
      </c>
      <c r="D90" s="9" t="s">
        <v>751</v>
      </c>
      <c r="E90" s="207" t="s">
        <v>94</v>
      </c>
      <c r="F90" s="45"/>
      <c r="G90" s="26" t="s">
        <v>636</v>
      </c>
      <c r="H90" s="7" t="s">
        <v>740</v>
      </c>
      <c r="I90" s="250" t="s">
        <v>1428</v>
      </c>
      <c r="J90" s="9" t="s">
        <v>751</v>
      </c>
      <c r="K90" s="211" t="s">
        <v>365</v>
      </c>
      <c r="L90" s="45"/>
    </row>
    <row r="91" spans="1:12" s="3" customFormat="1">
      <c r="A91" s="6" t="s">
        <v>637</v>
      </c>
      <c r="B91" s="7" t="s">
        <v>1099</v>
      </c>
      <c r="C91" s="250" t="s">
        <v>4851</v>
      </c>
      <c r="D91" s="9" t="s">
        <v>751</v>
      </c>
      <c r="E91" s="207" t="s">
        <v>386</v>
      </c>
      <c r="F91" s="45"/>
      <c r="G91" s="26" t="s">
        <v>637</v>
      </c>
      <c r="H91" s="7" t="s">
        <v>1725</v>
      </c>
      <c r="I91" s="250" t="s">
        <v>5194</v>
      </c>
      <c r="J91" s="9" t="s">
        <v>629</v>
      </c>
      <c r="K91" s="211" t="s">
        <v>39</v>
      </c>
      <c r="L91" s="45"/>
    </row>
    <row r="92" spans="1:12" s="3" customFormat="1">
      <c r="A92" s="6" t="s">
        <v>638</v>
      </c>
      <c r="B92" s="7" t="s">
        <v>1167</v>
      </c>
      <c r="C92" s="250" t="s">
        <v>4038</v>
      </c>
      <c r="D92" s="9" t="s">
        <v>629</v>
      </c>
      <c r="E92" s="207" t="s">
        <v>351</v>
      </c>
      <c r="F92" s="45"/>
      <c r="G92" s="26" t="s">
        <v>638</v>
      </c>
      <c r="H92" s="7" t="s">
        <v>664</v>
      </c>
      <c r="I92" s="250" t="s">
        <v>5195</v>
      </c>
      <c r="J92" s="9" t="s">
        <v>751</v>
      </c>
      <c r="K92" s="211" t="s">
        <v>384</v>
      </c>
      <c r="L92" s="45"/>
    </row>
    <row r="93" spans="1:12" s="3" customFormat="1">
      <c r="A93" s="6" t="s">
        <v>639</v>
      </c>
      <c r="B93" s="7" t="s">
        <v>1153</v>
      </c>
      <c r="C93" s="250" t="s">
        <v>5185</v>
      </c>
      <c r="D93" s="9" t="s">
        <v>751</v>
      </c>
      <c r="E93" s="207" t="s">
        <v>353</v>
      </c>
      <c r="F93" s="45"/>
      <c r="G93" s="26" t="s">
        <v>639</v>
      </c>
      <c r="H93" s="7" t="s">
        <v>796</v>
      </c>
      <c r="I93" s="250" t="s">
        <v>1557</v>
      </c>
      <c r="J93" s="9" t="s">
        <v>629</v>
      </c>
      <c r="K93" s="211" t="s">
        <v>386</v>
      </c>
      <c r="L93" s="45"/>
    </row>
    <row r="94" spans="1:12" s="3" customFormat="1">
      <c r="A94" s="6" t="s">
        <v>640</v>
      </c>
      <c r="B94" s="7" t="s">
        <v>387</v>
      </c>
      <c r="C94" s="250" t="s">
        <v>1549</v>
      </c>
      <c r="D94" s="9" t="s">
        <v>751</v>
      </c>
      <c r="E94" s="207" t="s">
        <v>3471</v>
      </c>
      <c r="F94" s="45"/>
      <c r="G94" s="26" t="s">
        <v>640</v>
      </c>
      <c r="H94" s="7" t="s">
        <v>740</v>
      </c>
      <c r="I94" s="250" t="s">
        <v>5196</v>
      </c>
      <c r="J94" s="9" t="s">
        <v>751</v>
      </c>
      <c r="K94" s="211" t="s">
        <v>351</v>
      </c>
      <c r="L94" s="45"/>
    </row>
    <row r="95" spans="1:12" s="3" customFormat="1">
      <c r="A95" s="6" t="s">
        <v>641</v>
      </c>
      <c r="B95" s="7" t="s">
        <v>3437</v>
      </c>
      <c r="C95" s="250" t="s">
        <v>3466</v>
      </c>
      <c r="D95" s="9" t="s">
        <v>629</v>
      </c>
      <c r="E95" s="207" t="s">
        <v>3491</v>
      </c>
      <c r="F95" s="45"/>
      <c r="G95" s="26" t="s">
        <v>641</v>
      </c>
      <c r="H95" s="7" t="s">
        <v>1114</v>
      </c>
      <c r="I95" s="250" t="s">
        <v>4791</v>
      </c>
      <c r="J95" s="9" t="s">
        <v>661</v>
      </c>
      <c r="K95" s="211" t="s">
        <v>353</v>
      </c>
      <c r="L95" s="45"/>
    </row>
    <row r="96" spans="1:12" s="3" customFormat="1">
      <c r="A96" s="6" t="s">
        <v>642</v>
      </c>
      <c r="B96" s="7" t="s">
        <v>1102</v>
      </c>
      <c r="C96" s="250" t="s">
        <v>5058</v>
      </c>
      <c r="D96" s="9" t="s">
        <v>751</v>
      </c>
      <c r="E96" s="207" t="s">
        <v>2376</v>
      </c>
      <c r="F96" s="45"/>
      <c r="G96" s="26" t="s">
        <v>642</v>
      </c>
      <c r="H96" s="7" t="s">
        <v>864</v>
      </c>
      <c r="I96" s="250" t="s">
        <v>5060</v>
      </c>
      <c r="J96" s="9" t="s">
        <v>751</v>
      </c>
      <c r="K96" s="211" t="s">
        <v>2376</v>
      </c>
      <c r="L96" s="45"/>
    </row>
    <row r="97" spans="1:12" s="3" customFormat="1">
      <c r="A97" s="6" t="s">
        <v>643</v>
      </c>
      <c r="B97" s="7" t="s">
        <v>1511</v>
      </c>
      <c r="C97" s="250" t="s">
        <v>1342</v>
      </c>
      <c r="D97" s="9" t="s">
        <v>751</v>
      </c>
      <c r="E97" s="207" t="s">
        <v>367</v>
      </c>
      <c r="F97" s="45"/>
      <c r="G97" s="26" t="s">
        <v>643</v>
      </c>
      <c r="H97" s="7" t="s">
        <v>4794</v>
      </c>
      <c r="I97" s="250" t="s">
        <v>5197</v>
      </c>
      <c r="J97" s="9" t="s">
        <v>751</v>
      </c>
      <c r="K97" s="211" t="s">
        <v>4061</v>
      </c>
      <c r="L97" s="45"/>
    </row>
    <row r="98" spans="1:12" s="3" customFormat="1">
      <c r="A98" s="6" t="s">
        <v>646</v>
      </c>
      <c r="B98" s="7" t="s">
        <v>4782</v>
      </c>
      <c r="C98" s="250" t="s">
        <v>3608</v>
      </c>
      <c r="D98" s="9" t="s">
        <v>929</v>
      </c>
      <c r="E98" s="207" t="s">
        <v>5186</v>
      </c>
      <c r="F98" s="45"/>
      <c r="G98" s="26" t="s">
        <v>646</v>
      </c>
      <c r="H98" s="7" t="s">
        <v>783</v>
      </c>
      <c r="I98" s="250" t="s">
        <v>5198</v>
      </c>
      <c r="J98" s="9" t="s">
        <v>735</v>
      </c>
      <c r="K98" s="211" t="s">
        <v>367</v>
      </c>
      <c r="L98" s="45"/>
    </row>
    <row r="99" spans="1:12" s="3" customFormat="1">
      <c r="A99" s="6" t="s">
        <v>647</v>
      </c>
      <c r="B99" s="7" t="s">
        <v>976</v>
      </c>
      <c r="C99" s="250" t="s">
        <v>5187</v>
      </c>
      <c r="D99" s="9" t="s">
        <v>751</v>
      </c>
      <c r="E99" s="207" t="s">
        <v>101</v>
      </c>
      <c r="F99" s="45"/>
      <c r="G99" s="26" t="s">
        <v>647</v>
      </c>
      <c r="H99" s="7" t="s">
        <v>1145</v>
      </c>
      <c r="I99" s="250" t="s">
        <v>3455</v>
      </c>
      <c r="J99" s="9" t="s">
        <v>669</v>
      </c>
      <c r="K99" s="211" t="s">
        <v>42</v>
      </c>
      <c r="L99" s="45"/>
    </row>
    <row r="100" spans="1:12" s="3" customFormat="1">
      <c r="A100" s="6" t="s">
        <v>648</v>
      </c>
      <c r="B100" s="7" t="s">
        <v>659</v>
      </c>
      <c r="C100" s="250" t="s">
        <v>1108</v>
      </c>
      <c r="D100" s="9" t="s">
        <v>669</v>
      </c>
      <c r="E100" s="207" t="s">
        <v>42</v>
      </c>
      <c r="F100" s="45"/>
      <c r="G100" s="26" t="s">
        <v>648</v>
      </c>
      <c r="H100" s="7" t="s">
        <v>1066</v>
      </c>
      <c r="I100" s="250" t="s">
        <v>4029</v>
      </c>
      <c r="J100" s="9" t="s">
        <v>751</v>
      </c>
      <c r="K100" s="211" t="s">
        <v>5173</v>
      </c>
      <c r="L100" s="45"/>
    </row>
    <row r="101" spans="1:12" s="3" customFormat="1">
      <c r="A101" s="6" t="s">
        <v>649</v>
      </c>
      <c r="B101" s="7" t="s">
        <v>627</v>
      </c>
      <c r="C101" s="250" t="s">
        <v>4037</v>
      </c>
      <c r="D101" s="9" t="s">
        <v>751</v>
      </c>
      <c r="E101" s="207" t="s">
        <v>354</v>
      </c>
      <c r="F101" s="45"/>
      <c r="G101" s="26" t="s">
        <v>649</v>
      </c>
      <c r="H101" s="7" t="s">
        <v>816</v>
      </c>
      <c r="I101" s="250" t="s">
        <v>3595</v>
      </c>
      <c r="J101" s="9" t="s">
        <v>751</v>
      </c>
      <c r="K101" s="211" t="s">
        <v>5199</v>
      </c>
      <c r="L101" s="45"/>
    </row>
    <row r="102" spans="1:12" s="3" customFormat="1">
      <c r="A102" s="6" t="s">
        <v>650</v>
      </c>
      <c r="B102" s="7" t="s">
        <v>1511</v>
      </c>
      <c r="C102" s="250" t="s">
        <v>4859</v>
      </c>
      <c r="D102" s="9" t="s">
        <v>751</v>
      </c>
      <c r="E102" s="207" t="s">
        <v>368</v>
      </c>
      <c r="F102" s="45"/>
      <c r="G102" s="26" t="s">
        <v>650</v>
      </c>
      <c r="H102" s="7" t="s">
        <v>1058</v>
      </c>
      <c r="I102" s="250" t="s">
        <v>4398</v>
      </c>
      <c r="J102" s="9" t="s">
        <v>751</v>
      </c>
      <c r="K102" s="211" t="s">
        <v>354</v>
      </c>
      <c r="L102" s="45"/>
    </row>
    <row r="103" spans="1:12" s="3" customFormat="1">
      <c r="A103" s="6" t="s">
        <v>651</v>
      </c>
      <c r="B103" s="7" t="s">
        <v>4127</v>
      </c>
      <c r="C103" s="250" t="s">
        <v>1018</v>
      </c>
      <c r="D103" s="9" t="s">
        <v>929</v>
      </c>
      <c r="E103" s="207" t="s">
        <v>2347</v>
      </c>
      <c r="F103" s="45"/>
      <c r="G103" s="26" t="s">
        <v>651</v>
      </c>
      <c r="H103" s="7" t="s">
        <v>2051</v>
      </c>
      <c r="I103" s="250" t="s">
        <v>3597</v>
      </c>
      <c r="J103" s="9" t="s">
        <v>629</v>
      </c>
      <c r="K103" s="211" t="s">
        <v>2380</v>
      </c>
      <c r="L103" s="45"/>
    </row>
    <row r="104" spans="1:12" s="3" customFormat="1">
      <c r="A104" s="6" t="s">
        <v>899</v>
      </c>
      <c r="B104" s="7" t="s">
        <v>1167</v>
      </c>
      <c r="C104" s="250" t="s">
        <v>3790</v>
      </c>
      <c r="D104" s="9" t="s">
        <v>669</v>
      </c>
      <c r="E104" s="207" t="s">
        <v>44</v>
      </c>
      <c r="F104" s="45"/>
      <c r="G104" s="26" t="s">
        <v>899</v>
      </c>
      <c r="H104" s="7" t="s">
        <v>705</v>
      </c>
      <c r="I104" s="250" t="s">
        <v>957</v>
      </c>
      <c r="J104" s="9" t="s">
        <v>629</v>
      </c>
      <c r="K104" s="211" t="s">
        <v>46</v>
      </c>
      <c r="L104" s="45"/>
    </row>
    <row r="105" spans="1:12" s="3" customFormat="1">
      <c r="A105" s="6" t="s">
        <v>900</v>
      </c>
      <c r="B105" s="7" t="s">
        <v>1102</v>
      </c>
      <c r="C105" s="250" t="s">
        <v>3243</v>
      </c>
      <c r="D105" s="9" t="s">
        <v>661</v>
      </c>
      <c r="E105" s="207" t="s">
        <v>4853</v>
      </c>
      <c r="F105" s="45"/>
      <c r="G105" s="26" t="s">
        <v>900</v>
      </c>
      <c r="H105" s="7" t="s">
        <v>740</v>
      </c>
      <c r="I105" s="250" t="s">
        <v>670</v>
      </c>
      <c r="J105" s="9" t="s">
        <v>800</v>
      </c>
      <c r="K105" s="211" t="s">
        <v>5200</v>
      </c>
      <c r="L105" s="45"/>
    </row>
    <row r="106" spans="1:12" s="3" customFormat="1">
      <c r="A106" s="6" t="s">
        <v>901</v>
      </c>
      <c r="B106" s="7" t="s">
        <v>348</v>
      </c>
      <c r="C106" s="250" t="s">
        <v>5188</v>
      </c>
      <c r="D106" s="9" t="s">
        <v>751</v>
      </c>
      <c r="E106" s="207" t="s">
        <v>2383</v>
      </c>
      <c r="F106" s="45"/>
      <c r="G106" s="26" t="s">
        <v>901</v>
      </c>
      <c r="H106" s="7" t="s">
        <v>1725</v>
      </c>
      <c r="I106" s="250" t="s">
        <v>5201</v>
      </c>
      <c r="J106" s="9" t="s">
        <v>669</v>
      </c>
      <c r="K106" s="211" t="s">
        <v>371</v>
      </c>
      <c r="L106" s="45"/>
    </row>
    <row r="107" spans="1:12" s="3" customFormat="1">
      <c r="A107" s="6" t="s">
        <v>902</v>
      </c>
      <c r="B107" s="7" t="s">
        <v>3431</v>
      </c>
      <c r="C107" s="250" t="s">
        <v>4737</v>
      </c>
      <c r="D107" s="9" t="s">
        <v>751</v>
      </c>
      <c r="E107" s="207" t="s">
        <v>358</v>
      </c>
      <c r="F107" s="45"/>
      <c r="G107" s="26" t="s">
        <v>902</v>
      </c>
      <c r="H107" s="7" t="s">
        <v>842</v>
      </c>
      <c r="I107" s="250" t="s">
        <v>5202</v>
      </c>
      <c r="J107" s="9" t="s">
        <v>629</v>
      </c>
      <c r="K107" s="211" t="s">
        <v>5203</v>
      </c>
      <c r="L107" s="45"/>
    </row>
    <row r="108" spans="1:12" s="3" customFormat="1">
      <c r="A108" s="6" t="s">
        <v>903</v>
      </c>
      <c r="B108" s="7" t="s">
        <v>1511</v>
      </c>
      <c r="C108" s="250" t="s">
        <v>5065</v>
      </c>
      <c r="D108" s="9" t="s">
        <v>629</v>
      </c>
      <c r="E108" s="207" t="s">
        <v>48</v>
      </c>
      <c r="F108" s="45"/>
      <c r="G108" s="26" t="s">
        <v>903</v>
      </c>
      <c r="H108" s="7" t="s">
        <v>708</v>
      </c>
      <c r="I108" s="250" t="s">
        <v>3597</v>
      </c>
      <c r="J108" s="9" t="s">
        <v>629</v>
      </c>
      <c r="K108" s="211" t="s">
        <v>2382</v>
      </c>
      <c r="L108" s="45"/>
    </row>
    <row r="109" spans="1:12" s="3" customFormat="1">
      <c r="A109" s="6" t="s">
        <v>1124</v>
      </c>
      <c r="B109" s="7" t="s">
        <v>753</v>
      </c>
      <c r="C109" s="250" t="s">
        <v>4887</v>
      </c>
      <c r="D109" s="9" t="s">
        <v>751</v>
      </c>
      <c r="E109" s="207" t="s">
        <v>360</v>
      </c>
      <c r="F109" s="45"/>
      <c r="G109" s="26" t="s">
        <v>1124</v>
      </c>
      <c r="H109" s="7" t="s">
        <v>706</v>
      </c>
      <c r="I109" s="250" t="s">
        <v>4848</v>
      </c>
      <c r="J109" s="9" t="s">
        <v>950</v>
      </c>
      <c r="K109" s="211" t="s">
        <v>51</v>
      </c>
      <c r="L109" s="45"/>
    </row>
    <row r="110" spans="1:12" s="3" customFormat="1">
      <c r="A110" s="6" t="s">
        <v>1125</v>
      </c>
      <c r="B110" s="7" t="s">
        <v>678</v>
      </c>
      <c r="C110" s="250" t="s">
        <v>1557</v>
      </c>
      <c r="D110" s="9" t="s">
        <v>735</v>
      </c>
      <c r="E110" s="207" t="s">
        <v>2351</v>
      </c>
      <c r="F110" s="45"/>
      <c r="G110" s="26" t="s">
        <v>1125</v>
      </c>
      <c r="H110" s="7" t="s">
        <v>667</v>
      </c>
      <c r="I110" s="250" t="s">
        <v>3363</v>
      </c>
      <c r="J110" s="9" t="s">
        <v>751</v>
      </c>
      <c r="K110" s="211" t="s">
        <v>398</v>
      </c>
      <c r="L110" s="45"/>
    </row>
    <row r="111" spans="1:12" s="3" customFormat="1">
      <c r="A111" s="6" t="s">
        <v>1126</v>
      </c>
      <c r="B111" s="7" t="s">
        <v>1309</v>
      </c>
      <c r="C111" s="250" t="s">
        <v>5189</v>
      </c>
      <c r="D111" s="9" t="s">
        <v>751</v>
      </c>
      <c r="E111" s="207" t="s">
        <v>5190</v>
      </c>
      <c r="F111" s="45"/>
      <c r="G111" s="26" t="s">
        <v>1126</v>
      </c>
      <c r="H111" s="7" t="s">
        <v>1344</v>
      </c>
      <c r="I111" s="250" t="s">
        <v>1152</v>
      </c>
      <c r="J111" s="9" t="s">
        <v>629</v>
      </c>
      <c r="K111" s="211" t="s">
        <v>2048</v>
      </c>
      <c r="L111" s="45"/>
    </row>
    <row r="112" spans="1:12" s="3" customFormat="1">
      <c r="A112" s="6" t="s">
        <v>1127</v>
      </c>
      <c r="B112" s="7" t="s">
        <v>1317</v>
      </c>
      <c r="C112" s="250" t="s">
        <v>5191</v>
      </c>
      <c r="D112" s="9" t="s">
        <v>751</v>
      </c>
      <c r="E112" s="207" t="s">
        <v>1723</v>
      </c>
      <c r="F112" s="45"/>
      <c r="G112" s="26"/>
      <c r="H112" s="7"/>
      <c r="I112" s="250"/>
      <c r="J112" s="9"/>
      <c r="K112" s="211"/>
      <c r="L112" s="45"/>
    </row>
    <row r="113" spans="1:12" s="3" customFormat="1">
      <c r="A113" s="6" t="s">
        <v>1128</v>
      </c>
      <c r="B113" s="7" t="s">
        <v>976</v>
      </c>
      <c r="C113" s="250" t="s">
        <v>5068</v>
      </c>
      <c r="D113" s="9" t="s">
        <v>751</v>
      </c>
      <c r="E113" s="207" t="s">
        <v>3248</v>
      </c>
      <c r="F113" s="45"/>
      <c r="G113" s="26"/>
      <c r="H113" s="7"/>
      <c r="I113" s="250"/>
      <c r="J113" s="9"/>
      <c r="K113" s="211"/>
      <c r="L113" s="45"/>
    </row>
    <row r="114" spans="1:12" s="3" customFormat="1">
      <c r="A114" s="6" t="s">
        <v>1129</v>
      </c>
      <c r="B114" s="7" t="s">
        <v>1096</v>
      </c>
      <c r="C114" s="250" t="s">
        <v>4885</v>
      </c>
      <c r="D114" s="9" t="s">
        <v>629</v>
      </c>
      <c r="E114" s="207" t="s">
        <v>50</v>
      </c>
      <c r="F114" s="45"/>
      <c r="G114" s="26"/>
      <c r="H114" s="7"/>
      <c r="I114" s="250"/>
      <c r="J114" s="9"/>
      <c r="K114" s="211"/>
      <c r="L114" s="45"/>
    </row>
    <row r="115" spans="1:12" s="3" customFormat="1">
      <c r="A115" s="6" t="s">
        <v>1130</v>
      </c>
      <c r="B115" s="7" t="s">
        <v>1745</v>
      </c>
      <c r="C115" s="250" t="s">
        <v>4046</v>
      </c>
      <c r="D115" s="9" t="s">
        <v>751</v>
      </c>
      <c r="E115" s="207" t="s">
        <v>2327</v>
      </c>
      <c r="F115" s="45"/>
      <c r="G115" s="26"/>
      <c r="H115" s="7"/>
      <c r="I115" s="250"/>
      <c r="J115" s="9"/>
      <c r="K115" s="211"/>
      <c r="L115" s="45"/>
    </row>
    <row r="116" spans="1:12" s="3" customFormat="1">
      <c r="A116" s="6" t="s">
        <v>1131</v>
      </c>
      <c r="B116" s="7" t="s">
        <v>921</v>
      </c>
      <c r="C116" s="8" t="s">
        <v>5192</v>
      </c>
      <c r="D116" s="9" t="s">
        <v>629</v>
      </c>
      <c r="E116" s="207" t="s">
        <v>2069</v>
      </c>
      <c r="F116" s="45"/>
      <c r="G116" s="26"/>
      <c r="H116" s="7"/>
      <c r="I116" s="250"/>
      <c r="J116" s="9"/>
      <c r="K116" s="211"/>
      <c r="L116" s="45"/>
    </row>
    <row r="117" spans="1:12" s="3" customFormat="1" ht="12.75" thickBot="1">
      <c r="A117" s="6" t="s">
        <v>1132</v>
      </c>
      <c r="B117" s="7" t="s">
        <v>1033</v>
      </c>
      <c r="C117" s="8" t="s">
        <v>3593</v>
      </c>
      <c r="D117" s="9" t="s">
        <v>929</v>
      </c>
      <c r="E117" s="207" t="s">
        <v>442</v>
      </c>
      <c r="F117" s="45"/>
      <c r="G117" s="26"/>
      <c r="H117" s="7"/>
      <c r="I117" s="250"/>
      <c r="J117" s="9"/>
      <c r="K117" s="211"/>
      <c r="L117" s="45"/>
    </row>
    <row r="118" spans="1:12" s="3" customFormat="1" hidden="1">
      <c r="A118" s="6"/>
      <c r="B118" s="7"/>
      <c r="C118" s="8"/>
      <c r="D118" s="9"/>
      <c r="E118" s="207"/>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1056" t="s">
        <v>767</v>
      </c>
      <c r="B125" s="1056"/>
      <c r="C125" s="35"/>
      <c r="D125" s="160" t="s">
        <v>625</v>
      </c>
      <c r="E125" s="1065" t="s">
        <v>1637</v>
      </c>
      <c r="F125" s="1065"/>
      <c r="G125" s="1065"/>
      <c r="H125" s="1065"/>
      <c r="I125" s="35"/>
      <c r="J125" s="1056" t="s">
        <v>625</v>
      </c>
      <c r="K125" s="1056"/>
      <c r="L125" s="35"/>
    </row>
    <row r="126" spans="1:12" ht="13.5" thickTop="1" thickBot="1">
      <c r="A126" s="1057" t="s">
        <v>621</v>
      </c>
      <c r="B126" s="1058"/>
      <c r="C126" s="43"/>
      <c r="D126" s="44"/>
      <c r="E126" s="44"/>
      <c r="F126" s="35"/>
      <c r="G126" s="1061" t="s">
        <v>652</v>
      </c>
      <c r="H126" s="1062"/>
      <c r="I126" s="35"/>
      <c r="J126" s="35"/>
      <c r="K126" s="35"/>
      <c r="L126" s="35"/>
    </row>
    <row r="127" spans="1:12" s="3" customFormat="1" ht="16.5" thickTop="1" thickBot="1">
      <c r="A127" s="1059"/>
      <c r="B127" s="1060"/>
      <c r="C127" s="14"/>
      <c r="D127" s="12" t="s">
        <v>645</v>
      </c>
      <c r="E127" s="13">
        <f>COUNTA(C129:C194)</f>
        <v>48</v>
      </c>
      <c r="F127" s="45"/>
      <c r="G127" s="1063"/>
      <c r="H127" s="1064"/>
      <c r="I127" s="32"/>
      <c r="J127" s="33" t="s">
        <v>645</v>
      </c>
      <c r="K127" s="34">
        <f>COUNTA(I129:I194)</f>
        <v>36</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1102</v>
      </c>
      <c r="C129" s="78" t="s">
        <v>5038</v>
      </c>
      <c r="D129" s="79" t="s">
        <v>751</v>
      </c>
      <c r="E129" s="204" t="s">
        <v>4890</v>
      </c>
      <c r="F129" s="45"/>
      <c r="G129" s="94" t="s">
        <v>630</v>
      </c>
      <c r="H129" s="77" t="s">
        <v>1121</v>
      </c>
      <c r="I129" s="78" t="s">
        <v>4009</v>
      </c>
      <c r="J129" s="79" t="s">
        <v>669</v>
      </c>
      <c r="K129" s="208" t="s">
        <v>4890</v>
      </c>
      <c r="L129" s="45"/>
    </row>
    <row r="130" spans="1:12" s="3" customFormat="1">
      <c r="A130" s="81" t="s">
        <v>631</v>
      </c>
      <c r="B130" s="82" t="s">
        <v>828</v>
      </c>
      <c r="C130" s="83" t="s">
        <v>4406</v>
      </c>
      <c r="D130" s="84" t="s">
        <v>751</v>
      </c>
      <c r="E130" s="205" t="s">
        <v>4429</v>
      </c>
      <c r="F130" s="45"/>
      <c r="G130" s="96" t="s">
        <v>631</v>
      </c>
      <c r="H130" s="82" t="s">
        <v>708</v>
      </c>
      <c r="I130" s="83" t="s">
        <v>5216</v>
      </c>
      <c r="J130" s="84" t="s">
        <v>751</v>
      </c>
      <c r="K130" s="209" t="s">
        <v>2303</v>
      </c>
      <c r="L130" s="45"/>
    </row>
    <row r="131" spans="1:12" s="3" customFormat="1">
      <c r="A131" s="86" t="s">
        <v>632</v>
      </c>
      <c r="B131" s="87" t="s">
        <v>3437</v>
      </c>
      <c r="C131" s="88" t="s">
        <v>5204</v>
      </c>
      <c r="D131" s="89" t="s">
        <v>1592</v>
      </c>
      <c r="E131" s="206" t="s">
        <v>375</v>
      </c>
      <c r="F131" s="45"/>
      <c r="G131" s="98" t="s">
        <v>632</v>
      </c>
      <c r="H131" s="87" t="s">
        <v>2622</v>
      </c>
      <c r="I131" s="88" t="s">
        <v>4821</v>
      </c>
      <c r="J131" s="89" t="s">
        <v>751</v>
      </c>
      <c r="K131" s="210" t="s">
        <v>2054</v>
      </c>
      <c r="L131" s="45"/>
    </row>
    <row r="132" spans="1:12" s="3" customFormat="1">
      <c r="A132" s="6" t="s">
        <v>633</v>
      </c>
      <c r="B132" s="7" t="s">
        <v>3486</v>
      </c>
      <c r="C132" s="250" t="s">
        <v>3997</v>
      </c>
      <c r="D132" s="9" t="s">
        <v>751</v>
      </c>
      <c r="E132" s="207" t="s">
        <v>2054</v>
      </c>
      <c r="F132" s="45"/>
      <c r="G132" s="26" t="s">
        <v>633</v>
      </c>
      <c r="H132" s="7" t="s">
        <v>5217</v>
      </c>
      <c r="I132" s="8" t="s">
        <v>1199</v>
      </c>
      <c r="J132" s="9" t="s">
        <v>929</v>
      </c>
      <c r="K132" s="211" t="s">
        <v>377</v>
      </c>
      <c r="L132" s="45"/>
    </row>
    <row r="133" spans="1:12" s="3" customFormat="1">
      <c r="A133" s="6" t="s">
        <v>634</v>
      </c>
      <c r="B133" s="7" t="s">
        <v>3014</v>
      </c>
      <c r="C133" s="250" t="s">
        <v>5174</v>
      </c>
      <c r="D133" s="9" t="s">
        <v>751</v>
      </c>
      <c r="E133" s="207" t="s">
        <v>377</v>
      </c>
      <c r="F133" s="45"/>
      <c r="G133" s="26" t="s">
        <v>634</v>
      </c>
      <c r="H133" s="7" t="s">
        <v>708</v>
      </c>
      <c r="I133" s="8" t="s">
        <v>801</v>
      </c>
      <c r="J133" s="9" t="s">
        <v>661</v>
      </c>
      <c r="K133" s="211" t="s">
        <v>5040</v>
      </c>
      <c r="L133" s="45"/>
    </row>
    <row r="134" spans="1:12" s="3" customFormat="1">
      <c r="A134" s="6" t="s">
        <v>635</v>
      </c>
      <c r="B134" s="7" t="s">
        <v>696</v>
      </c>
      <c r="C134" s="250" t="s">
        <v>4407</v>
      </c>
      <c r="D134" s="9" t="s">
        <v>751</v>
      </c>
      <c r="E134" s="207" t="s">
        <v>378</v>
      </c>
      <c r="F134" s="45"/>
      <c r="G134" s="26" t="s">
        <v>635</v>
      </c>
      <c r="H134" s="7" t="s">
        <v>667</v>
      </c>
      <c r="I134" s="8" t="s">
        <v>1563</v>
      </c>
      <c r="J134" s="9" t="s">
        <v>929</v>
      </c>
      <c r="K134" s="211" t="s">
        <v>378</v>
      </c>
      <c r="L134" s="45"/>
    </row>
    <row r="135" spans="1:12" s="3" customFormat="1">
      <c r="A135" s="6" t="s">
        <v>636</v>
      </c>
      <c r="B135" s="7" t="s">
        <v>967</v>
      </c>
      <c r="C135" s="250" t="s">
        <v>3456</v>
      </c>
      <c r="D135" s="9" t="s">
        <v>751</v>
      </c>
      <c r="E135" s="207" t="s">
        <v>5205</v>
      </c>
      <c r="F135" s="45"/>
      <c r="G135" s="26" t="s">
        <v>636</v>
      </c>
      <c r="H135" s="7" t="s">
        <v>1121</v>
      </c>
      <c r="I135" s="8" t="s">
        <v>4011</v>
      </c>
      <c r="J135" s="9" t="s">
        <v>751</v>
      </c>
      <c r="K135" s="211" t="s">
        <v>59</v>
      </c>
      <c r="L135" s="45"/>
    </row>
    <row r="136" spans="1:12" s="3" customFormat="1">
      <c r="A136" s="6" t="s">
        <v>637</v>
      </c>
      <c r="B136" s="7" t="s">
        <v>1102</v>
      </c>
      <c r="C136" s="250" t="s">
        <v>5102</v>
      </c>
      <c r="D136" s="9" t="s">
        <v>751</v>
      </c>
      <c r="E136" s="207" t="s">
        <v>59</v>
      </c>
      <c r="F136" s="45"/>
      <c r="G136" s="26" t="s">
        <v>637</v>
      </c>
      <c r="H136" s="7" t="s">
        <v>740</v>
      </c>
      <c r="I136" s="8" t="s">
        <v>1169</v>
      </c>
      <c r="J136" s="9" t="s">
        <v>661</v>
      </c>
      <c r="K136" s="211" t="s">
        <v>4101</v>
      </c>
      <c r="L136" s="45"/>
    </row>
    <row r="137" spans="1:12" s="3" customFormat="1">
      <c r="A137" s="6" t="s">
        <v>638</v>
      </c>
      <c r="B137" s="7" t="s">
        <v>1099</v>
      </c>
      <c r="C137" s="250" t="s">
        <v>5206</v>
      </c>
      <c r="D137" s="9" t="s">
        <v>751</v>
      </c>
      <c r="E137" s="207" t="s">
        <v>2633</v>
      </c>
      <c r="F137" s="45"/>
      <c r="G137" s="26" t="s">
        <v>638</v>
      </c>
      <c r="H137" s="7" t="s">
        <v>1114</v>
      </c>
      <c r="I137" s="8" t="s">
        <v>4017</v>
      </c>
      <c r="J137" s="9" t="s">
        <v>751</v>
      </c>
      <c r="K137" s="211" t="s">
        <v>2633</v>
      </c>
      <c r="L137" s="45"/>
    </row>
    <row r="138" spans="1:12" s="3" customFormat="1">
      <c r="A138" s="6" t="s">
        <v>639</v>
      </c>
      <c r="B138" s="7" t="s">
        <v>4050</v>
      </c>
      <c r="C138" s="250" t="s">
        <v>4830</v>
      </c>
      <c r="D138" s="9" t="s">
        <v>2458</v>
      </c>
      <c r="E138" s="207" t="s">
        <v>4138</v>
      </c>
      <c r="F138" s="45"/>
      <c r="G138" s="26" t="s">
        <v>639</v>
      </c>
      <c r="H138" s="7" t="s">
        <v>2622</v>
      </c>
      <c r="I138" s="8" t="s">
        <v>4010</v>
      </c>
      <c r="J138" s="9" t="s">
        <v>751</v>
      </c>
      <c r="K138" s="211" t="s">
        <v>379</v>
      </c>
      <c r="L138" s="45"/>
    </row>
    <row r="139" spans="1:12" s="3" customFormat="1">
      <c r="A139" s="6" t="s">
        <v>640</v>
      </c>
      <c r="B139" s="7" t="s">
        <v>100</v>
      </c>
      <c r="C139" s="250" t="s">
        <v>1034</v>
      </c>
      <c r="D139" s="9" t="s">
        <v>929</v>
      </c>
      <c r="E139" s="207" t="s">
        <v>379</v>
      </c>
      <c r="F139" s="45"/>
      <c r="G139" s="26" t="s">
        <v>640</v>
      </c>
      <c r="H139" s="7" t="s">
        <v>1500</v>
      </c>
      <c r="I139" s="8" t="s">
        <v>1197</v>
      </c>
      <c r="J139" s="9" t="s">
        <v>929</v>
      </c>
      <c r="K139" s="211" t="s">
        <v>364</v>
      </c>
      <c r="L139" s="45"/>
    </row>
    <row r="140" spans="1:12" s="3" customFormat="1">
      <c r="A140" s="6" t="s">
        <v>641</v>
      </c>
      <c r="B140" s="7" t="s">
        <v>753</v>
      </c>
      <c r="C140" s="250" t="s">
        <v>4831</v>
      </c>
      <c r="D140" s="9" t="s">
        <v>751</v>
      </c>
      <c r="E140" s="207" t="s">
        <v>4055</v>
      </c>
      <c r="F140" s="45"/>
      <c r="G140" s="26" t="s">
        <v>641</v>
      </c>
      <c r="H140" s="7" t="s">
        <v>1758</v>
      </c>
      <c r="I140" s="8" t="s">
        <v>1171</v>
      </c>
      <c r="J140" s="9" t="s">
        <v>929</v>
      </c>
      <c r="K140" s="211" t="s">
        <v>38</v>
      </c>
      <c r="L140" s="45"/>
    </row>
    <row r="141" spans="1:12" s="3" customFormat="1">
      <c r="A141" s="6" t="s">
        <v>642</v>
      </c>
      <c r="B141" s="7" t="s">
        <v>1306</v>
      </c>
      <c r="C141" s="250" t="s">
        <v>3456</v>
      </c>
      <c r="D141" s="9" t="s">
        <v>751</v>
      </c>
      <c r="E141" s="207" t="s">
        <v>364</v>
      </c>
      <c r="F141" s="45"/>
      <c r="G141" s="26" t="s">
        <v>642</v>
      </c>
      <c r="H141" s="7" t="s">
        <v>708</v>
      </c>
      <c r="I141" s="8" t="s">
        <v>812</v>
      </c>
      <c r="J141" s="9" t="s">
        <v>629</v>
      </c>
      <c r="K141" s="211" t="s">
        <v>87</v>
      </c>
      <c r="L141" s="45"/>
    </row>
    <row r="142" spans="1:12" s="3" customFormat="1">
      <c r="A142" s="6" t="s">
        <v>643</v>
      </c>
      <c r="B142" s="7" t="s">
        <v>3776</v>
      </c>
      <c r="C142" s="250" t="s">
        <v>3588</v>
      </c>
      <c r="D142" s="9" t="s">
        <v>751</v>
      </c>
      <c r="E142" s="207" t="s">
        <v>85</v>
      </c>
      <c r="F142" s="45"/>
      <c r="G142" s="26" t="s">
        <v>643</v>
      </c>
      <c r="H142" s="7" t="s">
        <v>469</v>
      </c>
      <c r="I142" s="8" t="s">
        <v>875</v>
      </c>
      <c r="J142" s="9" t="s">
        <v>929</v>
      </c>
      <c r="K142" s="211" t="s">
        <v>89</v>
      </c>
      <c r="L142" s="45"/>
    </row>
    <row r="143" spans="1:12" s="3" customFormat="1">
      <c r="A143" s="6" t="s">
        <v>646</v>
      </c>
      <c r="B143" s="7" t="s">
        <v>2311</v>
      </c>
      <c r="C143" s="250" t="s">
        <v>3995</v>
      </c>
      <c r="D143" s="9" t="s">
        <v>751</v>
      </c>
      <c r="E143" s="207" t="s">
        <v>38</v>
      </c>
      <c r="F143" s="45"/>
      <c r="G143" s="26" t="s">
        <v>646</v>
      </c>
      <c r="H143" s="7" t="s">
        <v>1758</v>
      </c>
      <c r="I143" s="8" t="s">
        <v>3593</v>
      </c>
      <c r="J143" s="9" t="s">
        <v>929</v>
      </c>
      <c r="K143" s="211" t="s">
        <v>380</v>
      </c>
      <c r="L143" s="45"/>
    </row>
    <row r="144" spans="1:12" s="3" customFormat="1">
      <c r="A144" s="6" t="s">
        <v>647</v>
      </c>
      <c r="B144" s="7" t="s">
        <v>1096</v>
      </c>
      <c r="C144" s="250" t="s">
        <v>5042</v>
      </c>
      <c r="D144" s="9" t="s">
        <v>751</v>
      </c>
      <c r="E144" s="207" t="s">
        <v>380</v>
      </c>
      <c r="F144" s="45"/>
      <c r="G144" s="26" t="s">
        <v>647</v>
      </c>
      <c r="H144" s="7" t="s">
        <v>366</v>
      </c>
      <c r="I144" s="8" t="s">
        <v>4257</v>
      </c>
      <c r="J144" s="9" t="s">
        <v>751</v>
      </c>
      <c r="K144" s="211" t="s">
        <v>381</v>
      </c>
      <c r="L144" s="45"/>
    </row>
    <row r="145" spans="1:12" s="3" customFormat="1">
      <c r="A145" s="6" t="s">
        <v>648</v>
      </c>
      <c r="B145" s="7" t="s">
        <v>1313</v>
      </c>
      <c r="C145" s="250" t="s">
        <v>5043</v>
      </c>
      <c r="D145" s="9" t="s">
        <v>669</v>
      </c>
      <c r="E145" s="207" t="s">
        <v>60</v>
      </c>
      <c r="F145" s="45"/>
      <c r="G145" s="26" t="s">
        <v>648</v>
      </c>
      <c r="H145" s="7" t="s">
        <v>1758</v>
      </c>
      <c r="I145" s="8" t="s">
        <v>875</v>
      </c>
      <c r="J145" s="9" t="s">
        <v>929</v>
      </c>
      <c r="K145" s="211" t="s">
        <v>365</v>
      </c>
      <c r="L145" s="45"/>
    </row>
    <row r="146" spans="1:12" s="3" customFormat="1">
      <c r="A146" s="6" t="s">
        <v>649</v>
      </c>
      <c r="B146" s="7" t="s">
        <v>3587</v>
      </c>
      <c r="C146" s="250" t="s">
        <v>5207</v>
      </c>
      <c r="D146" s="9" t="s">
        <v>1469</v>
      </c>
      <c r="E146" s="207" t="s">
        <v>365</v>
      </c>
      <c r="F146" s="45"/>
      <c r="G146" s="26" t="s">
        <v>649</v>
      </c>
      <c r="H146" s="7" t="s">
        <v>5218</v>
      </c>
      <c r="I146" s="8" t="s">
        <v>1036</v>
      </c>
      <c r="J146" s="9" t="s">
        <v>929</v>
      </c>
      <c r="K146" s="211" t="s">
        <v>39</v>
      </c>
      <c r="L146" s="45"/>
    </row>
    <row r="147" spans="1:12" s="3" customFormat="1">
      <c r="A147" s="6" t="s">
        <v>650</v>
      </c>
      <c r="B147" s="7" t="s">
        <v>1511</v>
      </c>
      <c r="C147" s="250" t="s">
        <v>4000</v>
      </c>
      <c r="D147" s="9" t="s">
        <v>751</v>
      </c>
      <c r="E147" s="207" t="s">
        <v>39</v>
      </c>
      <c r="F147" s="45"/>
      <c r="G147" s="26" t="s">
        <v>650</v>
      </c>
      <c r="H147" s="7" t="s">
        <v>1121</v>
      </c>
      <c r="I147" s="8" t="s">
        <v>5050</v>
      </c>
      <c r="J147" s="9" t="s">
        <v>751</v>
      </c>
      <c r="K147" s="211" t="s">
        <v>4148</v>
      </c>
      <c r="L147" s="45"/>
    </row>
    <row r="148" spans="1:12" s="3" customFormat="1">
      <c r="A148" s="6" t="s">
        <v>651</v>
      </c>
      <c r="B148" s="7" t="s">
        <v>5208</v>
      </c>
      <c r="C148" s="250" t="s">
        <v>812</v>
      </c>
      <c r="D148" s="9" t="s">
        <v>929</v>
      </c>
      <c r="E148" s="207" t="s">
        <v>384</v>
      </c>
      <c r="F148" s="45"/>
      <c r="G148" s="26" t="s">
        <v>651</v>
      </c>
      <c r="H148" s="7" t="s">
        <v>4794</v>
      </c>
      <c r="I148" s="8" t="s">
        <v>4826</v>
      </c>
      <c r="J148" s="9" t="s">
        <v>629</v>
      </c>
      <c r="K148" s="211" t="s">
        <v>384</v>
      </c>
      <c r="L148" s="45"/>
    </row>
    <row r="149" spans="1:12" s="3" customFormat="1">
      <c r="A149" s="6" t="s">
        <v>899</v>
      </c>
      <c r="B149" s="7" t="s">
        <v>170</v>
      </c>
      <c r="C149" s="250" t="s">
        <v>3803</v>
      </c>
      <c r="D149" s="9" t="s">
        <v>929</v>
      </c>
      <c r="E149" s="207" t="s">
        <v>3487</v>
      </c>
      <c r="F149" s="45"/>
      <c r="G149" s="26" t="s">
        <v>899</v>
      </c>
      <c r="H149" s="7" t="s">
        <v>4012</v>
      </c>
      <c r="I149" s="8" t="s">
        <v>1506</v>
      </c>
      <c r="J149" s="9" t="s">
        <v>751</v>
      </c>
      <c r="K149" s="211" t="s">
        <v>94</v>
      </c>
      <c r="L149" s="45"/>
    </row>
    <row r="150" spans="1:12" s="3" customFormat="1">
      <c r="A150" s="6" t="s">
        <v>900</v>
      </c>
      <c r="B150" s="7" t="s">
        <v>348</v>
      </c>
      <c r="C150" s="250" t="s">
        <v>5057</v>
      </c>
      <c r="D150" s="9" t="s">
        <v>751</v>
      </c>
      <c r="E150" s="207" t="s">
        <v>94</v>
      </c>
      <c r="F150" s="45"/>
      <c r="G150" s="26" t="s">
        <v>900</v>
      </c>
      <c r="H150" s="7" t="s">
        <v>740</v>
      </c>
      <c r="I150" s="8" t="s">
        <v>4394</v>
      </c>
      <c r="J150" s="9" t="s">
        <v>751</v>
      </c>
      <c r="K150" s="211" t="s">
        <v>3229</v>
      </c>
      <c r="L150" s="45"/>
    </row>
    <row r="151" spans="1:12" s="3" customFormat="1">
      <c r="A151" s="6" t="s">
        <v>901</v>
      </c>
      <c r="B151" s="7" t="s">
        <v>5162</v>
      </c>
      <c r="C151" s="250" t="s">
        <v>5209</v>
      </c>
      <c r="D151" s="9" t="s">
        <v>929</v>
      </c>
      <c r="E151" s="207" t="s">
        <v>2634</v>
      </c>
      <c r="F151" s="45"/>
      <c r="G151" s="26" t="s">
        <v>901</v>
      </c>
      <c r="H151" s="7" t="s">
        <v>3625</v>
      </c>
      <c r="I151" s="8" t="s">
        <v>818</v>
      </c>
      <c r="J151" s="9" t="s">
        <v>629</v>
      </c>
      <c r="K151" s="211" t="s">
        <v>351</v>
      </c>
      <c r="L151" s="45"/>
    </row>
    <row r="152" spans="1:12" s="3" customFormat="1">
      <c r="A152" s="6" t="s">
        <v>902</v>
      </c>
      <c r="B152" s="7" t="s">
        <v>1194</v>
      </c>
      <c r="C152" s="250" t="s">
        <v>1197</v>
      </c>
      <c r="D152" s="9" t="s">
        <v>929</v>
      </c>
      <c r="E152" s="207" t="s">
        <v>96</v>
      </c>
      <c r="F152" s="45"/>
      <c r="G152" s="26" t="s">
        <v>902</v>
      </c>
      <c r="H152" s="7" t="s">
        <v>740</v>
      </c>
      <c r="I152" s="8" t="s">
        <v>1734</v>
      </c>
      <c r="J152" s="9" t="s">
        <v>5221</v>
      </c>
      <c r="K152" s="211" t="s">
        <v>353</v>
      </c>
      <c r="L152" s="45"/>
    </row>
    <row r="153" spans="1:12" s="3" customFormat="1">
      <c r="A153" s="6" t="s">
        <v>903</v>
      </c>
      <c r="B153" s="7" t="s">
        <v>753</v>
      </c>
      <c r="C153" s="250" t="s">
        <v>4092</v>
      </c>
      <c r="D153" s="9" t="s">
        <v>751</v>
      </c>
      <c r="E153" s="207" t="s">
        <v>386</v>
      </c>
      <c r="F153" s="45"/>
      <c r="G153" s="26" t="s">
        <v>903</v>
      </c>
      <c r="H153" s="7" t="s">
        <v>425</v>
      </c>
      <c r="I153" s="8" t="s">
        <v>1760</v>
      </c>
      <c r="J153" s="9" t="s">
        <v>929</v>
      </c>
      <c r="K153" s="211" t="s">
        <v>2376</v>
      </c>
      <c r="L153" s="45"/>
    </row>
    <row r="154" spans="1:12" s="3" customFormat="1">
      <c r="A154" s="6" t="s">
        <v>1124</v>
      </c>
      <c r="B154" s="7" t="s">
        <v>3431</v>
      </c>
      <c r="C154" s="250" t="s">
        <v>5210</v>
      </c>
      <c r="D154" s="9" t="s">
        <v>751</v>
      </c>
      <c r="E154" s="207" t="s">
        <v>2374</v>
      </c>
      <c r="F154" s="45"/>
      <c r="G154" s="26" t="s">
        <v>1124</v>
      </c>
      <c r="H154" s="7" t="s">
        <v>708</v>
      </c>
      <c r="I154" s="8" t="s">
        <v>1209</v>
      </c>
      <c r="J154" s="9" t="s">
        <v>929</v>
      </c>
      <c r="K154" s="211" t="s">
        <v>367</v>
      </c>
      <c r="L154" s="45"/>
    </row>
    <row r="155" spans="1:12" s="3" customFormat="1">
      <c r="A155" s="6" t="s">
        <v>1125</v>
      </c>
      <c r="B155" s="7" t="s">
        <v>828</v>
      </c>
      <c r="C155" s="250" t="s">
        <v>4343</v>
      </c>
      <c r="D155" s="9" t="s">
        <v>661</v>
      </c>
      <c r="E155" s="207" t="s">
        <v>351</v>
      </c>
      <c r="F155" s="45"/>
      <c r="G155" s="26" t="s">
        <v>1125</v>
      </c>
      <c r="H155" s="7" t="s">
        <v>2622</v>
      </c>
      <c r="I155" s="8" t="s">
        <v>4419</v>
      </c>
      <c r="J155" s="9" t="s">
        <v>629</v>
      </c>
      <c r="K155" s="211" t="s">
        <v>42</v>
      </c>
      <c r="L155" s="45"/>
    </row>
    <row r="156" spans="1:12" s="3" customFormat="1">
      <c r="A156" s="6" t="s">
        <v>1126</v>
      </c>
      <c r="B156" s="7" t="s">
        <v>3587</v>
      </c>
      <c r="C156" s="250" t="s">
        <v>5112</v>
      </c>
      <c r="D156" s="9" t="s">
        <v>751</v>
      </c>
      <c r="E156" s="207" t="s">
        <v>5032</v>
      </c>
      <c r="F156" s="45"/>
      <c r="G156" s="26" t="s">
        <v>1126</v>
      </c>
      <c r="H156" s="7" t="s">
        <v>671</v>
      </c>
      <c r="I156" s="8" t="s">
        <v>2494</v>
      </c>
      <c r="J156" s="9" t="s">
        <v>629</v>
      </c>
      <c r="K156" s="211" t="s">
        <v>102</v>
      </c>
      <c r="L156" s="45"/>
    </row>
    <row r="157" spans="1:12" s="3" customFormat="1">
      <c r="A157" s="6" t="s">
        <v>1127</v>
      </c>
      <c r="B157" s="7" t="s">
        <v>1307</v>
      </c>
      <c r="C157" s="250" t="s">
        <v>4390</v>
      </c>
      <c r="D157" s="9" t="s">
        <v>751</v>
      </c>
      <c r="E157" s="207" t="s">
        <v>2376</v>
      </c>
      <c r="F157" s="45"/>
      <c r="G157" s="26" t="s">
        <v>1127</v>
      </c>
      <c r="H157" s="7" t="s">
        <v>117</v>
      </c>
      <c r="I157" s="8" t="s">
        <v>1036</v>
      </c>
      <c r="J157" s="9" t="s">
        <v>929</v>
      </c>
      <c r="K157" s="211" t="s">
        <v>354</v>
      </c>
      <c r="L157" s="45"/>
    </row>
    <row r="158" spans="1:12" s="3" customFormat="1">
      <c r="A158" s="6" t="s">
        <v>1128</v>
      </c>
      <c r="B158" s="7" t="s">
        <v>1099</v>
      </c>
      <c r="C158" s="250" t="s">
        <v>5211</v>
      </c>
      <c r="D158" s="9" t="s">
        <v>661</v>
      </c>
      <c r="E158" s="207" t="s">
        <v>42</v>
      </c>
      <c r="F158" s="45"/>
      <c r="G158" s="26" t="s">
        <v>1128</v>
      </c>
      <c r="H158" s="7" t="s">
        <v>1114</v>
      </c>
      <c r="I158" s="8" t="s">
        <v>1123</v>
      </c>
      <c r="J158" s="9" t="s">
        <v>929</v>
      </c>
      <c r="K158" s="211" t="s">
        <v>368</v>
      </c>
      <c r="L158" s="45"/>
    </row>
    <row r="159" spans="1:12" s="3" customFormat="1">
      <c r="A159" s="6" t="s">
        <v>1129</v>
      </c>
      <c r="B159" s="7" t="s">
        <v>680</v>
      </c>
      <c r="C159" s="250" t="s">
        <v>963</v>
      </c>
      <c r="D159" s="9" t="s">
        <v>669</v>
      </c>
      <c r="E159" s="207" t="s">
        <v>5212</v>
      </c>
      <c r="F159" s="45"/>
      <c r="G159" s="26" t="s">
        <v>1129</v>
      </c>
      <c r="H159" s="7" t="s">
        <v>708</v>
      </c>
      <c r="I159" s="8" t="s">
        <v>168</v>
      </c>
      <c r="J159" s="9" t="s">
        <v>929</v>
      </c>
      <c r="K159" s="211" t="s">
        <v>3495</v>
      </c>
      <c r="L159" s="45"/>
    </row>
    <row r="160" spans="1:12" s="3" customFormat="1">
      <c r="A160" s="6" t="s">
        <v>1130</v>
      </c>
      <c r="B160" s="7" t="s">
        <v>1551</v>
      </c>
      <c r="C160" s="250" t="s">
        <v>1196</v>
      </c>
      <c r="D160" s="9" t="s">
        <v>929</v>
      </c>
      <c r="E160" s="207" t="s">
        <v>5199</v>
      </c>
      <c r="F160" s="45"/>
      <c r="G160" s="26" t="s">
        <v>1130</v>
      </c>
      <c r="H160" s="7" t="s">
        <v>1386</v>
      </c>
      <c r="I160" s="8" t="s">
        <v>1557</v>
      </c>
      <c r="J160" s="9" t="s">
        <v>735</v>
      </c>
      <c r="K160" s="211" t="s">
        <v>2380</v>
      </c>
      <c r="L160" s="45"/>
    </row>
    <row r="161" spans="1:12" s="3" customFormat="1">
      <c r="A161" s="6" t="s">
        <v>1131</v>
      </c>
      <c r="B161" s="7" t="s">
        <v>348</v>
      </c>
      <c r="C161" s="250" t="s">
        <v>3777</v>
      </c>
      <c r="D161" s="9" t="s">
        <v>800</v>
      </c>
      <c r="E161" s="207" t="s">
        <v>354</v>
      </c>
      <c r="F161" s="45"/>
      <c r="G161" s="26" t="s">
        <v>1131</v>
      </c>
      <c r="H161" s="7" t="s">
        <v>1233</v>
      </c>
      <c r="I161" s="8" t="s">
        <v>850</v>
      </c>
      <c r="J161" s="9" t="s">
        <v>929</v>
      </c>
      <c r="K161" s="211" t="s">
        <v>371</v>
      </c>
      <c r="L161" s="45"/>
    </row>
    <row r="162" spans="1:12" s="3" customFormat="1">
      <c r="A162" s="6" t="s">
        <v>1132</v>
      </c>
      <c r="B162" s="7" t="s">
        <v>170</v>
      </c>
      <c r="C162" s="250" t="s">
        <v>171</v>
      </c>
      <c r="D162" s="9" t="s">
        <v>929</v>
      </c>
      <c r="E162" s="207" t="s">
        <v>392</v>
      </c>
      <c r="F162" s="45"/>
      <c r="G162" s="26" t="s">
        <v>1132</v>
      </c>
      <c r="H162" s="7" t="s">
        <v>708</v>
      </c>
      <c r="I162" s="8" t="s">
        <v>5219</v>
      </c>
      <c r="J162" s="9" t="s">
        <v>929</v>
      </c>
      <c r="K162" s="211" t="s">
        <v>358</v>
      </c>
      <c r="L162" s="45"/>
    </row>
    <row r="163" spans="1:12" s="3" customFormat="1">
      <c r="A163" s="6" t="s">
        <v>1133</v>
      </c>
      <c r="B163" s="7" t="s">
        <v>4127</v>
      </c>
      <c r="C163" s="250" t="s">
        <v>1152</v>
      </c>
      <c r="D163" s="9" t="s">
        <v>929</v>
      </c>
      <c r="E163" s="207" t="s">
        <v>368</v>
      </c>
      <c r="F163" s="45"/>
      <c r="G163" s="26" t="s">
        <v>1133</v>
      </c>
      <c r="H163" s="7" t="s">
        <v>1420</v>
      </c>
      <c r="I163" s="8" t="s">
        <v>811</v>
      </c>
      <c r="J163" s="9" t="s">
        <v>629</v>
      </c>
      <c r="K163" s="211" t="s">
        <v>360</v>
      </c>
      <c r="L163" s="45"/>
    </row>
    <row r="164" spans="1:12" s="3" customFormat="1">
      <c r="A164" s="6" t="s">
        <v>1134</v>
      </c>
      <c r="B164" s="7" t="s">
        <v>1099</v>
      </c>
      <c r="C164" s="250" t="s">
        <v>493</v>
      </c>
      <c r="D164" s="9" t="s">
        <v>929</v>
      </c>
      <c r="E164" s="207" t="s">
        <v>393</v>
      </c>
      <c r="F164" s="45"/>
      <c r="G164" s="26" t="s">
        <v>1134</v>
      </c>
      <c r="H164" s="7" t="s">
        <v>3614</v>
      </c>
      <c r="I164" s="8" t="s">
        <v>1704</v>
      </c>
      <c r="J164" s="9" t="s">
        <v>929</v>
      </c>
      <c r="K164" s="211" t="s">
        <v>5220</v>
      </c>
      <c r="L164" s="45"/>
    </row>
    <row r="165" spans="1:12" s="3" customFormat="1">
      <c r="A165" s="6" t="s">
        <v>1543</v>
      </c>
      <c r="B165" s="7" t="s">
        <v>5213</v>
      </c>
      <c r="C165" s="250" t="s">
        <v>1036</v>
      </c>
      <c r="D165" s="9" t="s">
        <v>929</v>
      </c>
      <c r="E165" s="207" t="s">
        <v>2347</v>
      </c>
      <c r="F165" s="45"/>
      <c r="G165" s="26"/>
      <c r="H165" s="7"/>
      <c r="I165" s="8"/>
      <c r="J165" s="9"/>
      <c r="K165" s="211"/>
      <c r="L165" s="45"/>
    </row>
    <row r="166" spans="1:12" s="3" customFormat="1">
      <c r="A166" s="6" t="s">
        <v>1544</v>
      </c>
      <c r="B166" s="7" t="s">
        <v>828</v>
      </c>
      <c r="C166" s="250" t="s">
        <v>975</v>
      </c>
      <c r="D166" s="9" t="s">
        <v>661</v>
      </c>
      <c r="E166" s="207" t="s">
        <v>3238</v>
      </c>
      <c r="F166" s="45"/>
      <c r="G166" s="26"/>
      <c r="H166" s="7"/>
      <c r="I166" s="8"/>
      <c r="J166" s="9"/>
      <c r="K166" s="211"/>
      <c r="L166" s="45"/>
    </row>
    <row r="167" spans="1:12" s="3" customFormat="1">
      <c r="A167" s="6" t="s">
        <v>1545</v>
      </c>
      <c r="B167" s="7" t="s">
        <v>1194</v>
      </c>
      <c r="C167" s="250" t="s">
        <v>5214</v>
      </c>
      <c r="D167" s="9" t="s">
        <v>929</v>
      </c>
      <c r="E167" s="207" t="s">
        <v>44</v>
      </c>
      <c r="F167" s="45"/>
      <c r="G167" s="26"/>
      <c r="H167" s="7"/>
      <c r="I167" s="8"/>
      <c r="J167" s="9"/>
      <c r="K167" s="211"/>
      <c r="L167" s="45"/>
    </row>
    <row r="168" spans="1:12" s="3" customFormat="1">
      <c r="A168" s="6" t="s">
        <v>1965</v>
      </c>
      <c r="B168" s="7" t="s">
        <v>627</v>
      </c>
      <c r="C168" s="250" t="s">
        <v>5246</v>
      </c>
      <c r="D168" s="9" t="s">
        <v>1469</v>
      </c>
      <c r="E168" s="207" t="s">
        <v>2635</v>
      </c>
      <c r="F168" s="45"/>
      <c r="G168" s="26"/>
      <c r="H168" s="7"/>
      <c r="I168" s="8"/>
      <c r="J168" s="9"/>
      <c r="K168" s="211"/>
      <c r="L168" s="45"/>
    </row>
    <row r="169" spans="1:12" s="3" customFormat="1">
      <c r="A169" s="6" t="s">
        <v>2789</v>
      </c>
      <c r="B169" s="7" t="s">
        <v>3886</v>
      </c>
      <c r="C169" s="250" t="s">
        <v>5215</v>
      </c>
      <c r="D169" s="9" t="s">
        <v>929</v>
      </c>
      <c r="E169" s="207" t="s">
        <v>371</v>
      </c>
      <c r="F169" s="45"/>
      <c r="G169" s="26"/>
      <c r="H169" s="7"/>
      <c r="I169" s="8"/>
      <c r="J169" s="9"/>
      <c r="K169" s="211"/>
      <c r="L169" s="45"/>
    </row>
    <row r="170" spans="1:12" s="3" customFormat="1">
      <c r="A170" s="6" t="s">
        <v>2790</v>
      </c>
      <c r="B170" s="7" t="s">
        <v>1031</v>
      </c>
      <c r="C170" s="250" t="s">
        <v>1034</v>
      </c>
      <c r="D170" s="9" t="s">
        <v>929</v>
      </c>
      <c r="E170" s="207" t="s">
        <v>2382</v>
      </c>
      <c r="F170" s="45"/>
      <c r="G170" s="26"/>
      <c r="H170" s="7"/>
      <c r="I170" s="8"/>
      <c r="J170" s="9"/>
      <c r="K170" s="211"/>
      <c r="L170" s="45"/>
    </row>
    <row r="171" spans="1:12" s="3" customFormat="1">
      <c r="A171" s="6" t="s">
        <v>2791</v>
      </c>
      <c r="B171" s="7" t="s">
        <v>387</v>
      </c>
      <c r="C171" s="250" t="s">
        <v>2878</v>
      </c>
      <c r="D171" s="9" t="s">
        <v>929</v>
      </c>
      <c r="E171" s="207" t="s">
        <v>2383</v>
      </c>
      <c r="F171" s="45"/>
      <c r="G171" s="26"/>
      <c r="H171" s="7"/>
      <c r="I171" s="8"/>
      <c r="J171" s="9"/>
      <c r="K171" s="211"/>
      <c r="L171" s="45"/>
    </row>
    <row r="172" spans="1:12" s="3" customFormat="1">
      <c r="A172" s="6" t="s">
        <v>2792</v>
      </c>
      <c r="B172" s="7" t="s">
        <v>2311</v>
      </c>
      <c r="C172" s="250" t="s">
        <v>4414</v>
      </c>
      <c r="D172" s="9" t="s">
        <v>629</v>
      </c>
      <c r="E172" s="207" t="s">
        <v>360</v>
      </c>
      <c r="F172" s="45"/>
      <c r="G172" s="26"/>
      <c r="H172" s="7"/>
      <c r="I172" s="8"/>
      <c r="J172" s="9"/>
      <c r="K172" s="211"/>
      <c r="L172" s="45"/>
    </row>
    <row r="173" spans="1:12" s="3" customFormat="1">
      <c r="A173" s="6" t="s">
        <v>2793</v>
      </c>
      <c r="B173" s="7" t="s">
        <v>1313</v>
      </c>
      <c r="C173" s="250" t="s">
        <v>3584</v>
      </c>
      <c r="D173" s="9" t="s">
        <v>629</v>
      </c>
      <c r="E173" s="207" t="s">
        <v>51</v>
      </c>
      <c r="F173" s="45"/>
      <c r="G173" s="26"/>
      <c r="H173" s="7"/>
      <c r="I173" s="8"/>
      <c r="J173" s="9"/>
      <c r="K173" s="211"/>
      <c r="L173" s="45"/>
    </row>
    <row r="174" spans="1:12" s="3" customFormat="1">
      <c r="A174" s="6" t="s">
        <v>2794</v>
      </c>
      <c r="B174" s="7" t="s">
        <v>653</v>
      </c>
      <c r="C174" s="250" t="s">
        <v>3584</v>
      </c>
      <c r="D174" s="9" t="s">
        <v>629</v>
      </c>
      <c r="E174" s="207" t="s">
        <v>363</v>
      </c>
      <c r="F174" s="45"/>
      <c r="G174" s="26"/>
      <c r="H174" s="7"/>
      <c r="I174" s="8"/>
      <c r="J174" s="9"/>
      <c r="K174" s="211"/>
      <c r="L174" s="45"/>
    </row>
    <row r="175" spans="1:12" s="3" customFormat="1">
      <c r="A175" s="6" t="s">
        <v>2795</v>
      </c>
      <c r="B175" s="7" t="s">
        <v>1096</v>
      </c>
      <c r="C175" s="250" t="s">
        <v>4841</v>
      </c>
      <c r="D175" s="9" t="s">
        <v>629</v>
      </c>
      <c r="E175" s="207" t="s">
        <v>2359</v>
      </c>
      <c r="F175" s="45"/>
      <c r="G175" s="26"/>
      <c r="H175" s="7"/>
      <c r="I175" s="8"/>
      <c r="J175" s="9"/>
      <c r="K175" s="211"/>
      <c r="L175" s="45"/>
    </row>
    <row r="176" spans="1:12" s="3" customFormat="1" ht="12.75" thickBot="1">
      <c r="A176" s="6" t="s">
        <v>2796</v>
      </c>
      <c r="B176" s="7" t="s">
        <v>921</v>
      </c>
      <c r="C176" s="250" t="s">
        <v>4042</v>
      </c>
      <c r="D176" s="9" t="s">
        <v>629</v>
      </c>
      <c r="E176" s="207" t="s">
        <v>1719</v>
      </c>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250"/>
      <c r="D184" s="9"/>
      <c r="E184" s="207"/>
      <c r="F184" s="45"/>
      <c r="G184" s="26"/>
      <c r="H184" s="7"/>
      <c r="I184" s="8"/>
      <c r="J184" s="9"/>
      <c r="K184" s="211"/>
      <c r="L184" s="45"/>
    </row>
    <row r="185" spans="1:12" s="3" customFormat="1" hidden="1">
      <c r="A185" s="6"/>
      <c r="B185" s="7"/>
      <c r="C185" s="250"/>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8"/>
      <c r="J187" s="9"/>
      <c r="K187" s="211"/>
      <c r="L187" s="45"/>
    </row>
    <row r="188" spans="1:12" s="3" customFormat="1" hidden="1">
      <c r="A188" s="6"/>
      <c r="B188" s="7"/>
      <c r="C188" s="8"/>
      <c r="D188" s="9"/>
      <c r="E188" s="207"/>
      <c r="F188" s="45"/>
      <c r="G188" s="26"/>
      <c r="H188" s="7"/>
      <c r="I188" s="8"/>
      <c r="J188" s="9"/>
      <c r="K188" s="211"/>
      <c r="L188" s="45"/>
    </row>
    <row r="189" spans="1:12" s="3" customFormat="1" hidden="1">
      <c r="A189" s="6"/>
      <c r="B189" s="7"/>
      <c r="C189" s="8"/>
      <c r="D189" s="9"/>
      <c r="E189" s="207"/>
      <c r="F189" s="45"/>
      <c r="G189" s="26"/>
      <c r="H189" s="7"/>
      <c r="I189" s="250"/>
      <c r="J189" s="9"/>
      <c r="K189" s="211"/>
      <c r="L189" s="45"/>
    </row>
    <row r="190" spans="1:12" s="3" customFormat="1" hidden="1">
      <c r="A190" s="6"/>
      <c r="B190" s="7"/>
      <c r="C190" s="8"/>
      <c r="D190" s="9"/>
      <c r="E190" s="207"/>
      <c r="F190" s="45"/>
      <c r="G190" s="26"/>
      <c r="H190" s="7"/>
      <c r="I190" s="250"/>
      <c r="J190" s="9"/>
      <c r="K190" s="211"/>
      <c r="L190" s="45"/>
    </row>
    <row r="191" spans="1:12" s="3" customFormat="1" hidden="1">
      <c r="A191" s="6"/>
      <c r="B191" s="7"/>
      <c r="C191" s="8"/>
      <c r="D191" s="9"/>
      <c r="E191" s="179"/>
      <c r="F191" s="45"/>
      <c r="G191" s="26"/>
      <c r="H191" s="7"/>
      <c r="I191" s="7"/>
      <c r="J191" s="9"/>
      <c r="K191" s="190"/>
      <c r="L191" s="45"/>
    </row>
    <row r="192" spans="1:12" s="3" customFormat="1" hidden="1">
      <c r="A192" s="6"/>
      <c r="B192" s="7"/>
      <c r="C192" s="8"/>
      <c r="D192" s="9"/>
      <c r="E192" s="179"/>
      <c r="F192" s="45"/>
      <c r="G192" s="26"/>
      <c r="H192" s="7"/>
      <c r="I192" s="7"/>
      <c r="J192" s="9"/>
      <c r="K192" s="190"/>
      <c r="L192" s="45"/>
    </row>
    <row r="193" spans="1:12" s="3" customFormat="1" hidden="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1056" t="s">
        <v>768</v>
      </c>
      <c r="B196" s="1056"/>
      <c r="C196" s="35"/>
      <c r="D196" s="160" t="s">
        <v>711</v>
      </c>
      <c r="E196" s="1065" t="s">
        <v>1638</v>
      </c>
      <c r="F196" s="1065"/>
      <c r="G196" s="1065"/>
      <c r="H196" s="1065"/>
      <c r="I196" s="35"/>
      <c r="J196" s="1056" t="s">
        <v>713</v>
      </c>
      <c r="K196" s="1056"/>
      <c r="L196" s="35"/>
    </row>
    <row r="197" spans="1:12" ht="13.5" thickTop="1" thickBot="1">
      <c r="A197" s="1057" t="s">
        <v>621</v>
      </c>
      <c r="B197" s="1058"/>
      <c r="C197" s="43"/>
      <c r="D197" s="44"/>
      <c r="E197" s="44"/>
      <c r="F197" s="35"/>
      <c r="G197" s="1061" t="s">
        <v>652</v>
      </c>
      <c r="H197" s="1062"/>
      <c r="I197" s="35"/>
      <c r="J197" s="35"/>
      <c r="K197" s="35"/>
      <c r="L197" s="35"/>
    </row>
    <row r="198" spans="1:12" s="3" customFormat="1" ht="16.5" thickTop="1" thickBot="1">
      <c r="A198" s="1059"/>
      <c r="B198" s="1060"/>
      <c r="C198" s="14"/>
      <c r="D198" s="12" t="s">
        <v>645</v>
      </c>
      <c r="E198" s="13">
        <f>COUNTA(C200:C248)</f>
        <v>28</v>
      </c>
      <c r="F198" s="45"/>
      <c r="G198" s="1063"/>
      <c r="H198" s="1064"/>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2311</v>
      </c>
      <c r="C200" s="78" t="s">
        <v>4548</v>
      </c>
      <c r="D200" s="79" t="s">
        <v>751</v>
      </c>
      <c r="E200" s="204" t="s">
        <v>1726</v>
      </c>
      <c r="F200" s="45"/>
      <c r="G200" s="94" t="s">
        <v>630</v>
      </c>
      <c r="H200" s="77" t="s">
        <v>1121</v>
      </c>
      <c r="I200" s="78" t="s">
        <v>787</v>
      </c>
      <c r="J200" s="79" t="s">
        <v>669</v>
      </c>
      <c r="K200" s="208" t="s">
        <v>2479</v>
      </c>
      <c r="L200" s="45"/>
    </row>
    <row r="201" spans="1:12" s="3" customFormat="1">
      <c r="A201" s="81" t="s">
        <v>631</v>
      </c>
      <c r="B201" s="82" t="s">
        <v>3783</v>
      </c>
      <c r="C201" s="83" t="s">
        <v>3784</v>
      </c>
      <c r="D201" s="84" t="s">
        <v>751</v>
      </c>
      <c r="E201" s="205" t="s">
        <v>2359</v>
      </c>
      <c r="F201" s="45"/>
      <c r="G201" s="96" t="s">
        <v>631</v>
      </c>
      <c r="H201" s="82" t="s">
        <v>1762</v>
      </c>
      <c r="I201" s="83" t="s">
        <v>1181</v>
      </c>
      <c r="J201" s="84" t="s">
        <v>929</v>
      </c>
      <c r="K201" s="209" t="s">
        <v>2657</v>
      </c>
      <c r="L201" s="45"/>
    </row>
    <row r="202" spans="1:12" s="3" customFormat="1">
      <c r="A202" s="86" t="s">
        <v>632</v>
      </c>
      <c r="B202" s="87" t="s">
        <v>627</v>
      </c>
      <c r="C202" s="88" t="s">
        <v>4401</v>
      </c>
      <c r="D202" s="89" t="s">
        <v>728</v>
      </c>
      <c r="E202" s="206" t="s">
        <v>3034</v>
      </c>
      <c r="F202" s="45"/>
      <c r="G202" s="98" t="s">
        <v>632</v>
      </c>
      <c r="H202" s="87" t="s">
        <v>783</v>
      </c>
      <c r="I202" s="88" t="s">
        <v>2837</v>
      </c>
      <c r="J202" s="89" t="s">
        <v>669</v>
      </c>
      <c r="K202" s="210" t="s">
        <v>5229</v>
      </c>
      <c r="L202" s="45"/>
    </row>
    <row r="203" spans="1:12" s="3" customFormat="1">
      <c r="A203" s="6" t="s">
        <v>633</v>
      </c>
      <c r="B203" s="7" t="s">
        <v>1096</v>
      </c>
      <c r="C203" s="8" t="s">
        <v>3790</v>
      </c>
      <c r="D203" s="9" t="s">
        <v>669</v>
      </c>
      <c r="E203" s="207" t="s">
        <v>1721</v>
      </c>
      <c r="F203" s="45"/>
      <c r="G203" s="26" t="s">
        <v>633</v>
      </c>
      <c r="H203" s="7" t="s">
        <v>708</v>
      </c>
      <c r="I203" s="8" t="s">
        <v>1428</v>
      </c>
      <c r="J203" s="9" t="s">
        <v>751</v>
      </c>
      <c r="K203" s="211" t="s">
        <v>137</v>
      </c>
      <c r="L203" s="45"/>
    </row>
    <row r="204" spans="1:12" s="3" customFormat="1">
      <c r="A204" s="6" t="s">
        <v>634</v>
      </c>
      <c r="B204" s="7" t="s">
        <v>753</v>
      </c>
      <c r="C204" s="8" t="s">
        <v>695</v>
      </c>
      <c r="D204" s="9" t="s">
        <v>661</v>
      </c>
      <c r="E204" s="207" t="s">
        <v>374</v>
      </c>
      <c r="F204" s="45"/>
      <c r="G204" s="26" t="s">
        <v>634</v>
      </c>
      <c r="H204" s="7" t="s">
        <v>796</v>
      </c>
      <c r="I204" s="8" t="s">
        <v>1435</v>
      </c>
      <c r="J204" s="9" t="s">
        <v>751</v>
      </c>
      <c r="K204" s="211" t="s">
        <v>5230</v>
      </c>
      <c r="L204" s="45"/>
    </row>
    <row r="205" spans="1:12" s="3" customFormat="1">
      <c r="A205" s="6" t="s">
        <v>635</v>
      </c>
      <c r="B205" s="7" t="s">
        <v>1306</v>
      </c>
      <c r="C205" s="8" t="s">
        <v>4402</v>
      </c>
      <c r="D205" s="9" t="s">
        <v>751</v>
      </c>
      <c r="E205" s="207" t="s">
        <v>4162</v>
      </c>
      <c r="F205" s="45"/>
      <c r="G205" s="26" t="s">
        <v>635</v>
      </c>
      <c r="H205" s="7" t="s">
        <v>1271</v>
      </c>
      <c r="I205" s="8" t="s">
        <v>5231</v>
      </c>
      <c r="J205" s="9" t="s">
        <v>661</v>
      </c>
      <c r="K205" s="211" t="s">
        <v>57</v>
      </c>
      <c r="L205" s="45"/>
    </row>
    <row r="206" spans="1:12" s="3" customFormat="1">
      <c r="A206" s="6" t="s">
        <v>636</v>
      </c>
      <c r="B206" s="7" t="s">
        <v>1306</v>
      </c>
      <c r="C206" s="8" t="s">
        <v>5075</v>
      </c>
      <c r="D206" s="9" t="s">
        <v>669</v>
      </c>
      <c r="E206" s="207" t="s">
        <v>5222</v>
      </c>
      <c r="F206" s="45"/>
      <c r="G206" s="26" t="s">
        <v>636</v>
      </c>
      <c r="H206" s="7" t="s">
        <v>982</v>
      </c>
      <c r="I206" s="8" t="s">
        <v>3092</v>
      </c>
      <c r="J206" s="9" t="s">
        <v>669</v>
      </c>
      <c r="K206" s="211" t="s">
        <v>476</v>
      </c>
      <c r="L206" s="45"/>
    </row>
    <row r="207" spans="1:12" s="3" customFormat="1">
      <c r="A207" s="6" t="s">
        <v>637</v>
      </c>
      <c r="B207" s="7" t="s">
        <v>828</v>
      </c>
      <c r="C207" s="8" t="s">
        <v>4433</v>
      </c>
      <c r="D207" s="52" t="s">
        <v>751</v>
      </c>
      <c r="E207" s="207" t="s">
        <v>3505</v>
      </c>
      <c r="F207" s="45"/>
      <c r="G207" s="26" t="s">
        <v>637</v>
      </c>
      <c r="H207" s="7" t="s">
        <v>667</v>
      </c>
      <c r="I207" s="8" t="s">
        <v>4369</v>
      </c>
      <c r="J207" s="9" t="s">
        <v>751</v>
      </c>
      <c r="K207" s="211" t="s">
        <v>495</v>
      </c>
      <c r="L207" s="45"/>
    </row>
    <row r="208" spans="1:12" s="3" customFormat="1">
      <c r="A208" s="6" t="s">
        <v>638</v>
      </c>
      <c r="B208" s="7" t="s">
        <v>1257</v>
      </c>
      <c r="C208" s="8" t="s">
        <v>1197</v>
      </c>
      <c r="D208" s="9" t="s">
        <v>929</v>
      </c>
      <c r="E208" s="207" t="s">
        <v>1722</v>
      </c>
      <c r="F208" s="45"/>
      <c r="G208" s="26" t="s">
        <v>638</v>
      </c>
      <c r="H208" s="7" t="s">
        <v>706</v>
      </c>
      <c r="I208" s="8" t="s">
        <v>3450</v>
      </c>
      <c r="J208" s="9" t="s">
        <v>751</v>
      </c>
      <c r="K208" s="211" t="s">
        <v>1763</v>
      </c>
      <c r="L208" s="45"/>
    </row>
    <row r="209" spans="1:12" s="3" customFormat="1">
      <c r="A209" s="6" t="s">
        <v>639</v>
      </c>
      <c r="B209" s="7" t="s">
        <v>1035</v>
      </c>
      <c r="C209" s="8" t="s">
        <v>5223</v>
      </c>
      <c r="D209" s="9" t="s">
        <v>1592</v>
      </c>
      <c r="E209" s="207" t="s">
        <v>3254</v>
      </c>
      <c r="F209" s="45"/>
      <c r="G209" s="26" t="s">
        <v>639</v>
      </c>
      <c r="H209" s="7" t="s">
        <v>4004</v>
      </c>
      <c r="I209" s="8" t="s">
        <v>4787</v>
      </c>
      <c r="J209" s="52" t="s">
        <v>751</v>
      </c>
      <c r="K209" s="211" t="s">
        <v>1766</v>
      </c>
      <c r="L209" s="45"/>
    </row>
    <row r="210" spans="1:12" s="3" customFormat="1">
      <c r="A210" s="6" t="s">
        <v>640</v>
      </c>
      <c r="B210" s="7" t="s">
        <v>627</v>
      </c>
      <c r="C210" s="8" t="s">
        <v>4343</v>
      </c>
      <c r="D210" s="9" t="s">
        <v>661</v>
      </c>
      <c r="E210" s="207" t="s">
        <v>5224</v>
      </c>
      <c r="F210" s="45"/>
      <c r="G210" s="26" t="s">
        <v>640</v>
      </c>
      <c r="H210" s="7" t="s">
        <v>192</v>
      </c>
      <c r="I210" s="8" t="s">
        <v>3608</v>
      </c>
      <c r="J210" s="9" t="s">
        <v>929</v>
      </c>
      <c r="K210" s="211" t="s">
        <v>2667</v>
      </c>
      <c r="L210" s="45"/>
    </row>
    <row r="211" spans="1:12" s="3" customFormat="1">
      <c r="A211" s="6" t="s">
        <v>641</v>
      </c>
      <c r="B211" s="7" t="s">
        <v>4807</v>
      </c>
      <c r="C211" s="8" t="s">
        <v>4808</v>
      </c>
      <c r="D211" s="9" t="s">
        <v>751</v>
      </c>
      <c r="E211" s="207" t="s">
        <v>3044</v>
      </c>
      <c r="F211" s="45"/>
      <c r="G211" s="26" t="s">
        <v>641</v>
      </c>
      <c r="H211" s="7" t="s">
        <v>1426</v>
      </c>
      <c r="I211" s="8" t="s">
        <v>2492</v>
      </c>
      <c r="J211" s="9" t="s">
        <v>751</v>
      </c>
      <c r="K211" s="211" t="s">
        <v>5232</v>
      </c>
      <c r="L211" s="45"/>
    </row>
    <row r="212" spans="1:12" s="3" customFormat="1">
      <c r="A212" s="6" t="s">
        <v>642</v>
      </c>
      <c r="B212" s="7" t="s">
        <v>1102</v>
      </c>
      <c r="C212" s="8" t="s">
        <v>5225</v>
      </c>
      <c r="D212" s="9" t="s">
        <v>669</v>
      </c>
      <c r="E212" s="207" t="s">
        <v>5226</v>
      </c>
      <c r="F212" s="45"/>
      <c r="G212" s="26" t="s">
        <v>642</v>
      </c>
      <c r="H212" s="7" t="s">
        <v>1391</v>
      </c>
      <c r="I212" s="8" t="s">
        <v>809</v>
      </c>
      <c r="J212" s="9" t="s">
        <v>929</v>
      </c>
      <c r="K212" s="211" t="s">
        <v>3077</v>
      </c>
      <c r="L212" s="45"/>
    </row>
    <row r="213" spans="1:12" s="3" customFormat="1">
      <c r="A213" s="6" t="s">
        <v>643</v>
      </c>
      <c r="B213" s="7" t="s">
        <v>753</v>
      </c>
      <c r="C213" s="8" t="s">
        <v>2608</v>
      </c>
      <c r="D213" s="9" t="s">
        <v>751</v>
      </c>
      <c r="E213" s="207" t="s">
        <v>438</v>
      </c>
      <c r="F213" s="45"/>
      <c r="G213" s="26" t="s">
        <v>643</v>
      </c>
      <c r="H213" s="7" t="s">
        <v>708</v>
      </c>
      <c r="I213" s="8" t="s">
        <v>4028</v>
      </c>
      <c r="J213" s="9" t="s">
        <v>751</v>
      </c>
      <c r="K213" s="211" t="s">
        <v>434</v>
      </c>
      <c r="L213" s="45"/>
    </row>
    <row r="214" spans="1:12" s="3" customFormat="1">
      <c r="A214" s="6" t="s">
        <v>646</v>
      </c>
      <c r="B214" s="7" t="s">
        <v>828</v>
      </c>
      <c r="C214" s="8" t="s">
        <v>963</v>
      </c>
      <c r="D214" s="52" t="s">
        <v>661</v>
      </c>
      <c r="E214" s="207" t="s">
        <v>55</v>
      </c>
      <c r="F214" s="45"/>
      <c r="G214" s="26" t="s">
        <v>646</v>
      </c>
      <c r="H214" s="7" t="s">
        <v>2941</v>
      </c>
      <c r="I214" s="8" t="s">
        <v>797</v>
      </c>
      <c r="J214" s="9" t="s">
        <v>629</v>
      </c>
      <c r="K214" s="211" t="s">
        <v>224</v>
      </c>
      <c r="L214" s="45"/>
    </row>
    <row r="215" spans="1:12" s="3" customFormat="1">
      <c r="A215" s="6" t="s">
        <v>647</v>
      </c>
      <c r="B215" s="7" t="s">
        <v>973</v>
      </c>
      <c r="C215" s="8" t="s">
        <v>4092</v>
      </c>
      <c r="D215" s="9" t="s">
        <v>751</v>
      </c>
      <c r="E215" s="207" t="s">
        <v>401</v>
      </c>
      <c r="F215" s="45"/>
      <c r="G215" s="26" t="s">
        <v>647</v>
      </c>
      <c r="H215" s="7" t="s">
        <v>5078</v>
      </c>
      <c r="I215" s="8" t="s">
        <v>1538</v>
      </c>
      <c r="J215" s="9" t="s">
        <v>929</v>
      </c>
      <c r="K215" s="211" t="s">
        <v>2087</v>
      </c>
      <c r="L215" s="45"/>
    </row>
    <row r="216" spans="1:12" s="3" customFormat="1">
      <c r="A216" s="6" t="s">
        <v>648</v>
      </c>
      <c r="B216" s="7" t="s">
        <v>967</v>
      </c>
      <c r="C216" s="8" t="s">
        <v>1607</v>
      </c>
      <c r="D216" s="9" t="s">
        <v>751</v>
      </c>
      <c r="E216" s="207" t="s">
        <v>2439</v>
      </c>
      <c r="F216" s="45"/>
      <c r="G216" s="26" t="s">
        <v>648</v>
      </c>
      <c r="H216" s="7" t="s">
        <v>4418</v>
      </c>
      <c r="I216" s="8" t="s">
        <v>4419</v>
      </c>
      <c r="J216" s="9" t="s">
        <v>629</v>
      </c>
      <c r="K216" s="211" t="s">
        <v>1737</v>
      </c>
      <c r="L216" s="45"/>
    </row>
    <row r="217" spans="1:12" s="3" customFormat="1">
      <c r="A217" s="6" t="s">
        <v>649</v>
      </c>
      <c r="B217" s="7" t="s">
        <v>1031</v>
      </c>
      <c r="C217" s="8" t="s">
        <v>4180</v>
      </c>
      <c r="D217" s="9" t="s">
        <v>929</v>
      </c>
      <c r="E217" s="207" t="s">
        <v>439</v>
      </c>
      <c r="F217" s="45"/>
      <c r="G217" s="26" t="s">
        <v>649</v>
      </c>
      <c r="H217" s="7" t="s">
        <v>1121</v>
      </c>
      <c r="I217" s="8" t="s">
        <v>497</v>
      </c>
      <c r="J217" s="9" t="s">
        <v>751</v>
      </c>
      <c r="K217" s="211" t="s">
        <v>5233</v>
      </c>
      <c r="L217" s="45"/>
    </row>
    <row r="218" spans="1:12" s="3" customFormat="1">
      <c r="A218" s="6" t="s">
        <v>650</v>
      </c>
      <c r="B218" s="7" t="s">
        <v>655</v>
      </c>
      <c r="C218" s="8" t="s">
        <v>5188</v>
      </c>
      <c r="D218" s="52" t="s">
        <v>751</v>
      </c>
      <c r="E218" s="207" t="s">
        <v>2641</v>
      </c>
      <c r="F218" s="45"/>
      <c r="G218" s="26" t="s">
        <v>650</v>
      </c>
      <c r="H218" s="7" t="s">
        <v>709</v>
      </c>
      <c r="I218" s="8" t="s">
        <v>4790</v>
      </c>
      <c r="J218" s="9" t="s">
        <v>751</v>
      </c>
      <c r="K218" s="211" t="s">
        <v>5234</v>
      </c>
      <c r="L218" s="45"/>
    </row>
    <row r="219" spans="1:12" s="3" customFormat="1">
      <c r="A219" s="6" t="s">
        <v>651</v>
      </c>
      <c r="B219" s="50" t="s">
        <v>3014</v>
      </c>
      <c r="C219" s="54" t="s">
        <v>1549</v>
      </c>
      <c r="D219" s="9" t="s">
        <v>751</v>
      </c>
      <c r="E219" s="290" t="s">
        <v>5227</v>
      </c>
      <c r="F219" s="45"/>
      <c r="G219" s="26" t="s">
        <v>651</v>
      </c>
      <c r="H219" s="50" t="s">
        <v>1502</v>
      </c>
      <c r="I219" s="54" t="s">
        <v>1018</v>
      </c>
      <c r="J219" s="9" t="s">
        <v>929</v>
      </c>
      <c r="K219" s="211" t="s">
        <v>3640</v>
      </c>
      <c r="L219" s="45"/>
    </row>
    <row r="220" spans="1:12" s="3" customFormat="1">
      <c r="A220" s="6" t="s">
        <v>899</v>
      </c>
      <c r="B220" s="50" t="s">
        <v>4120</v>
      </c>
      <c r="C220" s="54" t="s">
        <v>4410</v>
      </c>
      <c r="D220" s="9" t="s">
        <v>669</v>
      </c>
      <c r="E220" s="290" t="s">
        <v>442</v>
      </c>
      <c r="F220" s="45"/>
      <c r="G220" s="26" t="s">
        <v>899</v>
      </c>
      <c r="H220" s="50" t="s">
        <v>5028</v>
      </c>
      <c r="I220" s="54" t="s">
        <v>5029</v>
      </c>
      <c r="J220" s="9" t="s">
        <v>929</v>
      </c>
      <c r="K220" s="291" t="s">
        <v>3646</v>
      </c>
      <c r="L220" s="45"/>
    </row>
    <row r="221" spans="1:12" s="3" customFormat="1">
      <c r="A221" s="6" t="s">
        <v>900</v>
      </c>
      <c r="B221" s="50" t="s">
        <v>694</v>
      </c>
      <c r="C221" s="54" t="s">
        <v>3988</v>
      </c>
      <c r="D221" s="52" t="s">
        <v>661</v>
      </c>
      <c r="E221" s="290" t="s">
        <v>402</v>
      </c>
      <c r="F221" s="45"/>
      <c r="G221" s="26" t="s">
        <v>900</v>
      </c>
      <c r="H221" s="50" t="s">
        <v>982</v>
      </c>
      <c r="I221" s="54" t="s">
        <v>4155</v>
      </c>
      <c r="J221" s="9" t="s">
        <v>629</v>
      </c>
      <c r="K221" s="291" t="s">
        <v>2861</v>
      </c>
      <c r="L221" s="45"/>
    </row>
    <row r="222" spans="1:12" s="3" customFormat="1">
      <c r="A222" s="6" t="s">
        <v>901</v>
      </c>
      <c r="B222" s="50" t="s">
        <v>1031</v>
      </c>
      <c r="C222" s="54" t="s">
        <v>1571</v>
      </c>
      <c r="D222" s="9" t="s">
        <v>929</v>
      </c>
      <c r="E222" s="290" t="s">
        <v>466</v>
      </c>
      <c r="F222" s="45"/>
      <c r="G222" s="26" t="s">
        <v>901</v>
      </c>
      <c r="H222" s="50" t="s">
        <v>706</v>
      </c>
      <c r="I222" s="54" t="s">
        <v>5235</v>
      </c>
      <c r="J222" s="9" t="s">
        <v>5069</v>
      </c>
      <c r="K222" s="291" t="s">
        <v>2068</v>
      </c>
      <c r="L222" s="45"/>
    </row>
    <row r="223" spans="1:12" s="3" customFormat="1">
      <c r="A223" s="6" t="s">
        <v>902</v>
      </c>
      <c r="B223" s="50" t="s">
        <v>976</v>
      </c>
      <c r="C223" s="54" t="s">
        <v>963</v>
      </c>
      <c r="D223" s="9" t="s">
        <v>669</v>
      </c>
      <c r="E223" s="290" t="s">
        <v>446</v>
      </c>
      <c r="F223" s="45"/>
      <c r="G223" s="26" t="s">
        <v>902</v>
      </c>
      <c r="H223" s="50" t="s">
        <v>708</v>
      </c>
      <c r="I223" s="54" t="s">
        <v>4066</v>
      </c>
      <c r="J223" s="9" t="s">
        <v>629</v>
      </c>
      <c r="K223" s="291" t="s">
        <v>3866</v>
      </c>
      <c r="L223" s="45"/>
    </row>
    <row r="224" spans="1:12" s="3" customFormat="1">
      <c r="A224" s="6" t="s">
        <v>903</v>
      </c>
      <c r="B224" s="50" t="s">
        <v>3246</v>
      </c>
      <c r="C224" s="54" t="s">
        <v>1123</v>
      </c>
      <c r="D224" s="9" t="s">
        <v>929</v>
      </c>
      <c r="E224" s="290" t="s">
        <v>407</v>
      </c>
      <c r="F224" s="45"/>
      <c r="G224" s="26" t="s">
        <v>903</v>
      </c>
      <c r="H224" s="50" t="s">
        <v>667</v>
      </c>
      <c r="I224" s="54" t="s">
        <v>2399</v>
      </c>
      <c r="J224" s="9" t="s">
        <v>629</v>
      </c>
      <c r="K224" s="291" t="s">
        <v>4468</v>
      </c>
      <c r="L224" s="45"/>
    </row>
    <row r="225" spans="1:12" s="3" customFormat="1">
      <c r="A225" s="6" t="s">
        <v>1124</v>
      </c>
      <c r="B225" s="50" t="s">
        <v>973</v>
      </c>
      <c r="C225" s="54" t="s">
        <v>924</v>
      </c>
      <c r="D225" s="9" t="s">
        <v>657</v>
      </c>
      <c r="E225" s="290" t="s">
        <v>453</v>
      </c>
      <c r="F225" s="45"/>
      <c r="G225" s="26" t="s">
        <v>1124</v>
      </c>
      <c r="H225" s="50" t="s">
        <v>699</v>
      </c>
      <c r="I225" s="54" t="s">
        <v>3453</v>
      </c>
      <c r="J225" s="9" t="s">
        <v>661</v>
      </c>
      <c r="K225" s="291" t="s">
        <v>1771</v>
      </c>
      <c r="L225" s="45"/>
    </row>
    <row r="226" spans="1:12" s="3" customFormat="1">
      <c r="A226" s="6" t="s">
        <v>1125</v>
      </c>
      <c r="B226" s="50" t="s">
        <v>1257</v>
      </c>
      <c r="C226" s="54" t="s">
        <v>1704</v>
      </c>
      <c r="D226" s="9" t="s">
        <v>929</v>
      </c>
      <c r="E226" s="290" t="s">
        <v>125</v>
      </c>
      <c r="F226" s="45"/>
      <c r="G226" s="26" t="s">
        <v>1125</v>
      </c>
      <c r="H226" s="50" t="s">
        <v>1758</v>
      </c>
      <c r="I226" s="54" t="s">
        <v>670</v>
      </c>
      <c r="J226" s="9" t="s">
        <v>800</v>
      </c>
      <c r="K226" s="291" t="s">
        <v>4461</v>
      </c>
      <c r="L226" s="45"/>
    </row>
    <row r="227" spans="1:12" s="3" customFormat="1" ht="12.75" thickBot="1">
      <c r="A227" s="6" t="s">
        <v>1126</v>
      </c>
      <c r="B227" s="50" t="s">
        <v>3435</v>
      </c>
      <c r="C227" s="54" t="s">
        <v>5228</v>
      </c>
      <c r="D227" s="9" t="s">
        <v>629</v>
      </c>
      <c r="E227" s="290" t="s">
        <v>465</v>
      </c>
      <c r="F227" s="45"/>
      <c r="G227" s="26" t="s">
        <v>1126</v>
      </c>
      <c r="H227" s="50" t="s">
        <v>1115</v>
      </c>
      <c r="I227" s="54" t="s">
        <v>1557</v>
      </c>
      <c r="J227" s="9" t="s">
        <v>735</v>
      </c>
      <c r="K227" s="291" t="s">
        <v>1788</v>
      </c>
      <c r="L227" s="45"/>
    </row>
    <row r="228" spans="1:12" s="3" customFormat="1" ht="12.75" hidden="1" thickBot="1">
      <c r="A228" s="6"/>
      <c r="B228" s="50"/>
      <c r="C228" s="54"/>
      <c r="D228" s="9"/>
      <c r="E228" s="290"/>
      <c r="F228" s="45"/>
      <c r="G228" s="26" t="s">
        <v>1127</v>
      </c>
      <c r="H228" s="50" t="s">
        <v>664</v>
      </c>
      <c r="I228" s="54" t="s">
        <v>5012</v>
      </c>
      <c r="J228" s="9" t="s">
        <v>5005</v>
      </c>
      <c r="K228" s="291" t="s">
        <v>3109</v>
      </c>
      <c r="L228" s="45"/>
    </row>
    <row r="229" spans="1:12" s="3" customFormat="1" ht="12.75" hidden="1" thickBot="1">
      <c r="A229" s="6"/>
      <c r="B229" s="50"/>
      <c r="C229" s="54"/>
      <c r="D229" s="9"/>
      <c r="E229" s="290"/>
      <c r="F229" s="45"/>
      <c r="G229" s="26"/>
      <c r="H229" s="50"/>
      <c r="I229" s="54"/>
      <c r="J229" s="9"/>
      <c r="K229" s="291"/>
      <c r="L229" s="45"/>
    </row>
    <row r="230" spans="1:12" s="3" customFormat="1" ht="12.75" hidden="1" thickBot="1">
      <c r="A230" s="6"/>
      <c r="B230" s="50"/>
      <c r="C230" s="54"/>
      <c r="D230" s="9"/>
      <c r="E230" s="290"/>
      <c r="F230" s="45"/>
      <c r="G230" s="26"/>
      <c r="H230" s="50"/>
      <c r="I230" s="54"/>
      <c r="J230" s="9"/>
      <c r="K230" s="291"/>
      <c r="L230" s="45"/>
    </row>
    <row r="231" spans="1:12" s="3" customFormat="1" ht="12.75" hidden="1" thickBot="1">
      <c r="A231" s="6"/>
      <c r="B231" s="50"/>
      <c r="C231" s="54"/>
      <c r="D231" s="9"/>
      <c r="E231" s="290"/>
      <c r="F231" s="45"/>
      <c r="G231" s="26"/>
      <c r="H231" s="50"/>
      <c r="I231" s="54"/>
      <c r="J231" s="9"/>
      <c r="K231" s="291"/>
      <c r="L231" s="45"/>
    </row>
    <row r="232" spans="1:12" s="3" customFormat="1" ht="12.75" hidden="1" thickBot="1">
      <c r="A232" s="6"/>
      <c r="B232" s="50"/>
      <c r="C232" s="54"/>
      <c r="D232" s="9"/>
      <c r="E232" s="290"/>
      <c r="F232" s="45"/>
      <c r="G232" s="26"/>
      <c r="H232" s="50"/>
      <c r="I232" s="54"/>
      <c r="J232" s="9"/>
      <c r="K232" s="291"/>
      <c r="L232" s="45"/>
    </row>
    <row r="233" spans="1:12" s="3" customFormat="1" ht="12.75" hidden="1" thickBot="1">
      <c r="A233" s="6"/>
      <c r="B233" s="50"/>
      <c r="C233" s="54"/>
      <c r="D233" s="9"/>
      <c r="E233" s="290"/>
      <c r="F233" s="45"/>
      <c r="G233" s="26"/>
      <c r="H233" s="50"/>
      <c r="I233" s="54"/>
      <c r="J233" s="9"/>
      <c r="K233" s="291"/>
      <c r="L233" s="45"/>
    </row>
    <row r="234" spans="1:12" s="3" customFormat="1" ht="12.75" hidden="1" thickBot="1">
      <c r="A234" s="6"/>
      <c r="B234" s="50"/>
      <c r="C234" s="54"/>
      <c r="D234" s="9"/>
      <c r="E234" s="290"/>
      <c r="F234" s="45"/>
      <c r="G234" s="26"/>
      <c r="H234" s="50"/>
      <c r="I234" s="54"/>
      <c r="J234" s="9"/>
      <c r="K234" s="291"/>
      <c r="L234" s="45"/>
    </row>
    <row r="235" spans="1:12" s="3" customFormat="1" ht="12.75" hidden="1" thickBot="1">
      <c r="A235" s="6"/>
      <c r="B235" s="50"/>
      <c r="C235" s="54"/>
      <c r="D235" s="9"/>
      <c r="E235" s="290"/>
      <c r="F235" s="45"/>
      <c r="G235" s="26"/>
      <c r="H235" s="50"/>
      <c r="I235" s="54"/>
      <c r="J235" s="52"/>
      <c r="K235" s="291"/>
      <c r="L235" s="45"/>
    </row>
    <row r="236" spans="1:12" s="3" customFormat="1" ht="12.75" hidden="1" thickBot="1">
      <c r="A236" s="6"/>
      <c r="B236" s="50"/>
      <c r="C236" s="54"/>
      <c r="D236" s="52"/>
      <c r="E236" s="290"/>
      <c r="F236" s="45"/>
      <c r="G236" s="26"/>
      <c r="H236" s="50"/>
      <c r="I236" s="54"/>
      <c r="J236" s="52"/>
      <c r="K236" s="291"/>
      <c r="L236" s="45"/>
    </row>
    <row r="237" spans="1:12" s="3" customFormat="1" ht="12.75" hidden="1" thickBot="1">
      <c r="A237" s="6"/>
      <c r="B237" s="50"/>
      <c r="C237" s="54"/>
      <c r="D237" s="52"/>
      <c r="E237" s="290"/>
      <c r="F237" s="45"/>
      <c r="G237" s="26"/>
      <c r="H237" s="50"/>
      <c r="I237" s="54"/>
      <c r="J237" s="9"/>
      <c r="K237" s="291"/>
      <c r="L237" s="45"/>
    </row>
    <row r="238" spans="1:12" s="3" customFormat="1" ht="12.75" hidden="1" thickBot="1">
      <c r="A238" s="6"/>
      <c r="B238" s="50"/>
      <c r="C238" s="54"/>
      <c r="D238" s="9"/>
      <c r="E238" s="290"/>
      <c r="F238" s="45"/>
      <c r="G238" s="26"/>
      <c r="H238" s="50"/>
      <c r="I238" s="54"/>
      <c r="J238" s="52"/>
      <c r="K238" s="291"/>
      <c r="L238" s="45"/>
    </row>
    <row r="239" spans="1:12" s="3" customFormat="1" ht="12.75" hidden="1" thickBot="1">
      <c r="A239" s="6"/>
      <c r="B239" s="50"/>
      <c r="C239" s="54"/>
      <c r="D239" s="9"/>
      <c r="E239" s="290"/>
      <c r="F239" s="45"/>
      <c r="G239" s="26"/>
      <c r="H239" s="50"/>
      <c r="I239" s="54"/>
      <c r="J239" s="9"/>
      <c r="K239" s="291"/>
      <c r="L239" s="45"/>
    </row>
    <row r="240" spans="1:12" s="3" customFormat="1" ht="12.75" hidden="1" thickBot="1">
      <c r="A240" s="6"/>
      <c r="B240" s="50"/>
      <c r="C240" s="54"/>
      <c r="D240" s="52"/>
      <c r="E240" s="290"/>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1056" t="s">
        <v>769</v>
      </c>
      <c r="B250" s="1056"/>
      <c r="C250" s="35"/>
      <c r="D250" s="160" t="s">
        <v>713</v>
      </c>
      <c r="E250" s="1065" t="s">
        <v>1639</v>
      </c>
      <c r="F250" s="1065"/>
      <c r="G250" s="1065"/>
      <c r="H250" s="1065"/>
      <c r="I250" s="35"/>
      <c r="J250" s="1056" t="s">
        <v>3668</v>
      </c>
      <c r="K250" s="1056"/>
      <c r="L250" s="35"/>
    </row>
    <row r="251" spans="1:12" ht="13.5" thickTop="1" thickBot="1">
      <c r="A251" s="1057" t="s">
        <v>621</v>
      </c>
      <c r="B251" s="1058"/>
      <c r="C251" s="43"/>
      <c r="D251" s="44"/>
      <c r="E251" s="44"/>
      <c r="F251" s="35"/>
      <c r="G251" s="1061" t="s">
        <v>652</v>
      </c>
      <c r="H251" s="1062"/>
      <c r="I251" s="35"/>
      <c r="J251" s="35"/>
      <c r="K251" s="35"/>
      <c r="L251" s="35"/>
    </row>
    <row r="252" spans="1:12" s="3" customFormat="1" ht="16.5" thickTop="1" thickBot="1">
      <c r="A252" s="1059"/>
      <c r="B252" s="1060"/>
      <c r="C252" s="14"/>
      <c r="D252" s="12" t="s">
        <v>645</v>
      </c>
      <c r="E252" s="13">
        <f>COUNTA(C254:C276)</f>
        <v>11</v>
      </c>
      <c r="F252" s="45"/>
      <c r="G252" s="1063"/>
      <c r="H252" s="1064"/>
      <c r="I252" s="32"/>
      <c r="J252" s="33" t="s">
        <v>645</v>
      </c>
      <c r="K252" s="34">
        <f>COUNTA(I254:I276)</f>
        <v>10</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4428</v>
      </c>
      <c r="D254" s="79" t="s">
        <v>751</v>
      </c>
      <c r="E254" s="204" t="s">
        <v>231</v>
      </c>
      <c r="F254" s="45"/>
      <c r="G254" s="94" t="s">
        <v>630</v>
      </c>
      <c r="H254" s="77" t="s">
        <v>4455</v>
      </c>
      <c r="I254" s="78" t="s">
        <v>4456</v>
      </c>
      <c r="J254" s="79" t="s">
        <v>751</v>
      </c>
      <c r="K254" s="208" t="s">
        <v>431</v>
      </c>
      <c r="L254" s="45"/>
    </row>
    <row r="255" spans="1:12" s="3" customFormat="1">
      <c r="A255" s="81" t="s">
        <v>631</v>
      </c>
      <c r="B255" s="82" t="s">
        <v>921</v>
      </c>
      <c r="C255" s="83" t="s">
        <v>3456</v>
      </c>
      <c r="D255" s="84" t="s">
        <v>751</v>
      </c>
      <c r="E255" s="205" t="s">
        <v>1756</v>
      </c>
      <c r="F255" s="45"/>
      <c r="G255" s="96" t="s">
        <v>631</v>
      </c>
      <c r="H255" s="82" t="s">
        <v>4316</v>
      </c>
      <c r="I255" s="83" t="s">
        <v>670</v>
      </c>
      <c r="J255" s="84" t="s">
        <v>669</v>
      </c>
      <c r="K255" s="209" t="s">
        <v>224</v>
      </c>
      <c r="L255" s="45"/>
    </row>
    <row r="256" spans="1:12" s="3" customFormat="1">
      <c r="A256" s="86" t="s">
        <v>632</v>
      </c>
      <c r="B256" s="87" t="s">
        <v>3486</v>
      </c>
      <c r="C256" s="88" t="s">
        <v>4432</v>
      </c>
      <c r="D256" s="89" t="s">
        <v>751</v>
      </c>
      <c r="E256" s="206" t="s">
        <v>426</v>
      </c>
      <c r="F256" s="45"/>
      <c r="G256" s="98" t="s">
        <v>632</v>
      </c>
      <c r="H256" s="87" t="s">
        <v>1077</v>
      </c>
      <c r="I256" s="88" t="s">
        <v>3455</v>
      </c>
      <c r="J256" s="89" t="s">
        <v>669</v>
      </c>
      <c r="K256" s="210" t="s">
        <v>1737</v>
      </c>
      <c r="L256" s="45"/>
    </row>
    <row r="257" spans="1:14" s="3" customFormat="1">
      <c r="A257" s="6" t="s">
        <v>633</v>
      </c>
      <c r="B257" s="7" t="s">
        <v>627</v>
      </c>
      <c r="C257" s="8" t="s">
        <v>1201</v>
      </c>
      <c r="D257" s="9" t="s">
        <v>669</v>
      </c>
      <c r="E257" s="207" t="s">
        <v>137</v>
      </c>
      <c r="F257" s="45"/>
      <c r="G257" s="26" t="s">
        <v>633</v>
      </c>
      <c r="H257" s="7" t="s">
        <v>982</v>
      </c>
      <c r="I257" s="8" t="s">
        <v>3476</v>
      </c>
      <c r="J257" s="9" t="s">
        <v>751</v>
      </c>
      <c r="K257" s="211" t="s">
        <v>435</v>
      </c>
      <c r="L257" s="45"/>
    </row>
    <row r="258" spans="1:14" s="3" customFormat="1">
      <c r="A258" s="6" t="s">
        <v>634</v>
      </c>
      <c r="B258" s="7" t="s">
        <v>4083</v>
      </c>
      <c r="C258" s="8" t="s">
        <v>4110</v>
      </c>
      <c r="D258" s="9" t="s">
        <v>669</v>
      </c>
      <c r="E258" s="207" t="s">
        <v>476</v>
      </c>
      <c r="F258" s="45"/>
      <c r="G258" s="26" t="s">
        <v>634</v>
      </c>
      <c r="H258" s="7" t="s">
        <v>1420</v>
      </c>
      <c r="I258" s="8" t="s">
        <v>5239</v>
      </c>
      <c r="J258" s="9" t="s">
        <v>751</v>
      </c>
      <c r="K258" s="211" t="s">
        <v>3860</v>
      </c>
      <c r="L258" s="45"/>
    </row>
    <row r="259" spans="1:14" s="3" customFormat="1">
      <c r="A259" s="6" t="s">
        <v>635</v>
      </c>
      <c r="B259" s="7" t="s">
        <v>2629</v>
      </c>
      <c r="C259" s="8" t="s">
        <v>4770</v>
      </c>
      <c r="D259" s="9" t="s">
        <v>669</v>
      </c>
      <c r="E259" s="207" t="s">
        <v>5236</v>
      </c>
      <c r="F259" s="45"/>
      <c r="G259" s="26" t="s">
        <v>635</v>
      </c>
      <c r="H259" s="7" t="s">
        <v>816</v>
      </c>
      <c r="I259" s="8" t="s">
        <v>3476</v>
      </c>
      <c r="J259" s="9" t="s">
        <v>751</v>
      </c>
      <c r="K259" s="211" t="s">
        <v>3855</v>
      </c>
      <c r="L259" s="45"/>
    </row>
    <row r="260" spans="1:14" s="3" customFormat="1">
      <c r="A260" s="6" t="s">
        <v>636</v>
      </c>
      <c r="B260" s="7" t="s">
        <v>5237</v>
      </c>
      <c r="C260" s="8" t="s">
        <v>5238</v>
      </c>
      <c r="D260" s="9" t="s">
        <v>728</v>
      </c>
      <c r="E260" s="207" t="s">
        <v>1765</v>
      </c>
      <c r="F260" s="45"/>
      <c r="G260" s="26" t="s">
        <v>636</v>
      </c>
      <c r="H260" s="7" t="s">
        <v>671</v>
      </c>
      <c r="I260" s="8" t="s">
        <v>3450</v>
      </c>
      <c r="J260" s="9" t="s">
        <v>751</v>
      </c>
      <c r="K260" s="211" t="s">
        <v>3652</v>
      </c>
      <c r="L260" s="45"/>
    </row>
    <row r="261" spans="1:14" s="3" customFormat="1">
      <c r="A261" s="6" t="s">
        <v>637</v>
      </c>
      <c r="B261" s="7" t="s">
        <v>921</v>
      </c>
      <c r="C261" s="8" t="s">
        <v>676</v>
      </c>
      <c r="D261" s="9" t="s">
        <v>669</v>
      </c>
      <c r="E261" s="207" t="s">
        <v>2667</v>
      </c>
      <c r="F261" s="45"/>
      <c r="G261" s="26" t="s">
        <v>637</v>
      </c>
      <c r="H261" s="7" t="s">
        <v>2941</v>
      </c>
      <c r="I261" s="8" t="s">
        <v>3470</v>
      </c>
      <c r="J261" s="9" t="s">
        <v>751</v>
      </c>
      <c r="K261" s="211" t="s">
        <v>5240</v>
      </c>
      <c r="L261" s="45"/>
    </row>
    <row r="262" spans="1:14" s="3" customFormat="1">
      <c r="A262" s="6" t="s">
        <v>638</v>
      </c>
      <c r="B262" s="7" t="s">
        <v>1200</v>
      </c>
      <c r="C262" s="8" t="s">
        <v>858</v>
      </c>
      <c r="D262" s="9" t="s">
        <v>929</v>
      </c>
      <c r="E262" s="207" t="s">
        <v>433</v>
      </c>
      <c r="F262" s="45"/>
      <c r="G262" s="26" t="s">
        <v>638</v>
      </c>
      <c r="H262" s="7" t="s">
        <v>783</v>
      </c>
      <c r="I262" s="8" t="s">
        <v>3801</v>
      </c>
      <c r="J262" s="9" t="s">
        <v>751</v>
      </c>
      <c r="K262" s="211" t="s">
        <v>3260</v>
      </c>
      <c r="L262" s="45"/>
      <c r="N262" s="9"/>
    </row>
    <row r="263" spans="1:14" s="3" customFormat="1">
      <c r="A263" s="6" t="s">
        <v>639</v>
      </c>
      <c r="B263" s="7" t="s">
        <v>680</v>
      </c>
      <c r="C263" s="8" t="s">
        <v>4437</v>
      </c>
      <c r="D263" s="9" t="s">
        <v>751</v>
      </c>
      <c r="E263" s="207" t="s">
        <v>3071</v>
      </c>
      <c r="F263" s="45"/>
      <c r="G263" s="26" t="s">
        <v>639</v>
      </c>
      <c r="H263" s="7" t="s">
        <v>1121</v>
      </c>
      <c r="I263" s="8" t="s">
        <v>3476</v>
      </c>
      <c r="J263" s="9" t="s">
        <v>751</v>
      </c>
      <c r="K263" s="211" t="s">
        <v>5241</v>
      </c>
      <c r="L263" s="45"/>
    </row>
    <row r="264" spans="1:14" s="3" customFormat="1" ht="12.75" thickBot="1">
      <c r="A264" s="6" t="s">
        <v>640</v>
      </c>
      <c r="B264" s="7" t="s">
        <v>1102</v>
      </c>
      <c r="C264" s="8" t="s">
        <v>2608</v>
      </c>
      <c r="D264" s="9" t="s">
        <v>751</v>
      </c>
      <c r="E264" s="207" t="s">
        <v>3855</v>
      </c>
      <c r="F264" s="45"/>
      <c r="G264" s="26"/>
      <c r="H264" s="7"/>
      <c r="I264" s="8"/>
      <c r="J264" s="9"/>
      <c r="K264" s="211"/>
      <c r="L264" s="45"/>
    </row>
    <row r="265" spans="1:14" s="3" customFormat="1" hidden="1">
      <c r="A265" s="6"/>
      <c r="B265" s="7"/>
      <c r="C265" s="8"/>
      <c r="D265" s="9"/>
      <c r="E265" s="207"/>
      <c r="F265" s="45"/>
      <c r="G265" s="26"/>
      <c r="H265" s="7"/>
      <c r="I265" s="8"/>
      <c r="J265" s="52"/>
      <c r="K265" s="211"/>
      <c r="L265" s="45"/>
    </row>
    <row r="266" spans="1:14" s="3" customFormat="1" ht="12.75" hidden="1" thickBot="1">
      <c r="A266" s="6"/>
      <c r="B266" s="7"/>
      <c r="C266" s="8"/>
      <c r="D266" s="9"/>
      <c r="E266" s="207"/>
      <c r="F266" s="45"/>
      <c r="G266" s="26"/>
      <c r="H266" s="7"/>
      <c r="I266" s="8"/>
      <c r="J266" s="9"/>
      <c r="K266" s="211"/>
      <c r="L266" s="45"/>
    </row>
    <row r="267" spans="1:14" s="3" customFormat="1" ht="12.75" hidden="1" thickBot="1">
      <c r="A267" s="6"/>
      <c r="B267" s="7"/>
      <c r="C267" s="8"/>
      <c r="D267" s="9"/>
      <c r="E267" s="207"/>
      <c r="F267" s="45"/>
      <c r="G267" s="26"/>
      <c r="H267" s="7"/>
      <c r="I267" s="8"/>
      <c r="J267" s="9"/>
      <c r="K267" s="211"/>
      <c r="L267" s="45"/>
    </row>
    <row r="268" spans="1:14" s="3" customFormat="1" ht="12.75" hidden="1" thickBot="1">
      <c r="A268" s="6"/>
      <c r="B268" s="7"/>
      <c r="C268" s="8"/>
      <c r="D268" s="9"/>
      <c r="E268" s="207"/>
      <c r="F268" s="45"/>
      <c r="G268" s="26"/>
      <c r="H268" s="7"/>
      <c r="I268" s="8"/>
      <c r="J268" s="9"/>
      <c r="K268" s="211"/>
      <c r="L268" s="45"/>
    </row>
    <row r="269" spans="1:14" s="3" customFormat="1" ht="12.75" hidden="1" thickBot="1">
      <c r="A269" s="6"/>
      <c r="B269" s="7"/>
      <c r="C269" s="8"/>
      <c r="D269" s="9"/>
      <c r="E269" s="207"/>
      <c r="F269" s="45"/>
      <c r="G269" s="26"/>
      <c r="H269" s="7"/>
      <c r="I269" s="8"/>
      <c r="J269" s="9"/>
      <c r="K269" s="211"/>
      <c r="L269" s="45"/>
    </row>
    <row r="270" spans="1:14" s="3" customFormat="1" ht="12.75" hidden="1" thickBot="1">
      <c r="A270" s="6"/>
      <c r="B270" s="7"/>
      <c r="C270" s="8"/>
      <c r="D270" s="9"/>
      <c r="E270" s="207"/>
      <c r="F270" s="45"/>
      <c r="G270" s="26"/>
      <c r="H270" s="7"/>
      <c r="I270" s="8"/>
      <c r="J270" s="9"/>
      <c r="K270" s="211"/>
      <c r="L270" s="45"/>
    </row>
    <row r="271" spans="1:14" s="3" customFormat="1" ht="12.75" hidden="1" thickBot="1">
      <c r="A271" s="6"/>
      <c r="B271" s="7"/>
      <c r="C271" s="8"/>
      <c r="D271" s="9"/>
      <c r="E271" s="207"/>
      <c r="F271" s="45"/>
      <c r="G271" s="26"/>
      <c r="H271" s="7"/>
      <c r="I271" s="250"/>
      <c r="J271" s="9"/>
      <c r="K271" s="211"/>
      <c r="L271" s="45"/>
    </row>
    <row r="272" spans="1:14" s="3" customFormat="1" ht="13.5" hidden="1" thickBot="1">
      <c r="A272" s="6"/>
      <c r="B272" s="7"/>
      <c r="C272" s="302"/>
      <c r="D272" s="9"/>
      <c r="E272" s="207"/>
      <c r="F272" s="45"/>
      <c r="G272" s="26"/>
      <c r="H272" s="7"/>
      <c r="I272" s="250"/>
      <c r="J272" s="9"/>
      <c r="K272" s="211"/>
      <c r="L272" s="45"/>
    </row>
    <row r="273" spans="1:12" s="3" customFormat="1" ht="13.5" hidden="1" thickBot="1">
      <c r="A273" s="6"/>
      <c r="B273" s="7"/>
      <c r="C273" s="302"/>
      <c r="D273" s="9"/>
      <c r="E273" s="207"/>
      <c r="F273" s="45"/>
      <c r="G273" s="26"/>
      <c r="H273" s="7"/>
      <c r="I273" s="250"/>
      <c r="J273" s="9"/>
      <c r="K273" s="211"/>
      <c r="L273" s="45"/>
    </row>
    <row r="274" spans="1:12" s="3" customFormat="1" ht="13.5" hidden="1" thickBot="1">
      <c r="A274" s="6"/>
      <c r="B274" s="7"/>
      <c r="C274" s="302"/>
      <c r="D274" s="9"/>
      <c r="E274" s="207"/>
      <c r="F274" s="45"/>
      <c r="G274" s="26"/>
      <c r="H274" s="7"/>
      <c r="I274" s="250"/>
      <c r="J274" s="9"/>
      <c r="K274" s="211"/>
      <c r="L274" s="45"/>
    </row>
    <row r="275" spans="1:12" s="3" customFormat="1" ht="13.5" hidden="1" thickBot="1">
      <c r="A275" s="6"/>
      <c r="B275" s="7"/>
      <c r="C275" s="302"/>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1"/>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1056" t="s">
        <v>5</v>
      </c>
      <c r="B278" s="1056"/>
      <c r="C278" s="35"/>
      <c r="D278" s="160" t="s">
        <v>3668</v>
      </c>
      <c r="E278" s="1065" t="s">
        <v>715</v>
      </c>
      <c r="F278" s="1065"/>
      <c r="G278" s="1065"/>
      <c r="H278" s="1065"/>
      <c r="I278" s="35"/>
      <c r="J278" s="1056" t="s">
        <v>3667</v>
      </c>
      <c r="K278" s="1056"/>
      <c r="L278" s="35"/>
    </row>
    <row r="279" spans="1:12" ht="13.5" thickTop="1" thickBot="1">
      <c r="A279" s="1057" t="s">
        <v>1617</v>
      </c>
      <c r="B279" s="1058"/>
      <c r="C279" s="43"/>
      <c r="D279" s="44"/>
      <c r="E279" s="44"/>
      <c r="F279" s="35"/>
      <c r="G279" s="1061" t="s">
        <v>1618</v>
      </c>
      <c r="H279" s="1062"/>
      <c r="I279" s="35"/>
      <c r="J279" s="35"/>
      <c r="K279" s="35"/>
      <c r="L279" s="35"/>
    </row>
    <row r="280" spans="1:12" ht="16.5" thickTop="1" thickBot="1">
      <c r="A280" s="1059"/>
      <c r="B280" s="1060"/>
      <c r="C280" s="14"/>
      <c r="D280" s="12" t="s">
        <v>645</v>
      </c>
      <c r="E280" s="13">
        <f>COUNTA(C282:C301)</f>
        <v>7</v>
      </c>
      <c r="F280" s="45"/>
      <c r="G280" s="1063"/>
      <c r="H280" s="1064"/>
      <c r="I280" s="32"/>
      <c r="J280" s="33" t="s">
        <v>645</v>
      </c>
      <c r="K280" s="34">
        <f>COUNTA(I282:I301)</f>
        <v>7</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1458</v>
      </c>
      <c r="C282" s="78" t="s">
        <v>3819</v>
      </c>
      <c r="D282" s="79" t="s">
        <v>751</v>
      </c>
      <c r="E282" s="204" t="s">
        <v>2668</v>
      </c>
      <c r="F282" s="45"/>
      <c r="G282" s="94" t="s">
        <v>630</v>
      </c>
      <c r="H282" s="77" t="s">
        <v>961</v>
      </c>
      <c r="I282" s="78" t="s">
        <v>4178</v>
      </c>
      <c r="J282" s="79" t="s">
        <v>751</v>
      </c>
      <c r="K282" s="720">
        <v>8.7800925925925911E-3</v>
      </c>
      <c r="L282" s="35"/>
    </row>
    <row r="283" spans="1:12">
      <c r="A283" s="81" t="s">
        <v>631</v>
      </c>
      <c r="B283" s="82" t="s">
        <v>1102</v>
      </c>
      <c r="C283" s="83" t="s">
        <v>2046</v>
      </c>
      <c r="D283" s="84" t="s">
        <v>751</v>
      </c>
      <c r="E283" s="205" t="s">
        <v>3103</v>
      </c>
      <c r="F283" s="45"/>
      <c r="G283" s="96" t="s">
        <v>631</v>
      </c>
      <c r="H283" s="82" t="s">
        <v>708</v>
      </c>
      <c r="I283" s="83" t="s">
        <v>1332</v>
      </c>
      <c r="J283" s="84" t="s">
        <v>657</v>
      </c>
      <c r="K283" s="721">
        <v>9.0393518518518522E-3</v>
      </c>
      <c r="L283" s="35"/>
    </row>
    <row r="284" spans="1:12">
      <c r="A284" s="86" t="s">
        <v>632</v>
      </c>
      <c r="B284" s="87" t="s">
        <v>685</v>
      </c>
      <c r="C284" s="88" t="s">
        <v>5242</v>
      </c>
      <c r="D284" s="89" t="s">
        <v>751</v>
      </c>
      <c r="E284" s="206" t="s">
        <v>436</v>
      </c>
      <c r="F284" s="45"/>
      <c r="G284" s="98" t="s">
        <v>632</v>
      </c>
      <c r="H284" s="87" t="s">
        <v>705</v>
      </c>
      <c r="I284" s="88" t="s">
        <v>4472</v>
      </c>
      <c r="J284" s="89" t="s">
        <v>751</v>
      </c>
      <c r="K284" s="722">
        <v>9.1331018518518523E-3</v>
      </c>
      <c r="L284" s="35"/>
    </row>
    <row r="285" spans="1:12">
      <c r="A285" s="6" t="s">
        <v>633</v>
      </c>
      <c r="B285" s="7" t="s">
        <v>757</v>
      </c>
      <c r="C285" s="8" t="s">
        <v>3459</v>
      </c>
      <c r="D285" s="9" t="s">
        <v>751</v>
      </c>
      <c r="E285" s="207" t="s">
        <v>2097</v>
      </c>
      <c r="F285" s="45"/>
      <c r="G285" s="26" t="s">
        <v>633</v>
      </c>
      <c r="H285" s="7" t="s">
        <v>705</v>
      </c>
      <c r="I285" s="8" t="s">
        <v>3823</v>
      </c>
      <c r="J285" s="9" t="s">
        <v>669</v>
      </c>
      <c r="K285" s="723">
        <v>9.2638888888888892E-3</v>
      </c>
      <c r="L285" s="35"/>
    </row>
    <row r="286" spans="1:12">
      <c r="A286" s="6" t="s">
        <v>634</v>
      </c>
      <c r="B286" s="7" t="s">
        <v>2090</v>
      </c>
      <c r="C286" s="8" t="s">
        <v>5243</v>
      </c>
      <c r="D286" s="9" t="s">
        <v>5069</v>
      </c>
      <c r="E286" s="207" t="s">
        <v>3513</v>
      </c>
      <c r="F286" s="45"/>
      <c r="G286" s="26" t="s">
        <v>634</v>
      </c>
      <c r="H286" s="7" t="s">
        <v>895</v>
      </c>
      <c r="I286" s="8" t="s">
        <v>5092</v>
      </c>
      <c r="J286" s="9" t="s">
        <v>2900</v>
      </c>
      <c r="K286" s="723">
        <v>9.7581018518518511E-3</v>
      </c>
      <c r="L286" s="35"/>
    </row>
    <row r="287" spans="1:12">
      <c r="A287" s="6" t="s">
        <v>635</v>
      </c>
      <c r="B287" s="7" t="s">
        <v>692</v>
      </c>
      <c r="C287" s="8" t="s">
        <v>1557</v>
      </c>
      <c r="D287" s="9" t="s">
        <v>629</v>
      </c>
      <c r="E287" s="207" t="s">
        <v>2099</v>
      </c>
      <c r="F287" s="45"/>
      <c r="G287" s="26" t="s">
        <v>635</v>
      </c>
      <c r="H287" s="7" t="s">
        <v>1121</v>
      </c>
      <c r="I287" s="8" t="s">
        <v>4009</v>
      </c>
      <c r="J287" s="9" t="s">
        <v>669</v>
      </c>
      <c r="K287" s="723">
        <v>1.0733796296296297E-2</v>
      </c>
      <c r="L287" s="35"/>
    </row>
    <row r="288" spans="1:12" ht="12.75" thickBot="1">
      <c r="A288" s="6" t="s">
        <v>636</v>
      </c>
      <c r="B288" s="7" t="s">
        <v>694</v>
      </c>
      <c r="C288" s="8" t="s">
        <v>3832</v>
      </c>
      <c r="D288" s="9" t="s">
        <v>751</v>
      </c>
      <c r="E288" s="207" t="s">
        <v>1786</v>
      </c>
      <c r="F288" s="45"/>
      <c r="G288" s="26" t="s">
        <v>636</v>
      </c>
      <c r="H288" s="7" t="s">
        <v>366</v>
      </c>
      <c r="I288" s="8" t="s">
        <v>4257</v>
      </c>
      <c r="J288" s="9" t="s">
        <v>751</v>
      </c>
      <c r="K288" s="723">
        <v>1.182986111111111E-2</v>
      </c>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1056" t="s">
        <v>770</v>
      </c>
      <c r="B303" s="1056"/>
      <c r="C303" s="35"/>
      <c r="D303" s="160" t="s">
        <v>3667</v>
      </c>
      <c r="E303" s="1065" t="s">
        <v>1640</v>
      </c>
      <c r="F303" s="1065"/>
      <c r="G303" s="1065"/>
      <c r="H303" s="1065"/>
      <c r="I303" s="35"/>
      <c r="J303" s="1056" t="s">
        <v>4301</v>
      </c>
      <c r="K303" s="1056"/>
      <c r="L303" s="45"/>
    </row>
    <row r="304" spans="1:12" s="3" customFormat="1" ht="13.5" thickTop="1" thickBot="1">
      <c r="A304" s="1057" t="s">
        <v>716</v>
      </c>
      <c r="B304" s="1058"/>
      <c r="C304" s="43"/>
      <c r="D304" s="44"/>
      <c r="E304" s="44"/>
      <c r="F304" s="35"/>
      <c r="G304" s="1061" t="s">
        <v>717</v>
      </c>
      <c r="H304" s="1062"/>
      <c r="I304" s="35"/>
      <c r="J304" s="35"/>
      <c r="K304" s="35"/>
      <c r="L304" s="45"/>
    </row>
    <row r="305" spans="1:12" s="3" customFormat="1" ht="16.5" thickTop="1" thickBot="1">
      <c r="A305" s="1059"/>
      <c r="B305" s="1060"/>
      <c r="C305" s="14"/>
      <c r="D305" s="12" t="s">
        <v>645</v>
      </c>
      <c r="E305" s="13">
        <f>COUNTA(C307:C326)</f>
        <v>6</v>
      </c>
      <c r="F305" s="45"/>
      <c r="G305" s="1063"/>
      <c r="H305" s="1064"/>
      <c r="I305" s="32"/>
      <c r="J305" s="33" t="s">
        <v>645</v>
      </c>
      <c r="K305" s="34">
        <f>COUNTA(I307:I326)</f>
        <v>3</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1153</v>
      </c>
      <c r="C307" s="78" t="s">
        <v>975</v>
      </c>
      <c r="D307" s="79" t="s">
        <v>669</v>
      </c>
      <c r="E307" s="724">
        <v>1.0333333333333335E-2</v>
      </c>
      <c r="F307" s="45"/>
      <c r="G307" s="94" t="s">
        <v>630</v>
      </c>
      <c r="H307" s="77" t="s">
        <v>1272</v>
      </c>
      <c r="I307" s="78" t="s">
        <v>4195</v>
      </c>
      <c r="J307" s="79" t="s">
        <v>2602</v>
      </c>
      <c r="K307" s="737">
        <v>1.8531597222222224E-2</v>
      </c>
      <c r="L307" s="45"/>
    </row>
    <row r="308" spans="1:12" s="3" customFormat="1">
      <c r="A308" s="81" t="s">
        <v>631</v>
      </c>
      <c r="B308" s="82" t="s">
        <v>1102</v>
      </c>
      <c r="C308" s="83" t="s">
        <v>3963</v>
      </c>
      <c r="D308" s="84" t="s">
        <v>669</v>
      </c>
      <c r="E308" s="725">
        <v>1.0347222222222223E-2</v>
      </c>
      <c r="F308" s="45"/>
      <c r="G308" s="96" t="s">
        <v>631</v>
      </c>
      <c r="H308" s="82" t="s">
        <v>667</v>
      </c>
      <c r="I308" s="83" t="s">
        <v>4960</v>
      </c>
      <c r="J308" s="84" t="s">
        <v>751</v>
      </c>
      <c r="K308" s="721">
        <v>2.8461307870370368E-2</v>
      </c>
      <c r="L308" s="45"/>
    </row>
    <row r="309" spans="1:12" s="3" customFormat="1">
      <c r="A309" s="86" t="s">
        <v>632</v>
      </c>
      <c r="B309" s="87" t="s">
        <v>627</v>
      </c>
      <c r="C309" s="88" t="s">
        <v>1201</v>
      </c>
      <c r="D309" s="89" t="s">
        <v>669</v>
      </c>
      <c r="E309" s="726">
        <v>1.1302083333333332E-2</v>
      </c>
      <c r="F309" s="45"/>
      <c r="G309" s="98" t="s">
        <v>632</v>
      </c>
      <c r="H309" s="87" t="s">
        <v>1725</v>
      </c>
      <c r="I309" s="88" t="s">
        <v>1734</v>
      </c>
      <c r="J309" s="89"/>
      <c r="K309" s="722">
        <v>2.9738854166666665E-2</v>
      </c>
      <c r="L309" s="45"/>
    </row>
    <row r="310" spans="1:12" s="3" customFormat="1">
      <c r="A310" s="6" t="s">
        <v>633</v>
      </c>
      <c r="B310" s="7" t="s">
        <v>2311</v>
      </c>
      <c r="C310" s="8" t="s">
        <v>3444</v>
      </c>
      <c r="D310" s="9" t="s">
        <v>728</v>
      </c>
      <c r="E310" s="727">
        <v>1.2248842592592591E-2</v>
      </c>
      <c r="F310" s="45"/>
      <c r="G310" s="26"/>
      <c r="H310" s="7"/>
      <c r="I310" s="8"/>
      <c r="J310" s="9"/>
      <c r="K310" s="211"/>
      <c r="L310" s="45"/>
    </row>
    <row r="311" spans="1:12" s="3" customFormat="1">
      <c r="A311" s="6" t="s">
        <v>634</v>
      </c>
      <c r="B311" s="7" t="s">
        <v>4083</v>
      </c>
      <c r="C311" s="8" t="s">
        <v>4110</v>
      </c>
      <c r="D311" s="9" t="s">
        <v>669</v>
      </c>
      <c r="E311" s="727">
        <v>1.2636574074074073E-2</v>
      </c>
      <c r="F311" s="45"/>
      <c r="G311" s="26"/>
      <c r="H311" s="7"/>
      <c r="I311" s="8"/>
      <c r="J311" s="9"/>
      <c r="K311" s="211"/>
      <c r="L311" s="45"/>
    </row>
    <row r="312" spans="1:12" s="3" customFormat="1" ht="12.75" thickBot="1">
      <c r="A312" s="6" t="s">
        <v>635</v>
      </c>
      <c r="B312" s="7" t="s">
        <v>1102</v>
      </c>
      <c r="C312" s="8" t="s">
        <v>3853</v>
      </c>
      <c r="D312" s="9" t="s">
        <v>751</v>
      </c>
      <c r="E312" s="727">
        <v>1.3892361111111111E-2</v>
      </c>
      <c r="F312" s="45"/>
      <c r="G312" s="26"/>
      <c r="H312" s="7"/>
      <c r="I312" s="8"/>
      <c r="J312" s="9"/>
      <c r="K312" s="211"/>
      <c r="L312" s="45"/>
    </row>
    <row r="313" spans="1:12" s="3" customFormat="1" hidden="1">
      <c r="A313" s="6"/>
      <c r="B313" s="7"/>
      <c r="C313" s="8"/>
      <c r="D313" s="9"/>
      <c r="E313" s="207"/>
      <c r="F313" s="45"/>
      <c r="G313" s="26"/>
      <c r="H313" s="7"/>
      <c r="I313" s="8"/>
      <c r="J313" s="9"/>
      <c r="K313" s="190"/>
      <c r="L313" s="45"/>
    </row>
    <row r="314" spans="1:12" s="3" customFormat="1" hidden="1">
      <c r="A314" s="6"/>
      <c r="B314" s="7"/>
      <c r="C314" s="8"/>
      <c r="D314" s="9"/>
      <c r="E314" s="207"/>
      <c r="F314" s="45"/>
      <c r="G314" s="26"/>
      <c r="H314" s="7"/>
      <c r="I314" s="8"/>
      <c r="J314" s="9"/>
      <c r="K314" s="190"/>
      <c r="L314" s="45"/>
    </row>
    <row r="315" spans="1:12" s="3" customFormat="1" ht="12.75" hidden="1" thickBot="1">
      <c r="A315" s="6"/>
      <c r="B315" s="7"/>
      <c r="C315" s="8"/>
      <c r="D315" s="9"/>
      <c r="E315" s="207"/>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3667</v>
      </c>
      <c r="D328" s="1065" t="s">
        <v>4879</v>
      </c>
      <c r="E328" s="1065"/>
      <c r="F328" s="707"/>
      <c r="G328" s="707"/>
      <c r="H328" s="1065" t="s">
        <v>1641</v>
      </c>
      <c r="I328" s="1065"/>
      <c r="J328" s="160" t="s">
        <v>722</v>
      </c>
      <c r="K328" s="160"/>
      <c r="L328" s="45"/>
    </row>
    <row r="329" spans="1:12" s="3" customFormat="1" ht="13.5" thickTop="1" thickBot="1">
      <c r="A329" s="1083" t="s">
        <v>718</v>
      </c>
      <c r="B329" s="1084"/>
      <c r="C329" s="43"/>
      <c r="D329" s="44"/>
      <c r="E329" s="44"/>
      <c r="F329" s="35"/>
      <c r="G329" s="1087" t="s">
        <v>719</v>
      </c>
      <c r="H329" s="1088"/>
      <c r="I329" s="35"/>
      <c r="J329" s="35"/>
      <c r="K329" s="35"/>
      <c r="L329" s="45"/>
    </row>
    <row r="330" spans="1:12" s="3" customFormat="1" ht="16.5" thickTop="1" thickBot="1">
      <c r="A330" s="1085"/>
      <c r="B330" s="1086"/>
      <c r="C330" s="14"/>
      <c r="D330" s="12" t="s">
        <v>645</v>
      </c>
      <c r="E330" s="13">
        <f>COUNTA(C332:C364)</f>
        <v>26</v>
      </c>
      <c r="F330" s="45"/>
      <c r="G330" s="1089"/>
      <c r="H330" s="1090"/>
      <c r="I330" s="32"/>
      <c r="J330" s="33" t="s">
        <v>645</v>
      </c>
      <c r="K330" s="34">
        <f>COUNTA(I332:I364)</f>
        <v>20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918</v>
      </c>
      <c r="C332" s="78" t="s">
        <v>2843</v>
      </c>
      <c r="D332" s="79" t="s">
        <v>751</v>
      </c>
      <c r="E332" s="724">
        <v>9.289085648148147E-3</v>
      </c>
      <c r="F332" s="45"/>
      <c r="G332" s="94" t="s">
        <v>630</v>
      </c>
      <c r="H332" s="599" t="s">
        <v>705</v>
      </c>
      <c r="I332" s="78" t="s">
        <v>2846</v>
      </c>
      <c r="J332" s="79" t="s">
        <v>669</v>
      </c>
      <c r="K332" s="737">
        <v>1.8040775462962965E-2</v>
      </c>
      <c r="L332" s="45"/>
    </row>
    <row r="333" spans="1:12" s="3" customFormat="1">
      <c r="A333" s="81" t="s">
        <v>631</v>
      </c>
      <c r="B333" s="82" t="s">
        <v>976</v>
      </c>
      <c r="C333" s="83" t="s">
        <v>2642</v>
      </c>
      <c r="D333" s="84" t="s">
        <v>751</v>
      </c>
      <c r="E333" s="725">
        <v>9.3921643518518512E-3</v>
      </c>
      <c r="F333" s="45"/>
      <c r="G333" s="96" t="s">
        <v>631</v>
      </c>
      <c r="H333" s="82" t="s">
        <v>667</v>
      </c>
      <c r="I333" s="83" t="s">
        <v>2674</v>
      </c>
      <c r="J333" s="84" t="s">
        <v>751</v>
      </c>
      <c r="K333" s="721">
        <v>1.8682789351851851E-2</v>
      </c>
      <c r="L333" s="45"/>
    </row>
    <row r="334" spans="1:12" s="3" customFormat="1">
      <c r="A334" s="86" t="s">
        <v>632</v>
      </c>
      <c r="B334" s="87" t="s">
        <v>2311</v>
      </c>
      <c r="C334" s="88" t="s">
        <v>3805</v>
      </c>
      <c r="D334" s="89" t="s">
        <v>669</v>
      </c>
      <c r="E334" s="726">
        <v>9.5120370370370359E-3</v>
      </c>
      <c r="F334" s="45"/>
      <c r="G334" s="98" t="s">
        <v>632</v>
      </c>
      <c r="H334" s="87" t="s">
        <v>706</v>
      </c>
      <c r="I334" s="88" t="s">
        <v>850</v>
      </c>
      <c r="J334" s="89" t="s">
        <v>800</v>
      </c>
      <c r="K334" s="722">
        <v>2.0019131944444445E-2</v>
      </c>
      <c r="L334" s="45"/>
    </row>
    <row r="335" spans="1:12" s="3" customFormat="1">
      <c r="A335" s="6" t="s">
        <v>633</v>
      </c>
      <c r="B335" s="7" t="s">
        <v>653</v>
      </c>
      <c r="C335" s="8" t="s">
        <v>4479</v>
      </c>
      <c r="D335" s="9" t="s">
        <v>669</v>
      </c>
      <c r="E335" s="727">
        <v>9.5316782407407416E-3</v>
      </c>
      <c r="F335" s="45"/>
      <c r="G335" s="26" t="s">
        <v>633</v>
      </c>
      <c r="H335" s="7" t="s">
        <v>791</v>
      </c>
      <c r="I335" s="8" t="s">
        <v>792</v>
      </c>
      <c r="J335" s="9" t="s">
        <v>629</v>
      </c>
      <c r="K335" s="723">
        <v>2.1528275462962963E-2</v>
      </c>
      <c r="L335" s="45"/>
    </row>
    <row r="336" spans="1:12" s="3" customFormat="1">
      <c r="A336" s="6" t="s">
        <v>634</v>
      </c>
      <c r="B336" s="7" t="s">
        <v>627</v>
      </c>
      <c r="C336" s="8" t="s">
        <v>2627</v>
      </c>
      <c r="D336" s="9" t="s">
        <v>751</v>
      </c>
      <c r="E336" s="727">
        <v>1.0667905092592592E-2</v>
      </c>
      <c r="F336" s="45"/>
      <c r="G336" s="26" t="s">
        <v>634</v>
      </c>
      <c r="H336" s="7" t="s">
        <v>783</v>
      </c>
      <c r="I336" s="8" t="s">
        <v>3137</v>
      </c>
      <c r="J336" s="9" t="s">
        <v>2458</v>
      </c>
      <c r="K336" s="723">
        <v>2.1803009259259262E-2</v>
      </c>
      <c r="L336" s="45"/>
    </row>
    <row r="337" spans="1:12" s="3" customFormat="1">
      <c r="A337" s="6" t="s">
        <v>635</v>
      </c>
      <c r="B337" s="7" t="s">
        <v>1458</v>
      </c>
      <c r="C337" s="8" t="s">
        <v>5100</v>
      </c>
      <c r="D337" s="9" t="s">
        <v>881</v>
      </c>
      <c r="E337" s="727">
        <v>1.0772881944444444E-2</v>
      </c>
      <c r="F337" s="45"/>
      <c r="G337" s="26" t="s">
        <v>635</v>
      </c>
      <c r="H337" s="7" t="s">
        <v>982</v>
      </c>
      <c r="I337" s="8" t="s">
        <v>5120</v>
      </c>
      <c r="J337" s="9" t="s">
        <v>5127</v>
      </c>
      <c r="K337" s="723">
        <v>2.1938738425925922E-2</v>
      </c>
      <c r="L337" s="45"/>
    </row>
    <row r="338" spans="1:12" s="3" customFormat="1">
      <c r="A338" s="6" t="s">
        <v>636</v>
      </c>
      <c r="B338" s="7" t="s">
        <v>1356</v>
      </c>
      <c r="C338" s="8" t="s">
        <v>3048</v>
      </c>
      <c r="D338" s="9" t="s">
        <v>669</v>
      </c>
      <c r="E338" s="727">
        <v>1.080980324074074E-2</v>
      </c>
      <c r="F338" s="45"/>
      <c r="G338" s="26" t="s">
        <v>636</v>
      </c>
      <c r="H338" s="7" t="s">
        <v>798</v>
      </c>
      <c r="I338" s="8" t="s">
        <v>4366</v>
      </c>
      <c r="J338" s="9" t="s">
        <v>5128</v>
      </c>
      <c r="K338" s="723">
        <v>2.1976238425925929E-2</v>
      </c>
      <c r="L338" s="45"/>
    </row>
    <row r="339" spans="1:12" s="3" customFormat="1">
      <c r="A339" s="6" t="s">
        <v>637</v>
      </c>
      <c r="B339" s="7" t="s">
        <v>627</v>
      </c>
      <c r="C339" s="8" t="s">
        <v>2310</v>
      </c>
      <c r="D339" s="9" t="s">
        <v>751</v>
      </c>
      <c r="E339" s="727">
        <v>1.0842210648148149E-2</v>
      </c>
      <c r="F339" s="45"/>
      <c r="G339" s="26" t="s">
        <v>637</v>
      </c>
      <c r="H339" s="7" t="s">
        <v>791</v>
      </c>
      <c r="I339" s="8" t="s">
        <v>2886</v>
      </c>
      <c r="J339" s="9" t="s">
        <v>751</v>
      </c>
      <c r="K339" s="723">
        <v>2.2226076388888891E-2</v>
      </c>
      <c r="L339" s="45"/>
    </row>
    <row r="340" spans="1:12" s="3" customFormat="1" ht="12.75">
      <c r="A340" s="6" t="s">
        <v>638</v>
      </c>
      <c r="B340" s="7" t="s">
        <v>828</v>
      </c>
      <c r="C340" s="20" t="s">
        <v>3228</v>
      </c>
      <c r="D340" s="9" t="s">
        <v>751</v>
      </c>
      <c r="E340" s="734">
        <v>1.1926354166666667E-2</v>
      </c>
      <c r="F340" s="45"/>
      <c r="G340" s="26" t="s">
        <v>638</v>
      </c>
      <c r="H340" s="7" t="s">
        <v>783</v>
      </c>
      <c r="I340" s="8" t="s">
        <v>5121</v>
      </c>
      <c r="J340" s="9" t="s">
        <v>5129</v>
      </c>
      <c r="K340" s="723">
        <v>2.3252395833333332E-2</v>
      </c>
      <c r="L340" s="45"/>
    </row>
    <row r="341" spans="1:12" s="3" customFormat="1" ht="12.75">
      <c r="A341" s="6" t="s">
        <v>639</v>
      </c>
      <c r="B341" s="7" t="s">
        <v>1317</v>
      </c>
      <c r="C341" s="20" t="s">
        <v>1399</v>
      </c>
      <c r="D341" s="9" t="s">
        <v>751</v>
      </c>
      <c r="E341" s="734">
        <v>1.2341666666666666E-2</v>
      </c>
      <c r="F341" s="45"/>
      <c r="G341" s="26" t="s">
        <v>639</v>
      </c>
      <c r="H341" s="7" t="s">
        <v>706</v>
      </c>
      <c r="I341" s="8" t="s">
        <v>809</v>
      </c>
      <c r="J341" s="9" t="s">
        <v>629</v>
      </c>
      <c r="K341" s="723">
        <v>2.3777858796296295E-2</v>
      </c>
      <c r="L341" s="45"/>
    </row>
    <row r="342" spans="1:12" s="3" customFormat="1" ht="12.75">
      <c r="A342" s="6" t="s">
        <v>640</v>
      </c>
      <c r="B342" s="7" t="s">
        <v>696</v>
      </c>
      <c r="C342" s="20" t="s">
        <v>5101</v>
      </c>
      <c r="D342" s="9" t="s">
        <v>751</v>
      </c>
      <c r="E342" s="734">
        <v>1.2593368055555556E-2</v>
      </c>
      <c r="F342" s="45"/>
      <c r="G342" s="26" t="s">
        <v>640</v>
      </c>
      <c r="H342" s="7" t="s">
        <v>1187</v>
      </c>
      <c r="I342" s="8" t="s">
        <v>5122</v>
      </c>
      <c r="J342" s="9" t="s">
        <v>5130</v>
      </c>
      <c r="K342" s="723">
        <v>2.436508101851852E-2</v>
      </c>
      <c r="L342" s="45"/>
    </row>
    <row r="343" spans="1:12" s="3" customFormat="1" ht="12.75">
      <c r="A343" s="6" t="s">
        <v>641</v>
      </c>
      <c r="B343" s="7" t="s">
        <v>653</v>
      </c>
      <c r="C343" s="20" t="s">
        <v>654</v>
      </c>
      <c r="D343" s="9" t="s">
        <v>629</v>
      </c>
      <c r="E343" s="734">
        <v>1.2630636574074074E-2</v>
      </c>
      <c r="F343" s="45"/>
      <c r="G343" s="26" t="s">
        <v>641</v>
      </c>
      <c r="H343" s="7" t="s">
        <v>671</v>
      </c>
      <c r="I343" s="8" t="s">
        <v>5123</v>
      </c>
      <c r="J343" s="9" t="s">
        <v>629</v>
      </c>
      <c r="K343" s="723">
        <v>2.4753437500000003E-2</v>
      </c>
      <c r="L343" s="45"/>
    </row>
    <row r="344" spans="1:12" s="3" customFormat="1" ht="12.75">
      <c r="A344" s="6" t="s">
        <v>642</v>
      </c>
      <c r="B344" s="7" t="s">
        <v>1102</v>
      </c>
      <c r="C344" s="20" t="s">
        <v>5102</v>
      </c>
      <c r="D344" s="9" t="s">
        <v>751</v>
      </c>
      <c r="E344" s="734">
        <v>1.2649652777777777E-2</v>
      </c>
      <c r="F344" s="45"/>
      <c r="G344" s="26" t="s">
        <v>642</v>
      </c>
      <c r="H344" s="7" t="s">
        <v>671</v>
      </c>
      <c r="I344" s="8" t="s">
        <v>5124</v>
      </c>
      <c r="J344" s="9" t="s">
        <v>940</v>
      </c>
      <c r="K344" s="723">
        <v>2.5013692129629631E-2</v>
      </c>
      <c r="L344" s="45"/>
    </row>
    <row r="345" spans="1:12" s="3" customFormat="1" ht="12.75">
      <c r="A345" s="6" t="s">
        <v>643</v>
      </c>
      <c r="B345" s="7" t="s">
        <v>3486</v>
      </c>
      <c r="C345" s="20" t="s">
        <v>3997</v>
      </c>
      <c r="D345" s="9" t="s">
        <v>751</v>
      </c>
      <c r="E345" s="734">
        <v>1.2703703703703703E-2</v>
      </c>
      <c r="F345" s="45"/>
      <c r="G345" s="26" t="s">
        <v>643</v>
      </c>
      <c r="H345" s="7" t="s">
        <v>729</v>
      </c>
      <c r="I345" s="8" t="s">
        <v>5250</v>
      </c>
      <c r="J345" s="9" t="s">
        <v>751</v>
      </c>
      <c r="K345" s="723">
        <v>2.534733796296296E-2</v>
      </c>
      <c r="L345" s="45"/>
    </row>
    <row r="346" spans="1:12" s="3" customFormat="1" ht="12.75">
      <c r="A346" s="6" t="s">
        <v>646</v>
      </c>
      <c r="B346" s="7" t="s">
        <v>680</v>
      </c>
      <c r="C346" s="20" t="s">
        <v>1108</v>
      </c>
      <c r="D346" s="9" t="s">
        <v>629</v>
      </c>
      <c r="E346" s="734">
        <v>1.2823692129629631E-2</v>
      </c>
      <c r="F346" s="45"/>
      <c r="G346" s="26" t="s">
        <v>646</v>
      </c>
      <c r="H346" s="7" t="s">
        <v>783</v>
      </c>
      <c r="I346" s="8" t="s">
        <v>3475</v>
      </c>
      <c r="J346" s="9" t="s">
        <v>669</v>
      </c>
      <c r="K346" s="723">
        <v>2.5486458333333333E-2</v>
      </c>
      <c r="L346" s="45"/>
    </row>
    <row r="347" spans="1:12" s="3" customFormat="1" ht="12.75">
      <c r="A347" s="6" t="s">
        <v>647</v>
      </c>
      <c r="B347" s="7" t="s">
        <v>675</v>
      </c>
      <c r="C347" s="20" t="s">
        <v>5103</v>
      </c>
      <c r="D347" s="9" t="s">
        <v>1592</v>
      </c>
      <c r="E347" s="734">
        <v>1.3541400462962963E-2</v>
      </c>
      <c r="F347" s="45"/>
      <c r="G347" s="26" t="s">
        <v>647</v>
      </c>
      <c r="H347" s="7" t="s">
        <v>729</v>
      </c>
      <c r="I347" s="8" t="s">
        <v>4952</v>
      </c>
      <c r="J347" s="9" t="s">
        <v>4889</v>
      </c>
      <c r="K347" s="723">
        <v>2.5496956018518521E-2</v>
      </c>
      <c r="L347" s="45"/>
    </row>
    <row r="348" spans="1:12" s="3" customFormat="1" ht="12.75">
      <c r="A348" s="6" t="s">
        <v>648</v>
      </c>
      <c r="B348" s="7" t="s">
        <v>3587</v>
      </c>
      <c r="C348" s="20" t="s">
        <v>5104</v>
      </c>
      <c r="D348" s="9" t="s">
        <v>751</v>
      </c>
      <c r="E348" s="734">
        <v>1.3856979166666665E-2</v>
      </c>
      <c r="F348" s="45"/>
      <c r="G348" s="26" t="s">
        <v>648</v>
      </c>
      <c r="H348" s="7" t="s">
        <v>708</v>
      </c>
      <c r="I348" s="8" t="s">
        <v>5125</v>
      </c>
      <c r="J348" s="9" t="s">
        <v>5107</v>
      </c>
      <c r="K348" s="723">
        <v>2.6203009259259263E-2</v>
      </c>
      <c r="L348" s="45"/>
    </row>
    <row r="349" spans="1:12" s="3" customFormat="1" ht="12.75">
      <c r="A349" s="6" t="s">
        <v>649</v>
      </c>
      <c r="B349" s="7" t="s">
        <v>690</v>
      </c>
      <c r="C349" s="20" t="s">
        <v>2307</v>
      </c>
      <c r="D349" s="9" t="s">
        <v>751</v>
      </c>
      <c r="E349" s="734">
        <v>1.3867511574074074E-2</v>
      </c>
      <c r="F349" s="45"/>
      <c r="G349" s="26" t="s">
        <v>649</v>
      </c>
      <c r="H349" s="7" t="s">
        <v>847</v>
      </c>
      <c r="I349" s="8" t="s">
        <v>4195</v>
      </c>
      <c r="J349" s="9" t="s">
        <v>669</v>
      </c>
      <c r="K349" s="723">
        <v>2.8530671296296297E-2</v>
      </c>
      <c r="L349" s="45"/>
    </row>
    <row r="350" spans="1:12" s="3" customFormat="1" ht="12.75">
      <c r="A350" s="6" t="s">
        <v>650</v>
      </c>
      <c r="B350" s="7" t="s">
        <v>753</v>
      </c>
      <c r="C350" s="20" t="s">
        <v>4831</v>
      </c>
      <c r="D350" s="9" t="s">
        <v>751</v>
      </c>
      <c r="E350" s="734">
        <v>1.3893090277777777E-2</v>
      </c>
      <c r="F350" s="45"/>
      <c r="G350" s="26" t="s">
        <v>650</v>
      </c>
      <c r="H350" s="7" t="s">
        <v>816</v>
      </c>
      <c r="I350" s="8" t="s">
        <v>5126</v>
      </c>
      <c r="J350" s="9" t="s">
        <v>751</v>
      </c>
      <c r="K350" s="723">
        <v>2.8638773148148153E-2</v>
      </c>
      <c r="L350" s="45"/>
    </row>
    <row r="351" spans="1:12" s="3" customFormat="1" ht="12.75">
      <c r="A351" s="6" t="s">
        <v>651</v>
      </c>
      <c r="B351" s="7" t="s">
        <v>1322</v>
      </c>
      <c r="C351" s="20" t="s">
        <v>3253</v>
      </c>
      <c r="D351" s="9" t="s">
        <v>751</v>
      </c>
      <c r="E351" s="734">
        <v>1.4468784722222223E-2</v>
      </c>
      <c r="F351" s="45"/>
      <c r="G351" s="26" t="s">
        <v>651</v>
      </c>
      <c r="H351" s="7" t="s">
        <v>706</v>
      </c>
      <c r="I351" s="8" t="s">
        <v>4673</v>
      </c>
      <c r="J351" s="9" t="s">
        <v>5107</v>
      </c>
      <c r="K351" s="723">
        <v>2.9908449074074073E-2</v>
      </c>
      <c r="L351" s="45"/>
    </row>
    <row r="352" spans="1:12" s="3" customFormat="1" ht="12.75">
      <c r="A352" s="6" t="s">
        <v>899</v>
      </c>
      <c r="B352" s="7" t="s">
        <v>680</v>
      </c>
      <c r="C352" s="20" t="s">
        <v>4850</v>
      </c>
      <c r="D352" s="9" t="s">
        <v>4889</v>
      </c>
      <c r="E352" s="734">
        <v>1.4684375E-2</v>
      </c>
      <c r="F352" s="45"/>
      <c r="G352" s="26"/>
      <c r="H352" s="7"/>
      <c r="I352" s="8"/>
      <c r="J352" s="9"/>
      <c r="K352" s="738"/>
      <c r="L352" s="45"/>
    </row>
    <row r="353" spans="1:12" s="3" customFormat="1" ht="12.75">
      <c r="A353" s="6" t="s">
        <v>900</v>
      </c>
      <c r="B353" s="7" t="s">
        <v>653</v>
      </c>
      <c r="C353" s="20" t="s">
        <v>3598</v>
      </c>
      <c r="D353" s="9" t="s">
        <v>629</v>
      </c>
      <c r="E353" s="734">
        <v>1.5045057870370368E-2</v>
      </c>
      <c r="F353" s="45"/>
      <c r="G353" s="26"/>
      <c r="H353" s="7"/>
      <c r="I353" s="8"/>
      <c r="J353" s="9"/>
      <c r="K353" s="738"/>
      <c r="L353" s="45"/>
    </row>
    <row r="354" spans="1:12" s="3" customFormat="1" ht="12.75">
      <c r="A354" s="6" t="s">
        <v>901</v>
      </c>
      <c r="B354" s="7" t="s">
        <v>1511</v>
      </c>
      <c r="C354" s="20" t="s">
        <v>4000</v>
      </c>
      <c r="D354" s="9" t="s">
        <v>751</v>
      </c>
      <c r="E354" s="734">
        <v>1.5269756944444443E-2</v>
      </c>
      <c r="F354" s="45"/>
      <c r="G354" s="26"/>
      <c r="H354" s="7"/>
      <c r="I354" s="8"/>
      <c r="J354" s="9"/>
      <c r="K354" s="738"/>
      <c r="L354" s="45"/>
    </row>
    <row r="355" spans="1:12" s="3" customFormat="1" ht="12.75">
      <c r="A355" s="6" t="s">
        <v>902</v>
      </c>
      <c r="B355" s="7" t="s">
        <v>1547</v>
      </c>
      <c r="C355" s="20" t="s">
        <v>4047</v>
      </c>
      <c r="D355" s="9" t="s">
        <v>629</v>
      </c>
      <c r="E355" s="734">
        <v>1.5276122685185184E-2</v>
      </c>
      <c r="F355" s="45"/>
      <c r="G355" s="26"/>
      <c r="H355" s="7"/>
      <c r="I355" s="8"/>
      <c r="J355" s="9"/>
      <c r="K355" s="211"/>
      <c r="L355" s="45"/>
    </row>
    <row r="356" spans="1:12" s="3" customFormat="1" ht="12.75">
      <c r="A356" s="6" t="s">
        <v>903</v>
      </c>
      <c r="B356" s="7" t="s">
        <v>976</v>
      </c>
      <c r="C356" s="20" t="s">
        <v>5105</v>
      </c>
      <c r="D356" s="9" t="s">
        <v>5107</v>
      </c>
      <c r="E356" s="734">
        <v>1.6217048611111111E-2</v>
      </c>
      <c r="F356" s="45"/>
      <c r="G356" s="26"/>
      <c r="H356" s="7"/>
      <c r="I356" s="8"/>
      <c r="J356" s="9"/>
      <c r="K356" s="211"/>
      <c r="L356" s="45"/>
    </row>
    <row r="357" spans="1:12" s="3" customFormat="1" ht="13.5" thickBot="1">
      <c r="A357" s="6" t="s">
        <v>1124</v>
      </c>
      <c r="B357" s="7" t="s">
        <v>1159</v>
      </c>
      <c r="C357" s="20" t="s">
        <v>5106</v>
      </c>
      <c r="D357" s="9" t="s">
        <v>937</v>
      </c>
      <c r="E357" s="734">
        <v>1.6581678240740742E-2</v>
      </c>
      <c r="F357" s="45"/>
      <c r="G357" s="26"/>
      <c r="H357" s="7"/>
      <c r="I357" s="8"/>
      <c r="J357" s="9"/>
      <c r="K357" s="211"/>
      <c r="L357" s="45"/>
    </row>
    <row r="358" spans="1:12" s="3" customFormat="1" ht="12.75" hidden="1">
      <c r="A358" s="6"/>
      <c r="B358" s="7"/>
      <c r="C358" s="302"/>
      <c r="D358" s="9"/>
      <c r="E358" s="179"/>
      <c r="F358" s="45"/>
      <c r="G358" s="26"/>
      <c r="H358" s="7"/>
      <c r="I358" s="8"/>
      <c r="J358" s="9"/>
      <c r="K358" s="211"/>
      <c r="L358" s="45"/>
    </row>
    <row r="359" spans="1:12" s="3" customFormat="1" ht="13.5" hidden="1" thickBot="1">
      <c r="A359" s="6"/>
      <c r="B359" s="7"/>
      <c r="C359" s="302"/>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2.75" hidden="1">
      <c r="A362" s="6"/>
      <c r="B362" s="7"/>
      <c r="C362" s="21"/>
      <c r="D362" s="9"/>
      <c r="E362" s="179"/>
      <c r="F362" s="45"/>
      <c r="G362" s="26"/>
      <c r="H362" s="7"/>
      <c r="I362" s="8"/>
      <c r="J362" s="9"/>
      <c r="K362" s="211"/>
      <c r="L362" s="45"/>
    </row>
    <row r="363" spans="1:12" s="3" customFormat="1" ht="12.75" hidden="1">
      <c r="A363" s="6"/>
      <c r="B363" s="7"/>
      <c r="C363" s="21"/>
      <c r="D363" s="9"/>
      <c r="E363" s="179"/>
      <c r="F363" s="45"/>
      <c r="G363" s="26"/>
      <c r="H363" s="7"/>
      <c r="I363" s="8"/>
      <c r="J363" s="9"/>
      <c r="K363" s="211"/>
      <c r="L363" s="45"/>
    </row>
    <row r="364" spans="1:12" s="3" customFormat="1" ht="13.5" hidden="1" thickBot="1">
      <c r="A364" s="19"/>
      <c r="B364" s="10"/>
      <c r="C364" s="22"/>
      <c r="D364" s="11"/>
      <c r="E364" s="180"/>
      <c r="F364" s="45"/>
      <c r="G364" s="28"/>
      <c r="H364" s="29"/>
      <c r="I364" s="371"/>
      <c r="J364" s="30"/>
      <c r="K364" s="211"/>
      <c r="L364" s="45"/>
    </row>
    <row r="365" spans="1:12" s="3" customFormat="1" ht="12.75" thickTop="1">
      <c r="A365" s="46"/>
      <c r="B365" s="46"/>
      <c r="C365" s="46"/>
      <c r="D365" s="46"/>
      <c r="E365" s="46"/>
      <c r="F365" s="45"/>
      <c r="G365" s="47"/>
      <c r="H365" s="47"/>
      <c r="I365" s="47"/>
      <c r="J365" s="47"/>
      <c r="K365" s="47"/>
      <c r="L365" s="45"/>
    </row>
    <row r="366" spans="1:12" s="3" customFormat="1" ht="21" thickBot="1">
      <c r="A366" s="162" t="s">
        <v>772</v>
      </c>
      <c r="B366" s="160"/>
      <c r="C366" s="160" t="s">
        <v>3667</v>
      </c>
      <c r="D366" s="1065" t="s">
        <v>5080</v>
      </c>
      <c r="E366" s="1065"/>
      <c r="F366" s="707"/>
      <c r="G366" s="707"/>
      <c r="H366" s="1065" t="s">
        <v>721</v>
      </c>
      <c r="I366" s="1065"/>
      <c r="J366" s="160" t="s">
        <v>722</v>
      </c>
      <c r="K366" s="160"/>
      <c r="L366" s="45"/>
    </row>
    <row r="367" spans="1:12" s="3" customFormat="1" ht="13.5" thickTop="1" thickBot="1">
      <c r="A367" s="1083" t="s">
        <v>718</v>
      </c>
      <c r="B367" s="1084"/>
      <c r="C367" s="43"/>
      <c r="D367" s="44"/>
      <c r="E367" s="44"/>
      <c r="F367" s="35"/>
      <c r="G367" s="1087" t="s">
        <v>719</v>
      </c>
      <c r="H367" s="1088"/>
      <c r="I367" s="35"/>
      <c r="J367" s="35"/>
      <c r="K367" s="35"/>
      <c r="L367" s="45"/>
    </row>
    <row r="368" spans="1:12" s="3" customFormat="1" ht="16.5" thickTop="1" thickBot="1">
      <c r="A368" s="1085"/>
      <c r="B368" s="1086"/>
      <c r="C368" s="14"/>
      <c r="D368" s="12" t="s">
        <v>645</v>
      </c>
      <c r="E368" s="13">
        <f>COUNTA(C370:C397)</f>
        <v>21</v>
      </c>
      <c r="F368" s="45"/>
      <c r="G368" s="1089"/>
      <c r="H368" s="1090"/>
      <c r="I368" s="32"/>
      <c r="J368" s="33" t="s">
        <v>645</v>
      </c>
      <c r="K368" s="34">
        <f>COUNTA(I370:I397)</f>
        <v>25</v>
      </c>
      <c r="L368" s="45"/>
    </row>
    <row r="369" spans="1:12" s="3" customFormat="1">
      <c r="A369" s="15" t="s">
        <v>626</v>
      </c>
      <c r="B369" s="16" t="s">
        <v>622</v>
      </c>
      <c r="C369" s="4" t="s">
        <v>623</v>
      </c>
      <c r="D369" s="4" t="s">
        <v>1581</v>
      </c>
      <c r="E369" s="5" t="s">
        <v>644</v>
      </c>
      <c r="F369" s="45"/>
      <c r="G369" s="24" t="s">
        <v>626</v>
      </c>
      <c r="H369" s="23" t="s">
        <v>622</v>
      </c>
      <c r="I369" s="4" t="s">
        <v>623</v>
      </c>
      <c r="J369" s="4" t="s">
        <v>1581</v>
      </c>
      <c r="K369" s="25" t="s">
        <v>644</v>
      </c>
      <c r="L369" s="45"/>
    </row>
    <row r="370" spans="1:12" s="3" customFormat="1">
      <c r="A370" s="76" t="s">
        <v>630</v>
      </c>
      <c r="B370" s="77" t="s">
        <v>680</v>
      </c>
      <c r="C370" s="78" t="s">
        <v>1205</v>
      </c>
      <c r="D370" s="79" t="s">
        <v>928</v>
      </c>
      <c r="E370" s="724">
        <v>1.049537037037037E-2</v>
      </c>
      <c r="F370" s="45"/>
      <c r="G370" s="94" t="s">
        <v>630</v>
      </c>
      <c r="H370" s="77" t="s">
        <v>1115</v>
      </c>
      <c r="I370" s="78" t="s">
        <v>1113</v>
      </c>
      <c r="J370" s="79" t="s">
        <v>5141</v>
      </c>
      <c r="K370" s="737">
        <v>1.9481516203703704E-2</v>
      </c>
      <c r="L370" s="45"/>
    </row>
    <row r="371" spans="1:12" s="3" customFormat="1">
      <c r="A371" s="81" t="s">
        <v>631</v>
      </c>
      <c r="B371" s="82" t="s">
        <v>5108</v>
      </c>
      <c r="C371" s="83" t="s">
        <v>5109</v>
      </c>
      <c r="D371" s="84" t="s">
        <v>5119</v>
      </c>
      <c r="E371" s="725">
        <v>1.0890046296296295E-2</v>
      </c>
      <c r="F371" s="45"/>
      <c r="G371" s="96" t="s">
        <v>631</v>
      </c>
      <c r="H371" s="82" t="s">
        <v>729</v>
      </c>
      <c r="I371" s="83" t="s">
        <v>5131</v>
      </c>
      <c r="J371" s="84" t="s">
        <v>751</v>
      </c>
      <c r="K371" s="721">
        <v>2.0615821759259259E-2</v>
      </c>
      <c r="L371" s="45"/>
    </row>
    <row r="372" spans="1:12" s="3" customFormat="1">
      <c r="A372" s="86" t="s">
        <v>632</v>
      </c>
      <c r="B372" s="87" t="s">
        <v>1203</v>
      </c>
      <c r="C372" s="88" t="s">
        <v>2361</v>
      </c>
      <c r="D372" s="89" t="s">
        <v>5116</v>
      </c>
      <c r="E372" s="726">
        <v>1.1427083333333332E-2</v>
      </c>
      <c r="F372" s="45"/>
      <c r="G372" s="98" t="s">
        <v>632</v>
      </c>
      <c r="H372" s="87" t="s">
        <v>1114</v>
      </c>
      <c r="I372" s="88" t="s">
        <v>3910</v>
      </c>
      <c r="J372" s="89" t="s">
        <v>5135</v>
      </c>
      <c r="K372" s="722">
        <v>2.1690706018518521E-2</v>
      </c>
      <c r="L372" s="45"/>
    </row>
    <row r="373" spans="1:12" s="3" customFormat="1">
      <c r="A373" s="6" t="s">
        <v>633</v>
      </c>
      <c r="B373" s="7" t="s">
        <v>1356</v>
      </c>
      <c r="C373" s="8" t="s">
        <v>4497</v>
      </c>
      <c r="D373" s="9" t="s">
        <v>5117</v>
      </c>
      <c r="E373" s="727">
        <v>1.176736111111111E-2</v>
      </c>
      <c r="F373" s="45"/>
      <c r="G373" s="26" t="s">
        <v>633</v>
      </c>
      <c r="H373" s="7" t="s">
        <v>783</v>
      </c>
      <c r="I373" s="8" t="s">
        <v>5132</v>
      </c>
      <c r="J373" s="9" t="s">
        <v>5136</v>
      </c>
      <c r="K373" s="723">
        <v>2.1773414351851855E-2</v>
      </c>
      <c r="L373" s="45"/>
    </row>
    <row r="374" spans="1:12" s="3" customFormat="1">
      <c r="A374" s="6" t="s">
        <v>634</v>
      </c>
      <c r="B374" s="7" t="s">
        <v>680</v>
      </c>
      <c r="C374" s="8" t="s">
        <v>3805</v>
      </c>
      <c r="D374" s="9" t="s">
        <v>669</v>
      </c>
      <c r="E374" s="727">
        <v>1.1935185185185186E-2</v>
      </c>
      <c r="F374" s="45"/>
      <c r="G374" s="26" t="s">
        <v>634</v>
      </c>
      <c r="H374" s="7" t="s">
        <v>729</v>
      </c>
      <c r="I374" s="8" t="s">
        <v>4030</v>
      </c>
      <c r="J374" s="9" t="s">
        <v>728</v>
      </c>
      <c r="K374" s="723">
        <v>2.1781828703703706E-2</v>
      </c>
      <c r="L374" s="45"/>
    </row>
    <row r="375" spans="1:12" s="3" customFormat="1">
      <c r="A375" s="6" t="s">
        <v>635</v>
      </c>
      <c r="B375" s="7" t="s">
        <v>696</v>
      </c>
      <c r="C375" s="8" t="s">
        <v>4858</v>
      </c>
      <c r="D375" s="9" t="s">
        <v>5117</v>
      </c>
      <c r="E375" s="727">
        <v>1.2094907407407408E-2</v>
      </c>
      <c r="F375" s="45"/>
      <c r="G375" s="26" t="s">
        <v>635</v>
      </c>
      <c r="H375" s="7" t="s">
        <v>709</v>
      </c>
      <c r="I375" s="8" t="s">
        <v>2492</v>
      </c>
      <c r="J375" s="9" t="s">
        <v>883</v>
      </c>
      <c r="K375" s="723">
        <v>2.2597997685185185E-2</v>
      </c>
      <c r="L375" s="45"/>
    </row>
    <row r="376" spans="1:12" s="3" customFormat="1">
      <c r="A376" s="6" t="s">
        <v>636</v>
      </c>
      <c r="B376" s="7" t="s">
        <v>5110</v>
      </c>
      <c r="C376" s="8" t="s">
        <v>5111</v>
      </c>
      <c r="D376" s="9" t="s">
        <v>1592</v>
      </c>
      <c r="E376" s="727">
        <v>1.2141203703703704E-2</v>
      </c>
      <c r="F376" s="45"/>
      <c r="G376" s="26" t="s">
        <v>636</v>
      </c>
      <c r="H376" s="7" t="s">
        <v>2038</v>
      </c>
      <c r="I376" s="8" t="s">
        <v>4257</v>
      </c>
      <c r="J376" s="9" t="s">
        <v>751</v>
      </c>
      <c r="K376" s="723">
        <v>2.2988159722222221E-2</v>
      </c>
      <c r="L376" s="45"/>
    </row>
    <row r="377" spans="1:12" s="3" customFormat="1">
      <c r="A377" s="6" t="s">
        <v>637</v>
      </c>
      <c r="B377" s="7" t="s">
        <v>1356</v>
      </c>
      <c r="C377" s="8" t="s">
        <v>5112</v>
      </c>
      <c r="D377" s="9" t="s">
        <v>5118</v>
      </c>
      <c r="E377" s="727">
        <v>1.2186342592592591E-2</v>
      </c>
      <c r="F377" s="45"/>
      <c r="G377" s="26" t="s">
        <v>637</v>
      </c>
      <c r="H377" s="7" t="s">
        <v>742</v>
      </c>
      <c r="I377" s="8" t="s">
        <v>4275</v>
      </c>
      <c r="J377" s="9" t="s">
        <v>1592</v>
      </c>
      <c r="K377" s="723">
        <v>2.4779745370370369E-2</v>
      </c>
      <c r="L377" s="45"/>
    </row>
    <row r="378" spans="1:12" s="3" customFormat="1">
      <c r="A378" s="6" t="s">
        <v>638</v>
      </c>
      <c r="B378" s="7" t="s">
        <v>831</v>
      </c>
      <c r="C378" s="8" t="s">
        <v>4964</v>
      </c>
      <c r="D378" s="9" t="s">
        <v>5107</v>
      </c>
      <c r="E378" s="727">
        <v>1.2254629629629631E-2</v>
      </c>
      <c r="F378" s="45"/>
      <c r="G378" s="26" t="s">
        <v>638</v>
      </c>
      <c r="H378" s="7" t="s">
        <v>740</v>
      </c>
      <c r="I378" s="8" t="s">
        <v>737</v>
      </c>
      <c r="J378" s="9" t="s">
        <v>669</v>
      </c>
      <c r="K378" s="723">
        <v>2.5833993055555556E-2</v>
      </c>
      <c r="L378" s="45"/>
    </row>
    <row r="379" spans="1:12" s="3" customFormat="1">
      <c r="A379" s="6" t="s">
        <v>639</v>
      </c>
      <c r="B379" s="7" t="s">
        <v>2435</v>
      </c>
      <c r="C379" s="8" t="s">
        <v>4000</v>
      </c>
      <c r="D379" s="9" t="s">
        <v>4228</v>
      </c>
      <c r="E379" s="727">
        <v>1.2362268518518517E-2</v>
      </c>
      <c r="F379" s="45"/>
      <c r="G379" s="26" t="s">
        <v>639</v>
      </c>
      <c r="H379" s="7" t="s">
        <v>699</v>
      </c>
      <c r="I379" s="8" t="s">
        <v>4281</v>
      </c>
      <c r="J379" s="9" t="s">
        <v>661</v>
      </c>
      <c r="K379" s="723">
        <v>2.600300925925926E-2</v>
      </c>
      <c r="L379" s="45"/>
    </row>
    <row r="380" spans="1:12" s="3" customFormat="1">
      <c r="A380" s="6" t="s">
        <v>640</v>
      </c>
      <c r="B380" s="7" t="s">
        <v>655</v>
      </c>
      <c r="C380" s="8" t="s">
        <v>5113</v>
      </c>
      <c r="D380" s="9" t="s">
        <v>5117</v>
      </c>
      <c r="E380" s="727">
        <v>1.2556712962962964E-2</v>
      </c>
      <c r="F380" s="45"/>
      <c r="G380" s="26" t="s">
        <v>640</v>
      </c>
      <c r="H380" s="7" t="s">
        <v>1170</v>
      </c>
      <c r="I380" s="8" t="s">
        <v>3722</v>
      </c>
      <c r="J380" s="9" t="s">
        <v>669</v>
      </c>
      <c r="K380" s="723">
        <v>2.6151157407407408E-2</v>
      </c>
      <c r="L380" s="45"/>
    </row>
    <row r="381" spans="1:12" s="3" customFormat="1">
      <c r="A381" s="6" t="s">
        <v>641</v>
      </c>
      <c r="B381" s="7" t="s">
        <v>696</v>
      </c>
      <c r="C381" s="8" t="s">
        <v>4037</v>
      </c>
      <c r="D381" s="9" t="s">
        <v>751</v>
      </c>
      <c r="E381" s="727">
        <v>1.2836805555555554E-2</v>
      </c>
      <c r="F381" s="45"/>
      <c r="G381" s="26" t="s">
        <v>641</v>
      </c>
      <c r="H381" s="7" t="s">
        <v>699</v>
      </c>
      <c r="I381" s="8" t="s">
        <v>3610</v>
      </c>
      <c r="J381" s="9" t="s">
        <v>728</v>
      </c>
      <c r="K381" s="723">
        <v>2.6490162037037038E-2</v>
      </c>
      <c r="L381" s="45"/>
    </row>
    <row r="382" spans="1:12" s="3" customFormat="1">
      <c r="A382" s="6" t="s">
        <v>642</v>
      </c>
      <c r="B382" s="7" t="s">
        <v>921</v>
      </c>
      <c r="C382" s="8" t="s">
        <v>1607</v>
      </c>
      <c r="D382" s="9" t="s">
        <v>751</v>
      </c>
      <c r="E382" s="727">
        <v>1.322222222222222E-2</v>
      </c>
      <c r="F382" s="45"/>
      <c r="G382" s="26" t="s">
        <v>642</v>
      </c>
      <c r="H382" s="7" t="s">
        <v>705</v>
      </c>
      <c r="I382" s="8" t="s">
        <v>670</v>
      </c>
      <c r="J382" s="9" t="s">
        <v>5142</v>
      </c>
      <c r="K382" s="723">
        <v>2.6835300925925926E-2</v>
      </c>
      <c r="L382" s="45"/>
    </row>
    <row r="383" spans="1:12" s="3" customFormat="1">
      <c r="A383" s="6" t="s">
        <v>643</v>
      </c>
      <c r="B383" s="7" t="s">
        <v>831</v>
      </c>
      <c r="C383" s="8" t="s">
        <v>4728</v>
      </c>
      <c r="D383" s="9" t="s">
        <v>5117</v>
      </c>
      <c r="E383" s="727">
        <v>1.3366898148148149E-2</v>
      </c>
      <c r="F383" s="45"/>
      <c r="G383" s="26" t="s">
        <v>643</v>
      </c>
      <c r="H383" s="7" t="s">
        <v>706</v>
      </c>
      <c r="I383" s="8" t="s">
        <v>839</v>
      </c>
      <c r="J383" s="9" t="s">
        <v>629</v>
      </c>
      <c r="K383" s="723">
        <v>2.6942708333333332E-2</v>
      </c>
      <c r="L383" s="45"/>
    </row>
    <row r="384" spans="1:12" s="3" customFormat="1">
      <c r="A384" s="6" t="s">
        <v>646</v>
      </c>
      <c r="B384" s="7" t="s">
        <v>653</v>
      </c>
      <c r="C384" s="8" t="s">
        <v>3482</v>
      </c>
      <c r="D384" s="9" t="s">
        <v>751</v>
      </c>
      <c r="E384" s="727">
        <v>1.3770833333333331E-2</v>
      </c>
      <c r="F384" s="45"/>
      <c r="G384" s="26" t="s">
        <v>646</v>
      </c>
      <c r="H384" s="7" t="s">
        <v>1149</v>
      </c>
      <c r="I384" s="8" t="s">
        <v>1299</v>
      </c>
      <c r="J384" s="9" t="s">
        <v>657</v>
      </c>
      <c r="K384" s="723">
        <v>2.7312812500000002E-2</v>
      </c>
      <c r="L384" s="45"/>
    </row>
    <row r="385" spans="1:12" s="3" customFormat="1">
      <c r="A385" s="6" t="s">
        <v>647</v>
      </c>
      <c r="B385" s="7" t="s">
        <v>690</v>
      </c>
      <c r="C385" s="8" t="s">
        <v>4737</v>
      </c>
      <c r="D385" s="9" t="s">
        <v>5117</v>
      </c>
      <c r="E385" s="727">
        <v>1.4185185185185184E-2</v>
      </c>
      <c r="F385" s="45"/>
      <c r="G385" s="26" t="s">
        <v>647</v>
      </c>
      <c r="H385" s="7" t="s">
        <v>1058</v>
      </c>
      <c r="I385" s="8" t="s">
        <v>3234</v>
      </c>
      <c r="J385" s="9" t="s">
        <v>5137</v>
      </c>
      <c r="K385" s="723">
        <v>2.7569594907407412E-2</v>
      </c>
      <c r="L385" s="45"/>
    </row>
    <row r="386" spans="1:12" s="3" customFormat="1">
      <c r="A386" s="6" t="s">
        <v>648</v>
      </c>
      <c r="B386" s="7" t="s">
        <v>1547</v>
      </c>
      <c r="C386" s="8" t="s">
        <v>1517</v>
      </c>
      <c r="D386" s="9" t="s">
        <v>949</v>
      </c>
      <c r="E386" s="727">
        <v>1.4643518518518519E-2</v>
      </c>
      <c r="F386" s="45"/>
      <c r="G386" s="26" t="s">
        <v>648</v>
      </c>
      <c r="H386" s="7" t="s">
        <v>729</v>
      </c>
      <c r="I386" s="8" t="s">
        <v>5133</v>
      </c>
      <c r="J386" s="9" t="s">
        <v>677</v>
      </c>
      <c r="K386" s="723">
        <v>2.7656018518518521E-2</v>
      </c>
      <c r="L386" s="45"/>
    </row>
    <row r="387" spans="1:12" s="3" customFormat="1">
      <c r="A387" s="6" t="s">
        <v>649</v>
      </c>
      <c r="B387" s="7" t="s">
        <v>831</v>
      </c>
      <c r="C387" s="8" t="s">
        <v>4887</v>
      </c>
      <c r="D387" s="9" t="s">
        <v>751</v>
      </c>
      <c r="E387" s="727">
        <v>1.4739583333333334E-2</v>
      </c>
      <c r="F387" s="45"/>
      <c r="G387" s="26" t="s">
        <v>649</v>
      </c>
      <c r="H387" s="7" t="s">
        <v>847</v>
      </c>
      <c r="I387" s="8" t="s">
        <v>1150</v>
      </c>
      <c r="J387" s="9" t="s">
        <v>669</v>
      </c>
      <c r="K387" s="723">
        <v>2.8578854166666667E-2</v>
      </c>
      <c r="L387" s="45"/>
    </row>
    <row r="388" spans="1:12" s="3" customFormat="1">
      <c r="A388" s="6" t="s">
        <v>650</v>
      </c>
      <c r="B388" s="7" t="s">
        <v>653</v>
      </c>
      <c r="C388" s="8" t="s">
        <v>5114</v>
      </c>
      <c r="D388" s="9" t="s">
        <v>751</v>
      </c>
      <c r="E388" s="727">
        <v>1.5322916666666667E-2</v>
      </c>
      <c r="F388" s="45"/>
      <c r="G388" s="26" t="s">
        <v>650</v>
      </c>
      <c r="H388" s="7" t="s">
        <v>742</v>
      </c>
      <c r="I388" s="8" t="s">
        <v>4930</v>
      </c>
      <c r="J388" s="9" t="s">
        <v>5069</v>
      </c>
      <c r="K388" s="723">
        <v>2.8849884259259259E-2</v>
      </c>
      <c r="L388" s="45"/>
    </row>
    <row r="389" spans="1:12" s="3" customFormat="1">
      <c r="A389" s="6" t="s">
        <v>651</v>
      </c>
      <c r="B389" s="7" t="s">
        <v>4734</v>
      </c>
      <c r="C389" s="8" t="s">
        <v>4046</v>
      </c>
      <c r="D389" s="9" t="s">
        <v>5117</v>
      </c>
      <c r="E389" s="727">
        <v>1.551851851851852E-2</v>
      </c>
      <c r="F389" s="45"/>
      <c r="G389" s="26" t="s">
        <v>651</v>
      </c>
      <c r="H389" s="7" t="s">
        <v>1058</v>
      </c>
      <c r="I389" s="8" t="s">
        <v>5134</v>
      </c>
      <c r="J389" s="9" t="s">
        <v>5138</v>
      </c>
      <c r="K389" s="723">
        <v>2.9590393518518516E-2</v>
      </c>
      <c r="L389" s="45"/>
    </row>
    <row r="390" spans="1:12" s="3" customFormat="1">
      <c r="A390" s="6" t="s">
        <v>899</v>
      </c>
      <c r="B390" s="7" t="s">
        <v>1405</v>
      </c>
      <c r="C390" s="8" t="s">
        <v>5115</v>
      </c>
      <c r="D390" s="9" t="s">
        <v>629</v>
      </c>
      <c r="E390" s="727">
        <v>1.6954861111111112E-2</v>
      </c>
      <c r="F390" s="45"/>
      <c r="G390" s="26" t="s">
        <v>899</v>
      </c>
      <c r="H390" s="7" t="s">
        <v>705</v>
      </c>
      <c r="I390" s="8" t="s">
        <v>5140</v>
      </c>
      <c r="J390" s="9" t="s">
        <v>5107</v>
      </c>
      <c r="K390" s="723">
        <v>2.9958645833333335E-2</v>
      </c>
      <c r="L390" s="45"/>
    </row>
    <row r="391" spans="1:12" s="3" customFormat="1" ht="12.75">
      <c r="A391" s="6" t="s">
        <v>900</v>
      </c>
      <c r="B391" s="7"/>
      <c r="C391" s="20"/>
      <c r="D391" s="9"/>
      <c r="E391" s="727"/>
      <c r="F391" s="45"/>
      <c r="G391" s="26" t="s">
        <v>900</v>
      </c>
      <c r="H391" s="7" t="s">
        <v>816</v>
      </c>
      <c r="I391" s="8" t="s">
        <v>3474</v>
      </c>
      <c r="J391" s="9" t="s">
        <v>5139</v>
      </c>
      <c r="K391" s="723">
        <v>3.0006446759259259E-2</v>
      </c>
      <c r="L391" s="45"/>
    </row>
    <row r="392" spans="1:12" s="3" customFormat="1" ht="12.75">
      <c r="A392" s="6" t="s">
        <v>901</v>
      </c>
      <c r="B392" s="7"/>
      <c r="C392" s="302"/>
      <c r="D392" s="9"/>
      <c r="E392" s="727"/>
      <c r="F392" s="45"/>
      <c r="G392" s="26" t="s">
        <v>901</v>
      </c>
      <c r="H392" s="7" t="s">
        <v>664</v>
      </c>
      <c r="I392" s="8" t="s">
        <v>4010</v>
      </c>
      <c r="J392" s="9" t="s">
        <v>751</v>
      </c>
      <c r="K392" s="723">
        <v>3.0483217592592593E-2</v>
      </c>
      <c r="L392" s="45"/>
    </row>
    <row r="393" spans="1:12" s="3" customFormat="1" ht="12.75">
      <c r="A393" s="6" t="s">
        <v>902</v>
      </c>
      <c r="B393" s="7"/>
      <c r="C393" s="302"/>
      <c r="D393" s="9"/>
      <c r="E393" s="727"/>
      <c r="F393" s="45"/>
      <c r="G393" s="26" t="s">
        <v>902</v>
      </c>
      <c r="H393" s="7" t="s">
        <v>847</v>
      </c>
      <c r="I393" s="250" t="s">
        <v>797</v>
      </c>
      <c r="J393" s="9" t="s">
        <v>629</v>
      </c>
      <c r="K393" s="723">
        <v>3.0579247685185187E-2</v>
      </c>
      <c r="L393" s="45"/>
    </row>
    <row r="394" spans="1:12" s="3" customFormat="1" ht="13.5" thickBot="1">
      <c r="A394" s="6" t="s">
        <v>903</v>
      </c>
      <c r="B394" s="7"/>
      <c r="C394" s="302"/>
      <c r="D394" s="9"/>
      <c r="E394" s="734"/>
      <c r="F394" s="45"/>
      <c r="G394" s="26" t="s">
        <v>903</v>
      </c>
      <c r="H394" s="7" t="s">
        <v>706</v>
      </c>
      <c r="I394" s="250" t="s">
        <v>4935</v>
      </c>
      <c r="J394" s="9" t="s">
        <v>5107</v>
      </c>
      <c r="K394" s="723">
        <v>3.2167442129629631E-2</v>
      </c>
      <c r="L394" s="45"/>
    </row>
    <row r="395" spans="1:12" s="3" customFormat="1" ht="12.75" hidden="1">
      <c r="A395" s="6" t="s">
        <v>1124</v>
      </c>
      <c r="B395" s="7"/>
      <c r="C395" s="302"/>
      <c r="D395" s="9"/>
      <c r="E395" s="734"/>
      <c r="F395" s="45"/>
      <c r="G395" s="26"/>
      <c r="H395" s="7"/>
      <c r="I395" s="7"/>
      <c r="J395" s="9"/>
      <c r="K395" s="190"/>
      <c r="L395" s="45"/>
    </row>
    <row r="396" spans="1:12" s="3" customFormat="1" ht="12.75" hidden="1">
      <c r="A396" s="6" t="s">
        <v>1125</v>
      </c>
      <c r="B396" s="7"/>
      <c r="C396" s="302"/>
      <c r="D396" s="9"/>
      <c r="E396" s="735"/>
      <c r="F396" s="45"/>
      <c r="G396" s="26"/>
      <c r="H396" s="7"/>
      <c r="I396" s="7"/>
      <c r="J396" s="9"/>
      <c r="K396" s="190"/>
      <c r="L396" s="45"/>
    </row>
    <row r="397" spans="1:12" s="3" customFormat="1" ht="13.5" hidden="1" thickBot="1">
      <c r="A397" s="19" t="s">
        <v>1126</v>
      </c>
      <c r="B397" s="10"/>
      <c r="C397" s="381"/>
      <c r="D397" s="11"/>
      <c r="E397" s="736"/>
      <c r="F397" s="45"/>
      <c r="G397" s="28"/>
      <c r="H397" s="29"/>
      <c r="I397" s="29"/>
      <c r="J397" s="30"/>
      <c r="K397" s="191"/>
      <c r="L397" s="45"/>
    </row>
    <row r="398" spans="1:12" s="3" customFormat="1" ht="12.75" thickTop="1">
      <c r="A398" s="46"/>
      <c r="B398" s="46"/>
      <c r="C398" s="46"/>
      <c r="D398" s="46"/>
      <c r="E398" s="46"/>
      <c r="F398" s="45"/>
      <c r="G398" s="47"/>
      <c r="H398" s="47"/>
      <c r="I398" s="47"/>
      <c r="J398" s="47"/>
      <c r="K398" s="47"/>
      <c r="L398" s="45"/>
    </row>
    <row r="399" spans="1:12" s="3" customFormat="1" ht="21" thickBot="1">
      <c r="A399" s="162" t="s">
        <v>3772</v>
      </c>
      <c r="B399" s="359"/>
      <c r="C399" s="160" t="s">
        <v>3667</v>
      </c>
      <c r="D399" s="1065" t="s">
        <v>723</v>
      </c>
      <c r="E399" s="1065"/>
      <c r="F399" s="707"/>
      <c r="G399" s="707"/>
      <c r="H399" s="1065" t="s">
        <v>913</v>
      </c>
      <c r="I399" s="1065"/>
      <c r="J399" s="160" t="s">
        <v>722</v>
      </c>
      <c r="K399" s="160"/>
      <c r="L399" s="45"/>
    </row>
    <row r="400" spans="1:12" s="3" customFormat="1" ht="13.5" customHeight="1" thickTop="1" thickBot="1">
      <c r="A400" s="1083" t="s">
        <v>718</v>
      </c>
      <c r="B400" s="1084"/>
      <c r="C400" s="43"/>
      <c r="D400" s="44"/>
      <c r="E400" s="44"/>
      <c r="F400" s="35"/>
      <c r="G400" s="1087" t="s">
        <v>719</v>
      </c>
      <c r="H400" s="1088"/>
      <c r="I400" s="35"/>
      <c r="J400" s="35"/>
      <c r="K400" s="35"/>
      <c r="L400" s="45"/>
    </row>
    <row r="401" spans="1:12" s="3" customFormat="1" ht="16.5" thickTop="1" thickBot="1">
      <c r="A401" s="1085"/>
      <c r="B401" s="1086"/>
      <c r="C401" s="14"/>
      <c r="D401" s="12" t="s">
        <v>645</v>
      </c>
      <c r="E401" s="13">
        <f>COUNTA(C403:C426)</f>
        <v>2</v>
      </c>
      <c r="F401" s="45"/>
      <c r="G401" s="1089"/>
      <c r="H401" s="1090"/>
      <c r="I401" s="32"/>
      <c r="J401" s="33" t="s">
        <v>645</v>
      </c>
      <c r="K401" s="34">
        <f>COUNTA(I403:I426)</f>
        <v>15</v>
      </c>
      <c r="L401" s="45"/>
    </row>
    <row r="402" spans="1:12" s="3" customFormat="1">
      <c r="A402" s="15" t="s">
        <v>626</v>
      </c>
      <c r="B402" s="16" t="s">
        <v>622</v>
      </c>
      <c r="C402" s="4" t="s">
        <v>623</v>
      </c>
      <c r="D402" s="4" t="s">
        <v>1581</v>
      </c>
      <c r="E402" s="5" t="s">
        <v>644</v>
      </c>
      <c r="F402" s="45"/>
      <c r="G402" s="24" t="s">
        <v>626</v>
      </c>
      <c r="H402" s="23" t="s">
        <v>622</v>
      </c>
      <c r="I402" s="4" t="s">
        <v>623</v>
      </c>
      <c r="J402" s="4" t="s">
        <v>1581</v>
      </c>
      <c r="K402" s="25" t="s">
        <v>644</v>
      </c>
      <c r="L402" s="45"/>
    </row>
    <row r="403" spans="1:12" s="3" customFormat="1">
      <c r="A403" s="76" t="s">
        <v>630</v>
      </c>
      <c r="B403" s="77" t="s">
        <v>1613</v>
      </c>
      <c r="C403" s="78" t="s">
        <v>1614</v>
      </c>
      <c r="D403" s="79" t="s">
        <v>751</v>
      </c>
      <c r="E403" s="724">
        <v>1.258564814814815E-2</v>
      </c>
      <c r="F403" s="45"/>
      <c r="G403" s="94" t="s">
        <v>630</v>
      </c>
      <c r="H403" s="77" t="s">
        <v>2552</v>
      </c>
      <c r="I403" s="78" t="s">
        <v>2551</v>
      </c>
      <c r="J403" s="79" t="s">
        <v>2247</v>
      </c>
      <c r="K403" s="737">
        <v>2.0468171296296297E-2</v>
      </c>
      <c r="L403" s="45"/>
    </row>
    <row r="404" spans="1:12" s="3" customFormat="1">
      <c r="A404" s="81" t="s">
        <v>631</v>
      </c>
      <c r="B404" s="82" t="s">
        <v>828</v>
      </c>
      <c r="C404" s="83" t="s">
        <v>3047</v>
      </c>
      <c r="D404" s="84" t="s">
        <v>629</v>
      </c>
      <c r="E404" s="725">
        <v>1.4980324074074075E-2</v>
      </c>
      <c r="F404" s="45"/>
      <c r="G404" s="96" t="s">
        <v>631</v>
      </c>
      <c r="H404" s="82" t="s">
        <v>791</v>
      </c>
      <c r="I404" s="83" t="s">
        <v>2551</v>
      </c>
      <c r="J404" s="84" t="s">
        <v>881</v>
      </c>
      <c r="K404" s="721">
        <v>2.1390428240740739E-2</v>
      </c>
      <c r="L404" s="45"/>
    </row>
    <row r="405" spans="1:12" s="3" customFormat="1">
      <c r="A405" s="86"/>
      <c r="B405" s="87"/>
      <c r="C405" s="88"/>
      <c r="D405" s="89"/>
      <c r="E405" s="206"/>
      <c r="F405" s="45"/>
      <c r="G405" s="98" t="s">
        <v>632</v>
      </c>
      <c r="H405" s="87" t="s">
        <v>788</v>
      </c>
      <c r="I405" s="88" t="s">
        <v>795</v>
      </c>
      <c r="J405" s="89" t="s">
        <v>677</v>
      </c>
      <c r="K405" s="722">
        <v>2.3351307870370371E-2</v>
      </c>
      <c r="L405" s="45"/>
    </row>
    <row r="406" spans="1:12" s="3" customFormat="1">
      <c r="A406" s="6"/>
      <c r="B406" s="7"/>
      <c r="C406" s="8"/>
      <c r="D406" s="9"/>
      <c r="E406" s="207"/>
      <c r="F406" s="45"/>
      <c r="G406" s="26" t="s">
        <v>633</v>
      </c>
      <c r="H406" s="7" t="s">
        <v>699</v>
      </c>
      <c r="I406" s="8" t="s">
        <v>698</v>
      </c>
      <c r="J406" s="9" t="s">
        <v>669</v>
      </c>
      <c r="K406" s="723">
        <v>2.4476273148148143E-2</v>
      </c>
      <c r="L406" s="45"/>
    </row>
    <row r="407" spans="1:12" s="3" customFormat="1">
      <c r="A407" s="6"/>
      <c r="B407" s="7"/>
      <c r="C407" s="8"/>
      <c r="D407" s="9"/>
      <c r="E407" s="207"/>
      <c r="F407" s="45"/>
      <c r="G407" s="26" t="s">
        <v>634</v>
      </c>
      <c r="H407" s="7" t="s">
        <v>5143</v>
      </c>
      <c r="I407" s="8" t="s">
        <v>5144</v>
      </c>
      <c r="J407" s="9" t="s">
        <v>666</v>
      </c>
      <c r="K407" s="723">
        <v>2.5235960648148151E-2</v>
      </c>
      <c r="L407" s="45"/>
    </row>
    <row r="408" spans="1:12" s="3" customFormat="1">
      <c r="A408" s="6"/>
      <c r="B408" s="7"/>
      <c r="C408" s="8"/>
      <c r="D408" s="9"/>
      <c r="E408" s="207"/>
      <c r="F408" s="45"/>
      <c r="G408" s="26" t="s">
        <v>635</v>
      </c>
      <c r="H408" s="7" t="s">
        <v>742</v>
      </c>
      <c r="I408" s="8" t="s">
        <v>743</v>
      </c>
      <c r="J408" s="9" t="s">
        <v>751</v>
      </c>
      <c r="K408" s="723">
        <v>2.5483530092592591E-2</v>
      </c>
      <c r="L408" s="45"/>
    </row>
    <row r="409" spans="1:12" s="3" customFormat="1">
      <c r="A409" s="6"/>
      <c r="B409" s="7"/>
      <c r="C409" s="8"/>
      <c r="D409" s="9"/>
      <c r="E409" s="207"/>
      <c r="F409" s="45"/>
      <c r="G409" s="26" t="s">
        <v>636</v>
      </c>
      <c r="H409" s="7" t="s">
        <v>887</v>
      </c>
      <c r="I409" s="8" t="s">
        <v>5145</v>
      </c>
      <c r="J409" s="9" t="s">
        <v>2267</v>
      </c>
      <c r="K409" s="723">
        <v>2.5650347222222227E-2</v>
      </c>
      <c r="L409" s="45"/>
    </row>
    <row r="410" spans="1:12" s="3" customFormat="1">
      <c r="A410" s="6"/>
      <c r="B410" s="7"/>
      <c r="C410" s="8"/>
      <c r="D410" s="9"/>
      <c r="E410" s="207"/>
      <c r="F410" s="45"/>
      <c r="G410" s="26" t="s">
        <v>637</v>
      </c>
      <c r="H410" s="7" t="s">
        <v>729</v>
      </c>
      <c r="I410" s="8" t="s">
        <v>5146</v>
      </c>
      <c r="J410" s="9" t="s">
        <v>751</v>
      </c>
      <c r="K410" s="723">
        <v>2.6041087962962964E-2</v>
      </c>
      <c r="L410" s="45"/>
    </row>
    <row r="411" spans="1:12" s="3" customFormat="1">
      <c r="A411" s="6"/>
      <c r="B411" s="7"/>
      <c r="C411" s="8"/>
      <c r="D411" s="9"/>
      <c r="E411" s="207"/>
      <c r="F411" s="45"/>
      <c r="G411" s="26" t="s">
        <v>638</v>
      </c>
      <c r="H411" s="7" t="s">
        <v>5147</v>
      </c>
      <c r="I411" s="8" t="s">
        <v>577</v>
      </c>
      <c r="J411" s="9" t="s">
        <v>5152</v>
      </c>
      <c r="K411" s="723">
        <v>2.6124155092592593E-2</v>
      </c>
      <c r="L411" s="45"/>
    </row>
    <row r="412" spans="1:12" s="3" customFormat="1">
      <c r="A412" s="6"/>
      <c r="B412" s="7"/>
      <c r="C412" s="8"/>
      <c r="D412" s="9"/>
      <c r="E412" s="207"/>
      <c r="F412" s="45"/>
      <c r="G412" s="26" t="s">
        <v>639</v>
      </c>
      <c r="H412" s="7" t="s">
        <v>826</v>
      </c>
      <c r="I412" s="8" t="s">
        <v>1053</v>
      </c>
      <c r="J412" s="9" t="s">
        <v>950</v>
      </c>
      <c r="K412" s="723">
        <v>2.7152777777777779E-2</v>
      </c>
      <c r="L412" s="45"/>
    </row>
    <row r="413" spans="1:12" s="3" customFormat="1">
      <c r="A413" s="6"/>
      <c r="B413" s="7"/>
      <c r="C413" s="8"/>
      <c r="D413" s="9"/>
      <c r="E413" s="207"/>
      <c r="F413" s="45"/>
      <c r="G413" s="26" t="s">
        <v>640</v>
      </c>
      <c r="H413" s="7" t="s">
        <v>1051</v>
      </c>
      <c r="I413" s="8" t="s">
        <v>996</v>
      </c>
      <c r="J413" s="9" t="s">
        <v>751</v>
      </c>
      <c r="K413" s="723">
        <v>2.952824074074074E-2</v>
      </c>
      <c r="L413" s="45"/>
    </row>
    <row r="414" spans="1:12" s="3" customFormat="1">
      <c r="A414" s="6"/>
      <c r="B414" s="7"/>
      <c r="C414" s="8"/>
      <c r="D414" s="9"/>
      <c r="E414" s="207"/>
      <c r="F414" s="45"/>
      <c r="G414" s="26" t="s">
        <v>641</v>
      </c>
      <c r="H414" s="7" t="s">
        <v>1077</v>
      </c>
      <c r="I414" s="8" t="s">
        <v>4717</v>
      </c>
      <c r="J414" s="9" t="s">
        <v>751</v>
      </c>
      <c r="K414" s="723">
        <v>3.0090856481481479E-2</v>
      </c>
      <c r="L414" s="359"/>
    </row>
    <row r="415" spans="1:12" s="3" customFormat="1">
      <c r="A415" s="6"/>
      <c r="B415" s="7"/>
      <c r="C415" s="8"/>
      <c r="D415" s="9"/>
      <c r="E415" s="207"/>
      <c r="F415" s="45"/>
      <c r="G415" s="26" t="s">
        <v>642</v>
      </c>
      <c r="H415" s="7" t="s">
        <v>5148</v>
      </c>
      <c r="I415" s="8" t="s">
        <v>2623</v>
      </c>
      <c r="J415" s="9" t="s">
        <v>629</v>
      </c>
      <c r="K415" s="723">
        <v>3.0851851851851853E-2</v>
      </c>
      <c r="L415" s="359"/>
    </row>
    <row r="416" spans="1:12" s="3" customFormat="1" ht="12.75">
      <c r="A416" s="6"/>
      <c r="B416" s="7"/>
      <c r="C416" s="20"/>
      <c r="D416" s="9"/>
      <c r="E416" s="207"/>
      <c r="F416" s="45"/>
      <c r="G416" s="26" t="s">
        <v>643</v>
      </c>
      <c r="H416" s="7" t="s">
        <v>5149</v>
      </c>
      <c r="I416" s="8" t="s">
        <v>5150</v>
      </c>
      <c r="J416" s="9" t="s">
        <v>892</v>
      </c>
      <c r="K416" s="723">
        <v>3.089236111111111E-2</v>
      </c>
      <c r="L416" s="359"/>
    </row>
    <row r="417" spans="1:12" s="3" customFormat="1" ht="13.5" thickBot="1">
      <c r="A417" s="6"/>
      <c r="B417" s="7"/>
      <c r="C417" s="20"/>
      <c r="D417" s="9"/>
      <c r="E417" s="207"/>
      <c r="F417" s="45"/>
      <c r="G417" s="26" t="s">
        <v>646</v>
      </c>
      <c r="H417" s="7" t="s">
        <v>816</v>
      </c>
      <c r="I417" s="8" t="s">
        <v>5151</v>
      </c>
      <c r="J417" s="9" t="s">
        <v>881</v>
      </c>
      <c r="K417" s="723">
        <v>3.2667013888888888E-2</v>
      </c>
      <c r="L417" s="359"/>
    </row>
    <row r="418" spans="1:12" s="3" customFormat="1" ht="13.5" hidden="1" thickBot="1">
      <c r="A418" s="6"/>
      <c r="B418" s="7"/>
      <c r="C418" s="20"/>
      <c r="D418" s="9"/>
      <c r="E418" s="207"/>
      <c r="F418" s="45"/>
      <c r="G418" s="26"/>
      <c r="H418" s="7"/>
      <c r="I418" s="8"/>
      <c r="J418" s="739"/>
      <c r="K418" s="738"/>
      <c r="L418" s="359"/>
    </row>
    <row r="419" spans="1:12" s="3" customFormat="1" ht="12.75" hidden="1">
      <c r="A419" s="6"/>
      <c r="B419" s="7"/>
      <c r="C419" s="20"/>
      <c r="D419" s="9"/>
      <c r="E419" s="207"/>
      <c r="F419" s="45"/>
      <c r="G419" s="26"/>
      <c r="H419" s="7"/>
      <c r="I419" s="8"/>
      <c r="J419" s="9"/>
      <c r="K419" s="211"/>
      <c r="L419" s="359"/>
    </row>
    <row r="420" spans="1:12" s="3" customFormat="1" ht="12.75" hidden="1">
      <c r="A420" s="6"/>
      <c r="B420" s="7"/>
      <c r="C420" s="20"/>
      <c r="D420" s="9"/>
      <c r="E420" s="207"/>
      <c r="F420" s="45"/>
      <c r="G420" s="26"/>
      <c r="H420" s="7"/>
      <c r="I420" s="8"/>
      <c r="J420" s="9"/>
      <c r="K420" s="190"/>
      <c r="L420" s="359"/>
    </row>
    <row r="421" spans="1:12" s="3" customFormat="1" ht="12.75" hidden="1">
      <c r="A421" s="6"/>
      <c r="B421" s="7"/>
      <c r="C421" s="21"/>
      <c r="D421" s="9"/>
      <c r="E421" s="207"/>
      <c r="F421" s="45"/>
      <c r="G421" s="26"/>
      <c r="H421" s="7"/>
      <c r="I421" s="250"/>
      <c r="J421" s="9"/>
      <c r="K421" s="190"/>
      <c r="L421" s="359"/>
    </row>
    <row r="422" spans="1:12" s="3" customFormat="1" ht="12.75" hidden="1">
      <c r="A422" s="477"/>
      <c r="B422" s="7"/>
      <c r="C422" s="21"/>
      <c r="D422" s="9"/>
      <c r="E422" s="478"/>
      <c r="F422" s="45"/>
      <c r="G422" s="26"/>
      <c r="H422" s="7"/>
      <c r="I422" s="7"/>
      <c r="J422" s="9"/>
      <c r="K422" s="190"/>
      <c r="L422" s="359"/>
    </row>
    <row r="423" spans="1:12" s="3" customFormat="1" ht="12.75" hidden="1">
      <c r="A423" s="477"/>
      <c r="B423" s="7"/>
      <c r="C423" s="21"/>
      <c r="D423" s="9"/>
      <c r="E423" s="479"/>
      <c r="F423" s="45"/>
      <c r="G423" s="26"/>
      <c r="H423" s="7"/>
      <c r="I423" s="7"/>
      <c r="J423" s="9"/>
      <c r="K423" s="190"/>
      <c r="L423" s="359"/>
    </row>
    <row r="424" spans="1:12" s="3" customFormat="1" ht="12.75" hidden="1">
      <c r="A424" s="477"/>
      <c r="B424" s="7"/>
      <c r="C424" s="21"/>
      <c r="D424" s="9"/>
      <c r="E424" s="479"/>
      <c r="F424" s="45"/>
      <c r="G424" s="26"/>
      <c r="H424" s="7"/>
      <c r="I424" s="7"/>
      <c r="J424" s="9"/>
      <c r="K424" s="190"/>
      <c r="L424" s="359"/>
    </row>
    <row r="425" spans="1:12" s="3" customFormat="1" ht="12.75" hidden="1">
      <c r="A425" s="477"/>
      <c r="B425" s="7"/>
      <c r="C425" s="21"/>
      <c r="D425" s="9"/>
      <c r="E425" s="479"/>
      <c r="F425" s="45"/>
      <c r="G425" s="26"/>
      <c r="H425" s="7"/>
      <c r="I425" s="7"/>
      <c r="J425" s="9"/>
      <c r="K425" s="190"/>
      <c r="L425" s="359"/>
    </row>
    <row r="426" spans="1:12" s="3" customFormat="1" ht="13.5" hidden="1" thickBot="1">
      <c r="A426" s="480"/>
      <c r="B426" s="481"/>
      <c r="C426" s="482"/>
      <c r="D426" s="483"/>
      <c r="E426" s="484"/>
      <c r="F426" s="45"/>
      <c r="G426" s="28"/>
      <c r="H426" s="29"/>
      <c r="I426" s="29"/>
      <c r="J426" s="30"/>
      <c r="K426" s="191"/>
      <c r="L426" s="359"/>
    </row>
    <row r="427" spans="1:12" s="3" customFormat="1" ht="13.5" thickTop="1">
      <c r="A427" s="489"/>
      <c r="B427" s="490"/>
      <c r="C427" s="491"/>
      <c r="D427" s="492"/>
      <c r="E427" s="493"/>
      <c r="F427" s="359"/>
      <c r="G427" s="485"/>
      <c r="H427" s="486"/>
      <c r="I427" s="486"/>
      <c r="J427" s="487"/>
      <c r="K427" s="488"/>
      <c r="L427" s="359"/>
    </row>
    <row r="428" spans="1:12" s="3" customFormat="1" ht="21" thickBot="1">
      <c r="A428" s="162" t="s">
        <v>912</v>
      </c>
      <c r="B428" s="160"/>
      <c r="C428" s="160" t="s">
        <v>722</v>
      </c>
      <c r="D428" s="1065" t="s">
        <v>914</v>
      </c>
      <c r="E428" s="1065"/>
      <c r="F428" s="45"/>
      <c r="G428" s="162" t="s">
        <v>2781</v>
      </c>
      <c r="H428" s="160"/>
      <c r="I428" s="160" t="s">
        <v>722</v>
      </c>
      <c r="J428" s="1065" t="s">
        <v>2776</v>
      </c>
      <c r="K428" s="1065"/>
      <c r="L428" s="359"/>
    </row>
    <row r="429" spans="1:12" s="3" customFormat="1" ht="13.5" customHeight="1" thickTop="1" thickBot="1">
      <c r="A429" s="1087" t="s">
        <v>720</v>
      </c>
      <c r="B429" s="1088"/>
      <c r="C429" s="35"/>
      <c r="D429" s="35"/>
      <c r="E429" s="35"/>
      <c r="F429" s="45"/>
      <c r="G429" s="1087" t="s">
        <v>720</v>
      </c>
      <c r="H429" s="1088"/>
      <c r="I429" s="35"/>
      <c r="J429" s="35"/>
      <c r="K429" s="35"/>
      <c r="L429" s="359"/>
    </row>
    <row r="430" spans="1:12" s="3" customFormat="1" ht="16.5" thickTop="1" thickBot="1">
      <c r="A430" s="1089"/>
      <c r="B430" s="1090"/>
      <c r="C430" s="32"/>
      <c r="D430" s="33" t="s">
        <v>645</v>
      </c>
      <c r="E430" s="34">
        <f>COUNTA(C432:C451)</f>
        <v>3</v>
      </c>
      <c r="F430" s="45"/>
      <c r="G430" s="1089"/>
      <c r="H430" s="1090"/>
      <c r="I430" s="32"/>
      <c r="J430" s="33" t="s">
        <v>645</v>
      </c>
      <c r="K430" s="34">
        <f>COUNTA(I432:I438)</f>
        <v>2</v>
      </c>
      <c r="L430" s="359"/>
    </row>
    <row r="431" spans="1:12" s="3" customFormat="1">
      <c r="A431" s="24" t="s">
        <v>626</v>
      </c>
      <c r="B431" s="23" t="s">
        <v>622</v>
      </c>
      <c r="C431" s="4" t="s">
        <v>623</v>
      </c>
      <c r="D431" s="4" t="s">
        <v>1581</v>
      </c>
      <c r="E431" s="25" t="s">
        <v>644</v>
      </c>
      <c r="F431" s="45"/>
      <c r="G431" s="24" t="s">
        <v>626</v>
      </c>
      <c r="H431" s="23" t="s">
        <v>622</v>
      </c>
      <c r="I431" s="4" t="s">
        <v>623</v>
      </c>
      <c r="J431" s="4" t="s">
        <v>1581</v>
      </c>
      <c r="K431" s="25" t="s">
        <v>644</v>
      </c>
      <c r="L431" s="359"/>
    </row>
    <row r="432" spans="1:12" s="3" customFormat="1">
      <c r="A432" s="94" t="s">
        <v>630</v>
      </c>
      <c r="B432" s="77" t="s">
        <v>742</v>
      </c>
      <c r="C432" s="78" t="s">
        <v>5153</v>
      </c>
      <c r="D432" s="79" t="s">
        <v>728</v>
      </c>
      <c r="E432" s="208" t="s">
        <v>3739</v>
      </c>
      <c r="F432" s="45"/>
      <c r="G432" s="94" t="s">
        <v>630</v>
      </c>
      <c r="H432" s="77" t="s">
        <v>1082</v>
      </c>
      <c r="I432" s="78" t="s">
        <v>792</v>
      </c>
      <c r="J432" s="79" t="s">
        <v>629</v>
      </c>
      <c r="K432" s="737">
        <v>3.279664351851852E-2</v>
      </c>
      <c r="L432" s="359"/>
    </row>
    <row r="433" spans="1:12" s="3" customFormat="1">
      <c r="A433" s="96" t="s">
        <v>631</v>
      </c>
      <c r="B433" s="82" t="s">
        <v>864</v>
      </c>
      <c r="C433" s="83" t="s">
        <v>1068</v>
      </c>
      <c r="D433" s="84" t="s">
        <v>751</v>
      </c>
      <c r="E433" s="209" t="s">
        <v>3705</v>
      </c>
      <c r="F433" s="45"/>
      <c r="G433" s="96" t="s">
        <v>631</v>
      </c>
      <c r="H433" s="82" t="s">
        <v>742</v>
      </c>
      <c r="I433" s="83" t="s">
        <v>1083</v>
      </c>
      <c r="J433" s="84" t="s">
        <v>946</v>
      </c>
      <c r="K433" s="721">
        <v>3.4761539351851847E-2</v>
      </c>
      <c r="L433" s="359"/>
    </row>
    <row r="434" spans="1:12" s="3" customFormat="1" ht="12.75" thickBot="1">
      <c r="A434" s="98" t="s">
        <v>632</v>
      </c>
      <c r="B434" s="87" t="s">
        <v>5154</v>
      </c>
      <c r="C434" s="88" t="s">
        <v>808</v>
      </c>
      <c r="D434" s="89" t="s">
        <v>657</v>
      </c>
      <c r="E434" s="690" t="s">
        <v>3709</v>
      </c>
      <c r="G434" s="98"/>
      <c r="H434" s="87"/>
      <c r="I434" s="88"/>
      <c r="J434" s="89"/>
      <c r="K434" s="210"/>
      <c r="L434" s="359"/>
    </row>
    <row r="435" spans="1:12" s="3" customFormat="1" ht="12.75" hidden="1" thickBot="1">
      <c r="A435" s="26"/>
      <c r="B435" s="7"/>
      <c r="C435" s="8"/>
      <c r="D435" s="9"/>
      <c r="E435" s="211"/>
      <c r="G435" s="26"/>
      <c r="H435" s="7"/>
      <c r="I435" s="8"/>
      <c r="J435" s="9"/>
      <c r="K435" s="211"/>
    </row>
    <row r="436" spans="1:12" s="3" customFormat="1" ht="12.75" hidden="1" thickBot="1">
      <c r="A436" s="26"/>
      <c r="B436" s="7"/>
      <c r="C436" s="8"/>
      <c r="D436" s="9"/>
      <c r="E436" s="211"/>
      <c r="G436" s="460"/>
      <c r="H436" s="461"/>
      <c r="I436" s="462"/>
      <c r="J436" s="463"/>
      <c r="K436" s="464"/>
    </row>
    <row r="437" spans="1:12" s="3" customFormat="1" ht="12.75" hidden="1" thickBot="1">
      <c r="A437" s="26"/>
      <c r="B437" s="7"/>
      <c r="C437" s="8"/>
      <c r="D437" s="9"/>
      <c r="E437" s="211"/>
      <c r="G437" s="465"/>
      <c r="H437" s="466"/>
      <c r="I437" s="467"/>
      <c r="J437" s="468"/>
      <c r="K437" s="469"/>
    </row>
    <row r="438" spans="1:12" s="3" customFormat="1" ht="12.75" hidden="1" thickBot="1">
      <c r="A438" s="26"/>
      <c r="B438" s="7"/>
      <c r="C438" s="8"/>
      <c r="D438" s="9"/>
      <c r="E438" s="211"/>
      <c r="G438" s="26"/>
      <c r="H438" s="7"/>
      <c r="I438" s="8"/>
      <c r="J438" s="9"/>
      <c r="K438" s="190"/>
    </row>
    <row r="439" spans="1:12" s="3" customFormat="1" ht="13.5" hidden="1" thickTop="1" thickBot="1">
      <c r="A439" s="26"/>
      <c r="B439" s="7"/>
      <c r="C439" s="8"/>
      <c r="D439" s="9"/>
      <c r="E439" s="211"/>
      <c r="G439" s="47"/>
      <c r="H439" s="47"/>
      <c r="I439" s="47"/>
      <c r="J439" s="47"/>
      <c r="K439" s="47"/>
    </row>
    <row r="440" spans="1:12" s="3" customFormat="1" ht="12.75" hidden="1" thickBot="1">
      <c r="A440" s="26"/>
      <c r="B440" s="7"/>
      <c r="C440" s="8"/>
      <c r="D440" s="9"/>
      <c r="E440" s="211"/>
      <c r="F440" s="45"/>
    </row>
    <row r="441" spans="1:12" s="3" customFormat="1" ht="12.75" hidden="1" thickBot="1">
      <c r="A441" s="26"/>
      <c r="B441" s="7"/>
      <c r="C441" s="8"/>
      <c r="D441" s="9"/>
      <c r="E441" s="211"/>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190"/>
    </row>
    <row r="446" spans="1:12" s="3" customFormat="1" ht="12.75" hidden="1" thickBot="1">
      <c r="A446" s="26"/>
      <c r="B446" s="7"/>
      <c r="C446" s="250"/>
      <c r="D446" s="9"/>
      <c r="E446" s="190"/>
    </row>
    <row r="447" spans="1:12" s="3" customFormat="1" ht="13.5" hidden="1" thickBot="1">
      <c r="A447" s="470"/>
      <c r="B447" s="7"/>
      <c r="C447" s="21"/>
      <c r="D447" s="9"/>
      <c r="E447" s="471"/>
    </row>
    <row r="448" spans="1:12" s="3" customFormat="1" ht="13.5" hidden="1" thickBot="1">
      <c r="A448" s="470"/>
      <c r="B448" s="7"/>
      <c r="C448" s="21"/>
      <c r="D448" s="9"/>
      <c r="E448" s="471"/>
    </row>
    <row r="449" spans="1:11" s="3" customFormat="1" ht="13.5" hidden="1" thickBot="1">
      <c r="A449" s="470"/>
      <c r="B449" s="7"/>
      <c r="C449" s="21"/>
      <c r="D449" s="9"/>
      <c r="E449" s="471"/>
    </row>
    <row r="450" spans="1:11" s="3" customFormat="1" ht="13.5" hidden="1" thickBot="1">
      <c r="A450" s="470"/>
      <c r="B450" s="7"/>
      <c r="C450" s="21"/>
      <c r="D450" s="9"/>
      <c r="E450" s="471"/>
    </row>
    <row r="451" spans="1:11" s="3" customFormat="1" ht="13.5" hidden="1" thickBot="1">
      <c r="A451" s="472"/>
      <c r="B451" s="473"/>
      <c r="C451" s="474"/>
      <c r="D451" s="475"/>
      <c r="E451" s="476"/>
    </row>
    <row r="452" spans="1:11" s="3" customFormat="1" ht="12.75" thickTop="1">
      <c r="A452" s="499"/>
      <c r="B452" s="499"/>
      <c r="C452" s="499"/>
      <c r="D452" s="499"/>
      <c r="E452" s="499"/>
      <c r="F452" s="359"/>
      <c r="G452" s="500"/>
      <c r="H452" s="500"/>
      <c r="I452" s="500"/>
      <c r="J452" s="500"/>
      <c r="K452" s="500"/>
    </row>
    <row r="453" spans="1:11" s="3" customFormat="1" ht="21" thickBot="1">
      <c r="A453" s="160" t="s">
        <v>2547</v>
      </c>
      <c r="B453" s="160"/>
      <c r="C453" s="160" t="s">
        <v>3667</v>
      </c>
      <c r="D453" s="1065" t="s">
        <v>2548</v>
      </c>
      <c r="E453" s="1065"/>
    </row>
    <row r="454" spans="1:11" s="3" customFormat="1" ht="13.5" thickTop="1" thickBot="1">
      <c r="A454" s="1098" t="s">
        <v>2548</v>
      </c>
      <c r="B454" s="1099"/>
      <c r="C454" s="35"/>
      <c r="D454" s="35"/>
      <c r="E454" s="35"/>
    </row>
    <row r="455" spans="1:11" s="3" customFormat="1" ht="16.5" thickTop="1" thickBot="1">
      <c r="A455" s="1100"/>
      <c r="B455" s="1101"/>
      <c r="C455" s="513"/>
      <c r="D455" s="502" t="s">
        <v>645</v>
      </c>
      <c r="E455" s="503">
        <f>COUNTA(C457:C475)</f>
        <v>13</v>
      </c>
    </row>
    <row r="456" spans="1:11" s="3" customFormat="1">
      <c r="A456" s="506" t="s">
        <v>626</v>
      </c>
      <c r="B456" s="23" t="s">
        <v>622</v>
      </c>
      <c r="C456" s="4" t="s">
        <v>623</v>
      </c>
      <c r="D456" s="4" t="s">
        <v>1581</v>
      </c>
      <c r="E456" s="60" t="s">
        <v>644</v>
      </c>
    </row>
    <row r="457" spans="1:11" s="3" customFormat="1">
      <c r="A457" s="507" t="s">
        <v>630</v>
      </c>
      <c r="B457" s="77" t="s">
        <v>5093</v>
      </c>
      <c r="C457" s="78" t="s">
        <v>670</v>
      </c>
      <c r="D457" s="79" t="s">
        <v>669</v>
      </c>
      <c r="E457" s="728">
        <v>9.1863425925925932E-3</v>
      </c>
    </row>
    <row r="458" spans="1:11" s="3" customFormat="1">
      <c r="A458" s="508" t="s">
        <v>631</v>
      </c>
      <c r="B458" s="82" t="s">
        <v>729</v>
      </c>
      <c r="C458" s="83" t="s">
        <v>5094</v>
      </c>
      <c r="D458" s="84" t="s">
        <v>5099</v>
      </c>
      <c r="E458" s="729">
        <v>1.0030092592592592E-2</v>
      </c>
    </row>
    <row r="459" spans="1:11" s="3" customFormat="1">
      <c r="A459" s="509" t="s">
        <v>632</v>
      </c>
      <c r="B459" s="87" t="s">
        <v>667</v>
      </c>
      <c r="C459" s="88" t="s">
        <v>4369</v>
      </c>
      <c r="D459" s="89"/>
      <c r="E459" s="730">
        <v>1.0589120370370369E-2</v>
      </c>
    </row>
    <row r="460" spans="1:11" s="3" customFormat="1">
      <c r="A460" s="510" t="s">
        <v>633</v>
      </c>
      <c r="B460" s="495" t="s">
        <v>708</v>
      </c>
      <c r="C460" s="496" t="s">
        <v>1428</v>
      </c>
      <c r="D460" s="497" t="s">
        <v>751</v>
      </c>
      <c r="E460" s="731">
        <v>1.1010416666666667E-2</v>
      </c>
    </row>
    <row r="461" spans="1:11" s="3" customFormat="1">
      <c r="A461" s="510" t="s">
        <v>634</v>
      </c>
      <c r="B461" s="495" t="s">
        <v>1426</v>
      </c>
      <c r="C461" s="496" t="s">
        <v>2492</v>
      </c>
      <c r="D461" s="497" t="s">
        <v>751</v>
      </c>
      <c r="E461" s="731">
        <v>1.2038194444444443E-2</v>
      </c>
    </row>
    <row r="462" spans="1:11" s="3" customFormat="1">
      <c r="A462" s="558" t="s">
        <v>635</v>
      </c>
      <c r="B462" s="495" t="s">
        <v>1121</v>
      </c>
      <c r="C462" s="496" t="s">
        <v>5095</v>
      </c>
      <c r="D462" s="497" t="s">
        <v>751</v>
      </c>
      <c r="E462" s="731">
        <v>1.2230324074074074E-2</v>
      </c>
    </row>
    <row r="463" spans="1:11" s="3" customFormat="1">
      <c r="A463" s="559" t="s">
        <v>636</v>
      </c>
      <c r="B463" s="512" t="s">
        <v>1121</v>
      </c>
      <c r="C463" s="496" t="s">
        <v>5050</v>
      </c>
      <c r="D463" s="497" t="s">
        <v>751</v>
      </c>
      <c r="E463" s="732">
        <v>1.2238425925925929E-2</v>
      </c>
    </row>
    <row r="464" spans="1:11" s="3" customFormat="1">
      <c r="A464" s="559" t="s">
        <v>637</v>
      </c>
      <c r="B464" s="495" t="s">
        <v>1114</v>
      </c>
      <c r="C464" s="496" t="s">
        <v>5096</v>
      </c>
      <c r="D464" s="497" t="s">
        <v>751</v>
      </c>
      <c r="E464" s="731">
        <v>1.2260416666666668E-2</v>
      </c>
    </row>
    <row r="465" spans="1:5" s="3" customFormat="1">
      <c r="A465" s="559" t="s">
        <v>638</v>
      </c>
      <c r="B465" s="495" t="s">
        <v>2622</v>
      </c>
      <c r="C465" s="496" t="s">
        <v>4010</v>
      </c>
      <c r="D465" s="497" t="s">
        <v>751</v>
      </c>
      <c r="E465" s="731">
        <v>1.2578703703703703E-2</v>
      </c>
    </row>
    <row r="466" spans="1:5" s="3" customFormat="1">
      <c r="A466" s="559" t="s">
        <v>639</v>
      </c>
      <c r="B466" s="495" t="s">
        <v>738</v>
      </c>
      <c r="C466" s="496" t="s">
        <v>5097</v>
      </c>
      <c r="D466" s="497" t="s">
        <v>629</v>
      </c>
      <c r="E466" s="731">
        <v>1.281712962962963E-2</v>
      </c>
    </row>
    <row r="467" spans="1:5" s="3" customFormat="1">
      <c r="A467" s="559" t="s">
        <v>640</v>
      </c>
      <c r="B467" s="495" t="s">
        <v>5098</v>
      </c>
      <c r="C467" s="496" t="s">
        <v>1602</v>
      </c>
      <c r="D467" s="497"/>
      <c r="E467" s="731">
        <v>1.3684027777777776E-2</v>
      </c>
    </row>
    <row r="468" spans="1:5" s="3" customFormat="1">
      <c r="A468" s="559" t="s">
        <v>641</v>
      </c>
      <c r="B468" s="495" t="s">
        <v>738</v>
      </c>
      <c r="C468" s="496" t="s">
        <v>4369</v>
      </c>
      <c r="D468" s="497"/>
      <c r="E468" s="731">
        <v>1.4070601851851853E-2</v>
      </c>
    </row>
    <row r="469" spans="1:5" s="3" customFormat="1" ht="12.75" thickBot="1">
      <c r="A469" s="704" t="s">
        <v>642</v>
      </c>
      <c r="B469" s="660" t="s">
        <v>664</v>
      </c>
      <c r="C469" s="661" t="s">
        <v>2494</v>
      </c>
      <c r="D469" s="662" t="s">
        <v>629</v>
      </c>
      <c r="E469" s="733">
        <v>1.6961805555555556E-2</v>
      </c>
    </row>
    <row r="470" spans="1:5" s="3" customFormat="1" ht="12.75" hidden="1" thickTop="1">
      <c r="A470" s="699" t="s">
        <v>643</v>
      </c>
      <c r="B470" s="700"/>
      <c r="C470" s="701"/>
      <c r="D470" s="702"/>
      <c r="E470" s="703"/>
    </row>
    <row r="471" spans="1:5" s="3" customFormat="1" ht="12.75" hidden="1" thickTop="1">
      <c r="A471" s="559" t="s">
        <v>646</v>
      </c>
      <c r="B471" s="495"/>
      <c r="C471" s="496"/>
      <c r="D471" s="497"/>
      <c r="E471" s="504"/>
    </row>
    <row r="472" spans="1:5" s="3" customFormat="1" ht="12.75" hidden="1" thickTop="1">
      <c r="A472" s="559" t="s">
        <v>647</v>
      </c>
      <c r="B472" s="495"/>
      <c r="C472" s="496"/>
      <c r="D472" s="497"/>
      <c r="E472" s="504"/>
    </row>
    <row r="473" spans="1:5" s="3" customFormat="1" ht="12.75" hidden="1" thickTop="1">
      <c r="A473" s="559" t="s">
        <v>648</v>
      </c>
      <c r="B473" s="495"/>
      <c r="C473" s="496"/>
      <c r="D473" s="497"/>
      <c r="E473" s="504"/>
    </row>
    <row r="474" spans="1:5" s="3" customFormat="1" ht="12.75" hidden="1" thickTop="1">
      <c r="A474" s="559" t="s">
        <v>649</v>
      </c>
      <c r="B474" s="495"/>
      <c r="C474" s="496"/>
      <c r="D474" s="497"/>
      <c r="E474" s="504"/>
    </row>
    <row r="475" spans="1:5" s="3" customFormat="1" ht="13.5" hidden="1" thickTop="1" thickBot="1">
      <c r="A475" s="659" t="s">
        <v>650</v>
      </c>
      <c r="B475" s="660"/>
      <c r="C475" s="661"/>
      <c r="D475" s="662"/>
      <c r="E475" s="663"/>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D328:E328"/>
    <mergeCell ref="H328:I328"/>
    <mergeCell ref="A329:B330"/>
    <mergeCell ref="G329:H330"/>
    <mergeCell ref="D366:E366"/>
    <mergeCell ref="H366:I366"/>
    <mergeCell ref="A367:B368"/>
    <mergeCell ref="G367:H368"/>
    <mergeCell ref="D399:E399"/>
    <mergeCell ref="H399:I399"/>
    <mergeCell ref="A400:B401"/>
    <mergeCell ref="G400:H401"/>
    <mergeCell ref="J428:K428"/>
    <mergeCell ref="A429:B430"/>
    <mergeCell ref="G429:H430"/>
    <mergeCell ref="D453:E453"/>
    <mergeCell ref="A454:B455"/>
    <mergeCell ref="D428:E428"/>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65"/>
  <sheetViews>
    <sheetView topLeftCell="A34"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5255</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43582</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SUM(E12,K12,E49,K49,E82,K82,E130,K130,E201,K201,E255,K255,E283,K283,E308,K308,E333,K333,E371,K371,E407,K407,E436,K436,E461)</f>
        <v>409</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COUNTA(C14:C45)</f>
        <v>23</v>
      </c>
      <c r="F12" s="45"/>
      <c r="G12" s="1089"/>
      <c r="H12" s="1090"/>
      <c r="I12" s="32"/>
      <c r="J12" s="33" t="s">
        <v>645</v>
      </c>
      <c r="K12" s="34">
        <f>COUNTA(I14:I45)</f>
        <v>26</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5295</v>
      </c>
      <c r="C14" s="78" t="s">
        <v>5293</v>
      </c>
      <c r="D14" s="79" t="s">
        <v>751</v>
      </c>
      <c r="E14" s="771">
        <v>3.6805555555555555E-4</v>
      </c>
      <c r="F14" s="45"/>
      <c r="G14" s="94" t="s">
        <v>630</v>
      </c>
      <c r="H14" s="77" t="s">
        <v>791</v>
      </c>
      <c r="I14" s="78" t="s">
        <v>670</v>
      </c>
      <c r="J14" s="79" t="s">
        <v>800</v>
      </c>
      <c r="K14" s="766">
        <v>3.2291666666666661E-4</v>
      </c>
      <c r="L14" s="45"/>
    </row>
    <row r="15" spans="1:28" s="3" customFormat="1">
      <c r="A15" s="81" t="s">
        <v>631</v>
      </c>
      <c r="B15" s="82" t="s">
        <v>1266</v>
      </c>
      <c r="C15" s="83" t="s">
        <v>670</v>
      </c>
      <c r="D15" s="84" t="s">
        <v>800</v>
      </c>
      <c r="E15" s="772">
        <v>3.8773148148148152E-4</v>
      </c>
      <c r="F15" s="45"/>
      <c r="G15" s="96" t="s">
        <v>631</v>
      </c>
      <c r="H15" s="82" t="s">
        <v>4596</v>
      </c>
      <c r="I15" s="83" t="s">
        <v>3950</v>
      </c>
      <c r="J15" s="84" t="s">
        <v>629</v>
      </c>
      <c r="K15" s="767">
        <v>3.2754629629629632E-4</v>
      </c>
      <c r="L15" s="45"/>
    </row>
    <row r="16" spans="1:28" s="3" customFormat="1">
      <c r="A16" s="86" t="s">
        <v>632</v>
      </c>
      <c r="B16" s="87" t="s">
        <v>4050</v>
      </c>
      <c r="C16" s="88" t="s">
        <v>5294</v>
      </c>
      <c r="D16" s="89" t="s">
        <v>883</v>
      </c>
      <c r="E16" s="773">
        <v>4.0162037037037038E-4</v>
      </c>
      <c r="F16" s="45"/>
      <c r="G16" s="98" t="s">
        <v>632</v>
      </c>
      <c r="H16" s="87" t="s">
        <v>816</v>
      </c>
      <c r="I16" s="88" t="s">
        <v>5296</v>
      </c>
      <c r="J16" s="89" t="s">
        <v>751</v>
      </c>
      <c r="K16" s="768">
        <v>3.3680555555555563E-4</v>
      </c>
      <c r="L16" s="45"/>
    </row>
    <row r="17" spans="1:12" s="3" customFormat="1">
      <c r="A17" s="6" t="s">
        <v>633</v>
      </c>
      <c r="B17" s="7" t="s">
        <v>4891</v>
      </c>
      <c r="C17" s="8" t="s">
        <v>4885</v>
      </c>
      <c r="D17" s="9" t="s">
        <v>735</v>
      </c>
      <c r="E17" s="774">
        <v>4.2708333333333335E-4</v>
      </c>
      <c r="F17" s="45"/>
      <c r="G17" s="26" t="s">
        <v>633</v>
      </c>
      <c r="H17" s="7" t="s">
        <v>1119</v>
      </c>
      <c r="I17" s="250" t="s">
        <v>5297</v>
      </c>
      <c r="J17" s="547" t="s">
        <v>751</v>
      </c>
      <c r="K17" s="723">
        <v>3.4143518518518513E-4</v>
      </c>
      <c r="L17" s="45"/>
    </row>
    <row r="18" spans="1:12" s="3" customFormat="1">
      <c r="A18" s="6" t="s">
        <v>634</v>
      </c>
      <c r="B18" s="7" t="s">
        <v>921</v>
      </c>
      <c r="C18" s="8" t="s">
        <v>4766</v>
      </c>
      <c r="D18" s="9" t="s">
        <v>629</v>
      </c>
      <c r="E18" s="774">
        <v>4.5949074074074078E-4</v>
      </c>
      <c r="F18" s="45"/>
      <c r="G18" s="26" t="s">
        <v>634</v>
      </c>
      <c r="H18" s="7" t="s">
        <v>708</v>
      </c>
      <c r="I18" s="250" t="s">
        <v>497</v>
      </c>
      <c r="J18" s="547" t="s">
        <v>751</v>
      </c>
      <c r="K18" s="723">
        <v>3.4837962962962969E-4</v>
      </c>
      <c r="L18" s="45"/>
    </row>
    <row r="19" spans="1:12" s="3" customFormat="1">
      <c r="A19" s="6" t="s">
        <v>635</v>
      </c>
      <c r="B19" s="512" t="s">
        <v>3484</v>
      </c>
      <c r="C19" s="546" t="s">
        <v>4969</v>
      </c>
      <c r="D19" s="9" t="s">
        <v>629</v>
      </c>
      <c r="E19" s="774">
        <v>4.6180555555555553E-4</v>
      </c>
      <c r="F19" s="45"/>
      <c r="G19" s="26" t="s">
        <v>635</v>
      </c>
      <c r="H19" s="7" t="s">
        <v>4006</v>
      </c>
      <c r="I19" s="250" t="s">
        <v>4893</v>
      </c>
      <c r="J19" s="9" t="s">
        <v>629</v>
      </c>
      <c r="K19" s="723">
        <v>3.6689814814814815E-4</v>
      </c>
      <c r="L19" s="45"/>
    </row>
    <row r="20" spans="1:12" s="3" customFormat="1">
      <c r="A20" s="6" t="s">
        <v>636</v>
      </c>
      <c r="B20" s="7" t="s">
        <v>3030</v>
      </c>
      <c r="C20" s="8" t="s">
        <v>5272</v>
      </c>
      <c r="D20" s="547" t="s">
        <v>666</v>
      </c>
      <c r="E20" s="774">
        <v>4.7916666666666664E-4</v>
      </c>
      <c r="F20" s="45"/>
      <c r="G20" s="26" t="s">
        <v>636</v>
      </c>
      <c r="H20" s="7" t="s">
        <v>709</v>
      </c>
      <c r="I20" s="250" t="s">
        <v>4357</v>
      </c>
      <c r="J20" s="547" t="s">
        <v>657</v>
      </c>
      <c r="K20" s="723">
        <v>3.9004629629629638E-4</v>
      </c>
      <c r="L20" s="45"/>
    </row>
    <row r="21" spans="1:12" s="3" customFormat="1">
      <c r="A21" s="6" t="s">
        <v>637</v>
      </c>
      <c r="B21" s="7" t="s">
        <v>692</v>
      </c>
      <c r="C21" s="8" t="s">
        <v>5292</v>
      </c>
      <c r="D21" s="9" t="s">
        <v>663</v>
      </c>
      <c r="E21" s="774">
        <v>4.8495370370370375E-4</v>
      </c>
      <c r="F21" s="45"/>
      <c r="G21" s="26" t="s">
        <v>637</v>
      </c>
      <c r="H21" s="7" t="s">
        <v>706</v>
      </c>
      <c r="I21" s="250" t="s">
        <v>5298</v>
      </c>
      <c r="J21" s="9" t="s">
        <v>4491</v>
      </c>
      <c r="K21" s="723">
        <v>4.317129629629629E-4</v>
      </c>
      <c r="L21" s="45"/>
    </row>
    <row r="22" spans="1:12" s="3" customFormat="1">
      <c r="A22" s="6" t="s">
        <v>638</v>
      </c>
      <c r="B22" s="7" t="s">
        <v>828</v>
      </c>
      <c r="C22" s="8" t="s">
        <v>5156</v>
      </c>
      <c r="D22" s="9" t="s">
        <v>629</v>
      </c>
      <c r="E22" s="774">
        <v>4.965277777777777E-4</v>
      </c>
      <c r="F22" s="45"/>
      <c r="G22" s="26" t="s">
        <v>638</v>
      </c>
      <c r="H22" s="7" t="s">
        <v>1077</v>
      </c>
      <c r="I22" s="250" t="s">
        <v>5299</v>
      </c>
      <c r="J22" s="547" t="s">
        <v>751</v>
      </c>
      <c r="K22" s="723">
        <v>4.3750000000000001E-4</v>
      </c>
      <c r="L22" s="45"/>
    </row>
    <row r="23" spans="1:12" s="3" customFormat="1">
      <c r="A23" s="6" t="s">
        <v>639</v>
      </c>
      <c r="B23" s="7" t="s">
        <v>1474</v>
      </c>
      <c r="C23" s="8" t="s">
        <v>758</v>
      </c>
      <c r="D23" s="9" t="s">
        <v>657</v>
      </c>
      <c r="E23" s="774">
        <v>4.965277777777777E-4</v>
      </c>
      <c r="F23" s="45"/>
      <c r="G23" s="26" t="s">
        <v>639</v>
      </c>
      <c r="H23" s="512" t="s">
        <v>667</v>
      </c>
      <c r="I23" s="549" t="s">
        <v>795</v>
      </c>
      <c r="J23" s="9" t="s">
        <v>5107</v>
      </c>
      <c r="K23" s="723">
        <v>4.4560185185185192E-4</v>
      </c>
      <c r="L23" s="45"/>
    </row>
    <row r="24" spans="1:12" s="3" customFormat="1">
      <c r="A24" s="6" t="s">
        <v>640</v>
      </c>
      <c r="B24" s="7" t="s">
        <v>1306</v>
      </c>
      <c r="C24" s="8" t="s">
        <v>4000</v>
      </c>
      <c r="D24" s="9" t="s">
        <v>883</v>
      </c>
      <c r="E24" s="774">
        <v>4.965277777777777E-4</v>
      </c>
      <c r="F24" s="45"/>
      <c r="G24" s="26" t="s">
        <v>640</v>
      </c>
      <c r="H24" s="512" t="s">
        <v>2622</v>
      </c>
      <c r="I24" s="549" t="s">
        <v>3597</v>
      </c>
      <c r="J24" s="9" t="s">
        <v>629</v>
      </c>
      <c r="K24" s="723">
        <v>4.4675925925925921E-4</v>
      </c>
      <c r="L24" s="45"/>
    </row>
    <row r="25" spans="1:12" s="3" customFormat="1">
      <c r="A25" s="6" t="s">
        <v>641</v>
      </c>
      <c r="B25" s="7" t="s">
        <v>1096</v>
      </c>
      <c r="C25" s="8" t="s">
        <v>3048</v>
      </c>
      <c r="D25" s="9" t="s">
        <v>669</v>
      </c>
      <c r="E25" s="774">
        <v>4.9768518518518521E-4</v>
      </c>
      <c r="F25" s="45"/>
      <c r="G25" s="26" t="s">
        <v>641</v>
      </c>
      <c r="H25" s="512" t="s">
        <v>3625</v>
      </c>
      <c r="I25" s="549" t="s">
        <v>958</v>
      </c>
      <c r="J25" s="547" t="s">
        <v>629</v>
      </c>
      <c r="K25" s="723">
        <v>4.5254629629629632E-4</v>
      </c>
      <c r="L25" s="45"/>
    </row>
    <row r="26" spans="1:12" s="3" customFormat="1">
      <c r="A26" s="6" t="s">
        <v>642</v>
      </c>
      <c r="B26" s="7" t="s">
        <v>3014</v>
      </c>
      <c r="C26" s="8" t="s">
        <v>3598</v>
      </c>
      <c r="D26" s="9" t="s">
        <v>629</v>
      </c>
      <c r="E26" s="774">
        <v>5.2893518518518524E-4</v>
      </c>
      <c r="F26" s="45"/>
      <c r="G26" s="26" t="s">
        <v>642</v>
      </c>
      <c r="H26" s="512" t="s">
        <v>1388</v>
      </c>
      <c r="I26" s="549" t="s">
        <v>5300</v>
      </c>
      <c r="J26" s="9" t="s">
        <v>5302</v>
      </c>
      <c r="K26" s="723">
        <v>4.5833333333333338E-4</v>
      </c>
      <c r="L26" s="45"/>
    </row>
    <row r="27" spans="1:12" s="3" customFormat="1">
      <c r="A27" s="6" t="s">
        <v>643</v>
      </c>
      <c r="B27" s="7" t="s">
        <v>3431</v>
      </c>
      <c r="C27" s="8" t="s">
        <v>1108</v>
      </c>
      <c r="D27" s="9" t="s">
        <v>5107</v>
      </c>
      <c r="E27" s="774">
        <v>5.8796296296296287E-4</v>
      </c>
      <c r="F27" s="45"/>
      <c r="G27" s="26" t="s">
        <v>643</v>
      </c>
      <c r="H27" s="512" t="s">
        <v>1082</v>
      </c>
      <c r="I27" s="549" t="s">
        <v>792</v>
      </c>
      <c r="J27" s="9" t="s">
        <v>629</v>
      </c>
      <c r="K27" s="723">
        <v>4.7106481481481484E-4</v>
      </c>
      <c r="L27" s="45"/>
    </row>
    <row r="28" spans="1:12" s="3" customFormat="1">
      <c r="A28" s="6" t="s">
        <v>646</v>
      </c>
      <c r="B28" s="7" t="s">
        <v>5160</v>
      </c>
      <c r="C28" s="8" t="s">
        <v>3636</v>
      </c>
      <c r="D28" s="9" t="s">
        <v>629</v>
      </c>
      <c r="E28" s="774">
        <v>6.2500000000000001E-4</v>
      </c>
      <c r="F28" s="45"/>
      <c r="G28" s="26" t="s">
        <v>646</v>
      </c>
      <c r="H28" s="512" t="s">
        <v>816</v>
      </c>
      <c r="I28" s="549" t="s">
        <v>3595</v>
      </c>
      <c r="J28" s="547" t="s">
        <v>751</v>
      </c>
      <c r="K28" s="723">
        <v>4.8495370370370375E-4</v>
      </c>
      <c r="L28" s="45"/>
    </row>
    <row r="29" spans="1:12" s="3" customFormat="1">
      <c r="A29" s="6" t="s">
        <v>647</v>
      </c>
      <c r="B29" s="7" t="s">
        <v>973</v>
      </c>
      <c r="C29" s="8" t="s">
        <v>5159</v>
      </c>
      <c r="D29" s="9" t="s">
        <v>5107</v>
      </c>
      <c r="E29" s="774">
        <v>7.9976851851851856E-4</v>
      </c>
      <c r="F29" s="45"/>
      <c r="G29" s="26" t="s">
        <v>647</v>
      </c>
      <c r="H29" s="512" t="s">
        <v>1725</v>
      </c>
      <c r="I29" s="549" t="s">
        <v>5301</v>
      </c>
      <c r="J29" s="547" t="s">
        <v>751</v>
      </c>
      <c r="K29" s="723">
        <v>4.895833333333333E-4</v>
      </c>
      <c r="L29" s="45"/>
    </row>
    <row r="30" spans="1:12" s="3" customFormat="1">
      <c r="A30" s="6" t="s">
        <v>648</v>
      </c>
      <c r="B30" s="7" t="s">
        <v>1306</v>
      </c>
      <c r="C30" s="8" t="s">
        <v>1738</v>
      </c>
      <c r="D30" s="9" t="s">
        <v>669</v>
      </c>
      <c r="E30" s="774">
        <v>1.0740740740740741E-3</v>
      </c>
      <c r="F30" s="45"/>
      <c r="G30" s="26" t="s">
        <v>648</v>
      </c>
      <c r="H30" s="512" t="s">
        <v>667</v>
      </c>
      <c r="I30" s="549" t="s">
        <v>5265</v>
      </c>
      <c r="J30" s="547" t="s">
        <v>751</v>
      </c>
      <c r="K30" s="723">
        <v>5.7523148148148147E-4</v>
      </c>
      <c r="L30" s="45"/>
    </row>
    <row r="31" spans="1:12" s="3" customFormat="1">
      <c r="A31" s="6"/>
      <c r="B31" s="431" t="s">
        <v>918</v>
      </c>
      <c r="C31" s="436" t="s">
        <v>5288</v>
      </c>
      <c r="D31" s="433" t="s">
        <v>800</v>
      </c>
      <c r="E31" s="435"/>
      <c r="F31" s="45"/>
      <c r="G31" s="26" t="s">
        <v>649</v>
      </c>
      <c r="H31" s="512" t="s">
        <v>1121</v>
      </c>
      <c r="I31" s="549" t="s">
        <v>2623</v>
      </c>
      <c r="J31" s="547" t="s">
        <v>629</v>
      </c>
      <c r="K31" s="723">
        <v>5.9837962962962959E-4</v>
      </c>
      <c r="L31" s="45"/>
    </row>
    <row r="32" spans="1:12" s="3" customFormat="1">
      <c r="A32" s="6"/>
      <c r="B32" s="431" t="s">
        <v>5289</v>
      </c>
      <c r="C32" s="436" t="s">
        <v>5290</v>
      </c>
      <c r="D32" s="433" t="s">
        <v>5291</v>
      </c>
      <c r="E32" s="435"/>
      <c r="F32" s="45"/>
      <c r="G32" s="26" t="s">
        <v>650</v>
      </c>
      <c r="H32" s="512" t="s">
        <v>1502</v>
      </c>
      <c r="I32" s="549" t="s">
        <v>5169</v>
      </c>
      <c r="J32" s="547" t="s">
        <v>629</v>
      </c>
      <c r="K32" s="723">
        <v>7.4652777777777781E-4</v>
      </c>
      <c r="L32" s="45"/>
    </row>
    <row r="33" spans="1:12" s="3" customFormat="1">
      <c r="A33" s="6"/>
      <c r="B33" s="431" t="s">
        <v>696</v>
      </c>
      <c r="C33" s="436" t="s">
        <v>5292</v>
      </c>
      <c r="D33" s="433" t="s">
        <v>663</v>
      </c>
      <c r="E33" s="435"/>
      <c r="F33" s="45"/>
      <c r="G33" s="26" t="s">
        <v>651</v>
      </c>
      <c r="H33" s="512" t="s">
        <v>791</v>
      </c>
      <c r="I33" s="549" t="s">
        <v>4893</v>
      </c>
      <c r="J33" s="547" t="s">
        <v>629</v>
      </c>
      <c r="K33" s="723">
        <v>7.8935185185185185E-4</v>
      </c>
      <c r="L33" s="45"/>
    </row>
    <row r="34" spans="1:12" s="3" customFormat="1">
      <c r="A34" s="6"/>
      <c r="B34" s="431" t="s">
        <v>696</v>
      </c>
      <c r="C34" s="436" t="s">
        <v>5156</v>
      </c>
      <c r="D34" s="433" t="s">
        <v>629</v>
      </c>
      <c r="E34" s="435"/>
      <c r="F34" s="45"/>
      <c r="G34" s="26" t="s">
        <v>899</v>
      </c>
      <c r="H34" s="512" t="s">
        <v>982</v>
      </c>
      <c r="I34" s="549" t="s">
        <v>958</v>
      </c>
      <c r="J34" s="547" t="s">
        <v>629</v>
      </c>
      <c r="K34" s="723">
        <v>9.0856481481481485E-4</v>
      </c>
      <c r="L34" s="45"/>
    </row>
    <row r="35" spans="1:12" s="3" customFormat="1">
      <c r="A35" s="6"/>
      <c r="B35" s="431" t="s">
        <v>5359</v>
      </c>
      <c r="C35" s="436" t="s">
        <v>2364</v>
      </c>
      <c r="D35" s="433" t="s">
        <v>629</v>
      </c>
      <c r="E35" s="435"/>
      <c r="F35" s="45"/>
      <c r="G35" s="26" t="s">
        <v>900</v>
      </c>
      <c r="H35" s="512" t="s">
        <v>708</v>
      </c>
      <c r="I35" s="549" t="s">
        <v>1299</v>
      </c>
      <c r="J35" s="547" t="s">
        <v>5107</v>
      </c>
      <c r="K35" s="723">
        <v>1.6574074074074076E-3</v>
      </c>
      <c r="L35" s="45"/>
    </row>
    <row r="36" spans="1:12" s="3" customFormat="1">
      <c r="A36" s="6"/>
      <c r="B36" s="431" t="s">
        <v>1153</v>
      </c>
      <c r="C36" s="436" t="s">
        <v>5360</v>
      </c>
      <c r="D36" s="433" t="s">
        <v>800</v>
      </c>
      <c r="E36" s="435"/>
      <c r="F36" s="45"/>
      <c r="G36" s="26"/>
      <c r="H36" s="431" t="s">
        <v>791</v>
      </c>
      <c r="I36" s="432" t="s">
        <v>5361</v>
      </c>
      <c r="J36" s="433" t="s">
        <v>629</v>
      </c>
      <c r="K36" s="434"/>
      <c r="L36" s="45"/>
    </row>
    <row r="37" spans="1:12" s="3" customFormat="1">
      <c r="A37" s="6"/>
      <c r="B37" s="431"/>
      <c r="C37" s="436"/>
      <c r="D37" s="433"/>
      <c r="E37" s="435"/>
      <c r="F37" s="45"/>
      <c r="G37" s="26"/>
      <c r="H37" s="431" t="s">
        <v>2622</v>
      </c>
      <c r="I37" s="432" t="s">
        <v>2556</v>
      </c>
      <c r="J37" s="433"/>
      <c r="K37" s="434"/>
      <c r="L37" s="45"/>
    </row>
    <row r="38" spans="1:12" s="3" customFormat="1">
      <c r="A38" s="6"/>
      <c r="B38" s="431"/>
      <c r="C38" s="436"/>
      <c r="D38" s="433"/>
      <c r="E38" s="435"/>
      <c r="F38" s="45"/>
      <c r="G38" s="26"/>
      <c r="H38" s="431" t="s">
        <v>982</v>
      </c>
      <c r="I38" s="432" t="s">
        <v>2623</v>
      </c>
      <c r="J38" s="433" t="s">
        <v>629</v>
      </c>
      <c r="K38" s="434"/>
      <c r="L38" s="45"/>
    </row>
    <row r="39" spans="1:12" s="3" customFormat="1">
      <c r="A39" s="6"/>
      <c r="B39" s="431"/>
      <c r="C39" s="436"/>
      <c r="D39" s="433"/>
      <c r="E39" s="435"/>
      <c r="F39" s="45"/>
      <c r="G39" s="26"/>
      <c r="H39" s="431" t="s">
        <v>796</v>
      </c>
      <c r="I39" s="432" t="s">
        <v>850</v>
      </c>
      <c r="J39" s="433" t="s">
        <v>629</v>
      </c>
      <c r="K39" s="434"/>
      <c r="L39" s="45"/>
    </row>
    <row r="40" spans="1:12" s="3" customFormat="1">
      <c r="A40" s="6"/>
      <c r="B40" s="431"/>
      <c r="C40" s="436"/>
      <c r="D40" s="433"/>
      <c r="E40" s="435"/>
      <c r="F40" s="45"/>
      <c r="G40" s="26"/>
      <c r="H40" s="431"/>
      <c r="I40" s="432"/>
      <c r="J40" s="433"/>
      <c r="K40" s="434"/>
      <c r="L40" s="45"/>
    </row>
    <row r="41" spans="1:12" s="3" customFormat="1" ht="12.75" thickBot="1">
      <c r="A41" s="6"/>
      <c r="B41" s="431"/>
      <c r="C41" s="436"/>
      <c r="D41" s="433"/>
      <c r="E41" s="435"/>
      <c r="F41" s="45"/>
      <c r="G41" s="26"/>
      <c r="H41" s="431"/>
      <c r="I41" s="432"/>
      <c r="J41" s="433"/>
      <c r="K41" s="434"/>
      <c r="L41" s="45"/>
    </row>
    <row r="42" spans="1:12" s="3" customFormat="1" ht="12.75" hidden="1" thickBot="1">
      <c r="A42" s="6"/>
      <c r="B42" s="431"/>
      <c r="C42" s="436"/>
      <c r="D42" s="433"/>
      <c r="E42" s="435"/>
      <c r="F42" s="45"/>
      <c r="G42" s="26"/>
      <c r="H42" s="431"/>
      <c r="I42" s="432"/>
      <c r="J42" s="433"/>
      <c r="K42" s="434"/>
      <c r="L42" s="45"/>
    </row>
    <row r="43" spans="1:12" s="3" customFormat="1" ht="12.75" hidden="1" thickBot="1">
      <c r="A43" s="6"/>
      <c r="B43" s="431"/>
      <c r="C43" s="436"/>
      <c r="D43" s="433"/>
      <c r="E43" s="435"/>
      <c r="F43" s="45"/>
      <c r="G43" s="26"/>
      <c r="H43" s="431"/>
      <c r="I43" s="432"/>
      <c r="J43" s="433"/>
      <c r="K43" s="434"/>
      <c r="L43" s="45"/>
    </row>
    <row r="44" spans="1:12" s="3" customFormat="1" ht="12.75" hidden="1" thickBot="1">
      <c r="A44" s="6"/>
      <c r="B44" s="431"/>
      <c r="C44" s="432"/>
      <c r="D44" s="433"/>
      <c r="E44" s="435"/>
      <c r="F44" s="45"/>
      <c r="G44" s="26"/>
      <c r="H44" s="431"/>
      <c r="I44" s="432"/>
      <c r="J44" s="433"/>
      <c r="K44" s="434"/>
      <c r="L44" s="45"/>
    </row>
    <row r="45" spans="1:12" s="3" customFormat="1" ht="12.75" hidden="1" thickBot="1">
      <c r="A45" s="19"/>
      <c r="B45" s="621"/>
      <c r="C45" s="633"/>
      <c r="D45" s="622"/>
      <c r="E45" s="623"/>
      <c r="F45" s="45"/>
      <c r="G45" s="26"/>
      <c r="H45" s="552"/>
      <c r="I45" s="553"/>
      <c r="J45" s="554"/>
      <c r="K45" s="630"/>
      <c r="L45" s="45"/>
    </row>
    <row r="46" spans="1:12" s="3" customFormat="1" ht="12.75" thickTop="1">
      <c r="A46" s="46"/>
      <c r="B46" s="46"/>
      <c r="C46" s="46"/>
      <c r="D46" s="46"/>
      <c r="E46" s="46"/>
      <c r="F46" s="45"/>
      <c r="G46" s="47"/>
      <c r="H46" s="47"/>
      <c r="I46" s="47"/>
      <c r="J46" s="47"/>
      <c r="K46" s="47"/>
      <c r="L46" s="45"/>
    </row>
    <row r="47" spans="1:12" s="3" customFormat="1" ht="21" thickBot="1">
      <c r="A47" s="1104" t="s">
        <v>4001</v>
      </c>
      <c r="B47" s="1104"/>
      <c r="C47" s="556"/>
      <c r="D47" s="557" t="s">
        <v>625</v>
      </c>
      <c r="E47" s="1102" t="s">
        <v>4003</v>
      </c>
      <c r="F47" s="1102"/>
      <c r="G47" s="1102"/>
      <c r="H47" s="1102"/>
      <c r="I47" s="556"/>
      <c r="J47" s="1103" t="s">
        <v>625</v>
      </c>
      <c r="K47" s="1103"/>
      <c r="L47" s="45"/>
    </row>
    <row r="48" spans="1:12" s="3" customFormat="1" ht="13.5" thickTop="1" thickBot="1">
      <c r="A48" s="1083" t="s">
        <v>621</v>
      </c>
      <c r="B48" s="1084"/>
      <c r="C48" s="43"/>
      <c r="D48" s="44"/>
      <c r="E48" s="44"/>
      <c r="F48" s="35"/>
      <c r="G48" s="1087" t="s">
        <v>652</v>
      </c>
      <c r="H48" s="1088"/>
      <c r="I48" s="35"/>
      <c r="J48" s="35"/>
      <c r="K48" s="35"/>
      <c r="L48" s="45"/>
    </row>
    <row r="49" spans="1:12" s="3" customFormat="1" ht="16.5" thickTop="1" thickBot="1">
      <c r="A49" s="1085"/>
      <c r="B49" s="1086"/>
      <c r="C49" s="14"/>
      <c r="D49" s="12" t="s">
        <v>645</v>
      </c>
      <c r="E49" s="13">
        <f>COUNTA(C51:C78)</f>
        <v>13</v>
      </c>
      <c r="F49" s="45"/>
      <c r="G49" s="1089"/>
      <c r="H49" s="1090"/>
      <c r="I49" s="32"/>
      <c r="J49" s="33" t="s">
        <v>645</v>
      </c>
      <c r="K49" s="34">
        <f>COUNTA(I51:I78)</f>
        <v>18</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753</v>
      </c>
      <c r="C51" s="78" t="s">
        <v>5304</v>
      </c>
      <c r="D51" s="79" t="s">
        <v>751</v>
      </c>
      <c r="E51" s="771">
        <v>1.0092592592592592E-3</v>
      </c>
      <c r="F51" s="45"/>
      <c r="G51" s="94" t="s">
        <v>630</v>
      </c>
      <c r="H51" s="77" t="s">
        <v>1329</v>
      </c>
      <c r="I51" s="78" t="s">
        <v>5180</v>
      </c>
      <c r="J51" s="79" t="s">
        <v>751</v>
      </c>
      <c r="K51" s="766">
        <v>1.0636574074074075E-3</v>
      </c>
      <c r="L51" s="45"/>
    </row>
    <row r="52" spans="1:12" s="3" customFormat="1">
      <c r="A52" s="81" t="s">
        <v>631</v>
      </c>
      <c r="B52" s="82" t="s">
        <v>921</v>
      </c>
      <c r="C52" s="83" t="s">
        <v>5000</v>
      </c>
      <c r="D52" s="84" t="s">
        <v>2458</v>
      </c>
      <c r="E52" s="772">
        <v>1.0358796296296297E-3</v>
      </c>
      <c r="F52" s="45"/>
      <c r="G52" s="96" t="s">
        <v>631</v>
      </c>
      <c r="H52" s="82" t="s">
        <v>1344</v>
      </c>
      <c r="I52" s="83" t="s">
        <v>2626</v>
      </c>
      <c r="J52" s="84" t="s">
        <v>629</v>
      </c>
      <c r="K52" s="767">
        <v>1.1087962962962963E-3</v>
      </c>
      <c r="L52" s="45"/>
    </row>
    <row r="53" spans="1:12" s="3" customFormat="1">
      <c r="A53" s="86" t="s">
        <v>632</v>
      </c>
      <c r="B53" s="87" t="s">
        <v>1096</v>
      </c>
      <c r="C53" s="88" t="s">
        <v>5305</v>
      </c>
      <c r="D53" s="89" t="s">
        <v>751</v>
      </c>
      <c r="E53" s="773">
        <v>1.0787037037037037E-3</v>
      </c>
      <c r="F53" s="45"/>
      <c r="G53" s="98" t="s">
        <v>632</v>
      </c>
      <c r="H53" s="87" t="s">
        <v>705</v>
      </c>
      <c r="I53" s="88" t="s">
        <v>4892</v>
      </c>
      <c r="J53" s="89" t="s">
        <v>5107</v>
      </c>
      <c r="K53" s="768">
        <v>1.1134259259259259E-3</v>
      </c>
      <c r="L53" s="45"/>
    </row>
    <row r="54" spans="1:12" s="3" customFormat="1">
      <c r="A54" s="6" t="s">
        <v>633</v>
      </c>
      <c r="B54" s="512" t="s">
        <v>696</v>
      </c>
      <c r="C54" s="546" t="s">
        <v>5174</v>
      </c>
      <c r="D54" s="547" t="s">
        <v>751</v>
      </c>
      <c r="E54" s="774">
        <v>1.1122685185185185E-3</v>
      </c>
      <c r="F54" s="45"/>
      <c r="G54" s="26" t="s">
        <v>633</v>
      </c>
      <c r="H54" s="7" t="s">
        <v>5308</v>
      </c>
      <c r="I54" s="250" t="s">
        <v>819</v>
      </c>
      <c r="J54" s="9" t="s">
        <v>940</v>
      </c>
      <c r="K54" s="723">
        <v>1.1342592592592591E-3</v>
      </c>
      <c r="L54" s="45"/>
    </row>
    <row r="55" spans="1:12" s="3" customFormat="1">
      <c r="A55" s="6" t="s">
        <v>634</v>
      </c>
      <c r="B55" s="512" t="s">
        <v>3431</v>
      </c>
      <c r="C55" s="546" t="s">
        <v>1460</v>
      </c>
      <c r="D55" s="547" t="s">
        <v>751</v>
      </c>
      <c r="E55" s="774">
        <v>1.1516203703703703E-3</v>
      </c>
      <c r="F55" s="45"/>
      <c r="G55" s="26" t="s">
        <v>634</v>
      </c>
      <c r="H55" s="7" t="s">
        <v>1114</v>
      </c>
      <c r="I55" s="250" t="s">
        <v>248</v>
      </c>
      <c r="J55" s="547" t="s">
        <v>751</v>
      </c>
      <c r="K55" s="723">
        <v>1.1446759259259259E-3</v>
      </c>
      <c r="L55" s="45"/>
    </row>
    <row r="56" spans="1:12" s="3" customFormat="1">
      <c r="A56" s="6" t="s">
        <v>635</v>
      </c>
      <c r="B56" s="512" t="s">
        <v>1458</v>
      </c>
      <c r="C56" s="546" t="s">
        <v>1738</v>
      </c>
      <c r="D56" s="547" t="s">
        <v>669</v>
      </c>
      <c r="E56" s="774">
        <v>1.1608796296296295E-3</v>
      </c>
      <c r="F56" s="45"/>
      <c r="G56" s="26" t="s">
        <v>635</v>
      </c>
      <c r="H56" s="7" t="s">
        <v>1116</v>
      </c>
      <c r="I56" s="250" t="s">
        <v>1557</v>
      </c>
      <c r="J56" s="9" t="s">
        <v>5107</v>
      </c>
      <c r="K56" s="723">
        <v>1.1493055555555555E-3</v>
      </c>
      <c r="L56" s="45"/>
    </row>
    <row r="57" spans="1:12" s="3" customFormat="1">
      <c r="A57" s="6" t="s">
        <v>636</v>
      </c>
      <c r="B57" s="512" t="s">
        <v>5177</v>
      </c>
      <c r="C57" s="546" t="s">
        <v>4884</v>
      </c>
      <c r="D57" s="547" t="s">
        <v>751</v>
      </c>
      <c r="E57" s="774">
        <v>1.1851851851851852E-3</v>
      </c>
      <c r="F57" s="45"/>
      <c r="G57" s="26" t="s">
        <v>636</v>
      </c>
      <c r="H57" s="7" t="s">
        <v>796</v>
      </c>
      <c r="I57" s="250" t="s">
        <v>4827</v>
      </c>
      <c r="J57" s="9" t="s">
        <v>629</v>
      </c>
      <c r="K57" s="723">
        <v>1.170138888888889E-3</v>
      </c>
      <c r="L57" s="45"/>
    </row>
    <row r="58" spans="1:12" s="3" customFormat="1">
      <c r="A58" s="6" t="s">
        <v>637</v>
      </c>
      <c r="B58" s="512" t="s">
        <v>1074</v>
      </c>
      <c r="C58" s="546" t="s">
        <v>4885</v>
      </c>
      <c r="D58" s="547" t="s">
        <v>735</v>
      </c>
      <c r="E58" s="774">
        <v>1.2881944444444445E-3</v>
      </c>
      <c r="F58" s="45"/>
      <c r="G58" s="26" t="s">
        <v>637</v>
      </c>
      <c r="H58" s="7" t="s">
        <v>5309</v>
      </c>
      <c r="I58" s="250" t="s">
        <v>5311</v>
      </c>
      <c r="J58" s="9" t="s">
        <v>629</v>
      </c>
      <c r="K58" s="723">
        <v>1.175925925925926E-3</v>
      </c>
      <c r="L58" s="45"/>
    </row>
    <row r="59" spans="1:12" s="3" customFormat="1">
      <c r="A59" s="6" t="s">
        <v>638</v>
      </c>
      <c r="B59" s="512" t="s">
        <v>1322</v>
      </c>
      <c r="C59" s="546" t="s">
        <v>4850</v>
      </c>
      <c r="D59" s="547" t="s">
        <v>751</v>
      </c>
      <c r="E59" s="774">
        <v>1.2951388888888889E-3</v>
      </c>
      <c r="F59" s="45"/>
      <c r="G59" s="26" t="s">
        <v>638</v>
      </c>
      <c r="H59" s="512" t="s">
        <v>783</v>
      </c>
      <c r="I59" s="549" t="s">
        <v>5312</v>
      </c>
      <c r="J59" s="547" t="s">
        <v>751</v>
      </c>
      <c r="K59" s="723">
        <v>1.2129629629629628E-3</v>
      </c>
      <c r="L59" s="45"/>
    </row>
    <row r="60" spans="1:12" s="3" customFormat="1">
      <c r="A60" s="6" t="s">
        <v>639</v>
      </c>
      <c r="B60" s="512" t="s">
        <v>828</v>
      </c>
      <c r="C60" s="546" t="s">
        <v>5306</v>
      </c>
      <c r="D60" s="547" t="s">
        <v>663</v>
      </c>
      <c r="E60" s="774">
        <v>1.4143518518518518E-3</v>
      </c>
      <c r="F60" s="45"/>
      <c r="G60" s="26" t="s">
        <v>639</v>
      </c>
      <c r="H60" s="512" t="s">
        <v>5310</v>
      </c>
      <c r="I60" s="549" t="s">
        <v>5179</v>
      </c>
      <c r="J60" s="547" t="s">
        <v>751</v>
      </c>
      <c r="K60" s="723">
        <v>1.2152777777777778E-3</v>
      </c>
      <c r="L60" s="45"/>
    </row>
    <row r="61" spans="1:12" s="3" customFormat="1">
      <c r="A61" s="6" t="s">
        <v>640</v>
      </c>
      <c r="B61" s="512" t="s">
        <v>5303</v>
      </c>
      <c r="C61" s="546" t="s">
        <v>3616</v>
      </c>
      <c r="D61" s="547" t="s">
        <v>751</v>
      </c>
      <c r="E61" s="774">
        <v>1.423611111111111E-3</v>
      </c>
      <c r="F61" s="45"/>
      <c r="G61" s="26" t="s">
        <v>640</v>
      </c>
      <c r="H61" s="512" t="s">
        <v>366</v>
      </c>
      <c r="I61" s="549" t="s">
        <v>5300</v>
      </c>
      <c r="J61" s="547" t="s">
        <v>751</v>
      </c>
      <c r="K61" s="723">
        <v>1.2210648148148148E-3</v>
      </c>
      <c r="L61" s="45"/>
    </row>
    <row r="62" spans="1:12" s="3" customFormat="1">
      <c r="A62" s="6" t="s">
        <v>641</v>
      </c>
      <c r="B62" s="512" t="s">
        <v>1458</v>
      </c>
      <c r="C62" s="546" t="s">
        <v>4888</v>
      </c>
      <c r="D62" s="547" t="s">
        <v>5307</v>
      </c>
      <c r="E62" s="774">
        <v>1.4305555555555556E-3</v>
      </c>
      <c r="F62" s="45"/>
      <c r="G62" s="26" t="s">
        <v>641</v>
      </c>
      <c r="H62" s="512" t="s">
        <v>1114</v>
      </c>
      <c r="I62" s="549" t="s">
        <v>5313</v>
      </c>
      <c r="J62" s="547" t="s">
        <v>751</v>
      </c>
      <c r="K62" s="723">
        <v>1.2569444444444444E-3</v>
      </c>
      <c r="L62" s="45"/>
    </row>
    <row r="63" spans="1:12" s="3" customFormat="1">
      <c r="A63" s="6" t="s">
        <v>642</v>
      </c>
      <c r="B63" s="512" t="s">
        <v>4886</v>
      </c>
      <c r="C63" s="546" t="s">
        <v>4887</v>
      </c>
      <c r="D63" s="547" t="s">
        <v>751</v>
      </c>
      <c r="E63" s="774">
        <v>1.4618055555555556E-3</v>
      </c>
      <c r="F63" s="45"/>
      <c r="G63" s="26" t="s">
        <v>642</v>
      </c>
      <c r="H63" s="512" t="s">
        <v>1121</v>
      </c>
      <c r="I63" s="549" t="s">
        <v>825</v>
      </c>
      <c r="J63" s="547" t="s">
        <v>661</v>
      </c>
      <c r="K63" s="723">
        <v>1.2916666666666664E-3</v>
      </c>
      <c r="L63" s="45"/>
    </row>
    <row r="64" spans="1:12" s="3" customFormat="1">
      <c r="A64" s="6"/>
      <c r="B64" s="512"/>
      <c r="C64" s="546"/>
      <c r="D64" s="547"/>
      <c r="E64" s="548"/>
      <c r="F64" s="45"/>
      <c r="G64" s="26" t="s">
        <v>643</v>
      </c>
      <c r="H64" s="512" t="s">
        <v>708</v>
      </c>
      <c r="I64" s="549" t="s">
        <v>3040</v>
      </c>
      <c r="J64" s="547" t="s">
        <v>751</v>
      </c>
      <c r="K64" s="723">
        <v>1.3194444444444443E-3</v>
      </c>
      <c r="L64" s="45"/>
    </row>
    <row r="65" spans="1:12" s="3" customFormat="1">
      <c r="A65" s="6"/>
      <c r="B65" s="512"/>
      <c r="C65" s="546"/>
      <c r="D65" s="547"/>
      <c r="E65" s="548"/>
      <c r="F65" s="45"/>
      <c r="G65" s="26" t="s">
        <v>646</v>
      </c>
      <c r="H65" s="512" t="s">
        <v>708</v>
      </c>
      <c r="I65" s="549" t="s">
        <v>4257</v>
      </c>
      <c r="J65" s="547" t="s">
        <v>751</v>
      </c>
      <c r="K65" s="723">
        <v>1.3680555555555557E-3</v>
      </c>
      <c r="L65" s="45"/>
    </row>
    <row r="66" spans="1:12" s="3" customFormat="1">
      <c r="A66" s="6"/>
      <c r="B66" s="512"/>
      <c r="C66" s="546"/>
      <c r="D66" s="547"/>
      <c r="E66" s="548"/>
      <c r="F66" s="45"/>
      <c r="G66" s="26" t="s">
        <v>647</v>
      </c>
      <c r="H66" s="512" t="s">
        <v>4794</v>
      </c>
      <c r="I66" s="549" t="s">
        <v>3363</v>
      </c>
      <c r="J66" s="547" t="s">
        <v>751</v>
      </c>
      <c r="K66" s="723">
        <v>1.3715277777777779E-3</v>
      </c>
      <c r="L66" s="45"/>
    </row>
    <row r="67" spans="1:12" s="3" customFormat="1">
      <c r="A67" s="6"/>
      <c r="B67" s="512"/>
      <c r="C67" s="546"/>
      <c r="D67" s="547"/>
      <c r="E67" s="548"/>
      <c r="F67" s="45"/>
      <c r="G67" s="26" t="s">
        <v>648</v>
      </c>
      <c r="H67" s="512" t="s">
        <v>1329</v>
      </c>
      <c r="I67" s="549" t="s">
        <v>5314</v>
      </c>
      <c r="J67" s="547" t="s">
        <v>629</v>
      </c>
      <c r="K67" s="723">
        <v>1.4212962962962964E-3</v>
      </c>
      <c r="L67" s="45"/>
    </row>
    <row r="68" spans="1:12" s="3" customFormat="1" ht="12.75" thickBot="1">
      <c r="A68" s="6"/>
      <c r="B68" s="512"/>
      <c r="C68" s="546"/>
      <c r="D68" s="547"/>
      <c r="E68" s="548"/>
      <c r="F68" s="45"/>
      <c r="G68" s="26" t="s">
        <v>649</v>
      </c>
      <c r="H68" s="512" t="s">
        <v>4583</v>
      </c>
      <c r="I68" s="549" t="s">
        <v>5073</v>
      </c>
      <c r="J68" s="547" t="s">
        <v>629</v>
      </c>
      <c r="K68" s="723">
        <v>1.4664351851851852E-3</v>
      </c>
      <c r="L68" s="45"/>
    </row>
    <row r="69" spans="1:12" s="3" customFormat="1" hidden="1">
      <c r="A69" s="6"/>
      <c r="B69" s="512"/>
      <c r="C69" s="546"/>
      <c r="D69" s="547"/>
      <c r="E69" s="548"/>
      <c r="F69" s="45"/>
      <c r="G69" s="26"/>
      <c r="H69" s="7"/>
      <c r="I69" s="250"/>
      <c r="J69" s="9"/>
      <c r="K69" s="211"/>
      <c r="L69" s="45"/>
    </row>
    <row r="70" spans="1:12" s="3" customFormat="1" hidden="1">
      <c r="A70" s="6"/>
      <c r="B70" s="512"/>
      <c r="C70" s="546"/>
      <c r="D70" s="547"/>
      <c r="E70" s="548"/>
      <c r="F70" s="45"/>
      <c r="G70" s="26"/>
      <c r="H70" s="7"/>
      <c r="I70" s="250"/>
      <c r="J70" s="9"/>
      <c r="K70" s="211"/>
      <c r="L70" s="45"/>
    </row>
    <row r="71" spans="1:12" s="3" customFormat="1" hidden="1">
      <c r="A71" s="6"/>
      <c r="B71" s="512"/>
      <c r="C71" s="546"/>
      <c r="D71" s="547"/>
      <c r="E71" s="548"/>
      <c r="F71" s="45"/>
      <c r="G71" s="26"/>
      <c r="H71" s="7"/>
      <c r="I71" s="250"/>
      <c r="J71" s="9"/>
      <c r="K71" s="211"/>
      <c r="L71" s="45"/>
    </row>
    <row r="72" spans="1:12" s="3" customFormat="1" hidden="1">
      <c r="A72" s="6"/>
      <c r="B72" s="512"/>
      <c r="C72" s="546"/>
      <c r="D72" s="547"/>
      <c r="E72" s="548"/>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2"/>
      <c r="D74" s="9"/>
      <c r="E74" s="207"/>
      <c r="F74" s="45"/>
      <c r="G74" s="26"/>
      <c r="H74" s="7"/>
      <c r="I74" s="250"/>
      <c r="J74" s="9"/>
      <c r="K74" s="211"/>
      <c r="L74" s="45"/>
    </row>
    <row r="75" spans="1:12" s="3" customFormat="1" ht="12.75" hidden="1">
      <c r="A75" s="6"/>
      <c r="B75" s="7"/>
      <c r="C75" s="302"/>
      <c r="D75" s="9"/>
      <c r="E75" s="207"/>
      <c r="F75" s="45"/>
      <c r="G75" s="26"/>
      <c r="H75" s="7"/>
      <c r="I75" s="250"/>
      <c r="J75" s="9"/>
      <c r="K75" s="211"/>
      <c r="L75" s="45"/>
    </row>
    <row r="76" spans="1:12" s="3" customFormat="1" ht="12.75" hidden="1">
      <c r="A76" s="6"/>
      <c r="B76" s="7"/>
      <c r="C76" s="302"/>
      <c r="D76" s="9"/>
      <c r="E76" s="207"/>
      <c r="F76" s="45"/>
      <c r="G76" s="26"/>
      <c r="H76" s="7"/>
      <c r="I76" s="250"/>
      <c r="J76" s="9"/>
      <c r="K76" s="211"/>
      <c r="L76" s="45"/>
    </row>
    <row r="77" spans="1:12" s="3" customFormat="1" ht="12.75" hidden="1">
      <c r="A77" s="6"/>
      <c r="B77" s="7"/>
      <c r="C77" s="302"/>
      <c r="D77" s="9"/>
      <c r="E77" s="207"/>
      <c r="F77" s="45"/>
      <c r="G77" s="26"/>
      <c r="H77" s="7"/>
      <c r="I77" s="250"/>
      <c r="J77" s="9"/>
      <c r="K77" s="211"/>
      <c r="L77" s="45"/>
    </row>
    <row r="78" spans="1:12" s="3" customFormat="1" ht="13.5" hidden="1" thickBot="1">
      <c r="A78" s="19"/>
      <c r="B78" s="10"/>
      <c r="C78" s="381"/>
      <c r="D78" s="11"/>
      <c r="E78" s="270"/>
      <c r="F78" s="45"/>
      <c r="G78" s="555"/>
      <c r="H78" s="29"/>
      <c r="I78" s="29"/>
      <c r="J78" s="30"/>
      <c r="K78" s="271"/>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83" t="s">
        <v>621</v>
      </c>
      <c r="B81" s="1084"/>
      <c r="C81" s="43"/>
      <c r="D81" s="44"/>
      <c r="E81" s="44"/>
      <c r="F81" s="35"/>
      <c r="G81" s="1087" t="s">
        <v>652</v>
      </c>
      <c r="H81" s="1088"/>
      <c r="I81" s="35"/>
      <c r="J81" s="35"/>
      <c r="K81" s="35"/>
      <c r="L81" s="35"/>
    </row>
    <row r="82" spans="1:12" s="3" customFormat="1" ht="16.5" thickTop="1" thickBot="1">
      <c r="A82" s="1085"/>
      <c r="B82" s="1086"/>
      <c r="C82" s="14"/>
      <c r="D82" s="12" t="s">
        <v>645</v>
      </c>
      <c r="E82" s="13">
        <f>COUNTA(C84:C126)</f>
        <v>41</v>
      </c>
      <c r="F82" s="45"/>
      <c r="G82" s="1089"/>
      <c r="H82" s="1090"/>
      <c r="I82" s="32"/>
      <c r="J82" s="33" t="s">
        <v>645</v>
      </c>
      <c r="K82" s="34">
        <f>COUNTA(I84:I126)</f>
        <v>24</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761</v>
      </c>
      <c r="C84" s="78" t="s">
        <v>4414</v>
      </c>
      <c r="D84" s="79" t="s">
        <v>669</v>
      </c>
      <c r="E84" s="771">
        <v>9.3287037037037036E-4</v>
      </c>
      <c r="F84" s="45"/>
      <c r="G84" s="94" t="s">
        <v>630</v>
      </c>
      <c r="H84" s="77" t="s">
        <v>982</v>
      </c>
      <c r="I84" s="78" t="s">
        <v>5059</v>
      </c>
      <c r="J84" s="79" t="s">
        <v>751</v>
      </c>
      <c r="K84" s="766">
        <v>9.0740740740740745E-4</v>
      </c>
      <c r="L84" s="45"/>
    </row>
    <row r="85" spans="1:12" s="3" customFormat="1">
      <c r="A85" s="81" t="s">
        <v>631</v>
      </c>
      <c r="B85" s="82" t="s">
        <v>1511</v>
      </c>
      <c r="C85" s="83" t="s">
        <v>5279</v>
      </c>
      <c r="D85" s="84" t="s">
        <v>311</v>
      </c>
      <c r="E85" s="772">
        <v>9.4791666666666668E-4</v>
      </c>
      <c r="F85" s="45"/>
      <c r="G85" s="96" t="s">
        <v>631</v>
      </c>
      <c r="H85" s="82" t="s">
        <v>664</v>
      </c>
      <c r="I85" s="83" t="s">
        <v>4577</v>
      </c>
      <c r="J85" s="84" t="s">
        <v>2458</v>
      </c>
      <c r="K85" s="767">
        <v>9.1319444444444434E-4</v>
      </c>
      <c r="L85" s="45"/>
    </row>
    <row r="86" spans="1:12" s="3" customFormat="1">
      <c r="A86" s="86" t="s">
        <v>632</v>
      </c>
      <c r="B86" s="87" t="s">
        <v>3468</v>
      </c>
      <c r="C86" s="88" t="s">
        <v>4407</v>
      </c>
      <c r="D86" s="89" t="s">
        <v>751</v>
      </c>
      <c r="E86" s="773">
        <v>9.745370370370371E-4</v>
      </c>
      <c r="F86" s="45"/>
      <c r="G86" s="98" t="s">
        <v>632</v>
      </c>
      <c r="H86" s="87" t="s">
        <v>1145</v>
      </c>
      <c r="I86" s="88" t="s">
        <v>5178</v>
      </c>
      <c r="J86" s="89" t="s">
        <v>751</v>
      </c>
      <c r="K86" s="768">
        <v>9.2245370370370365E-4</v>
      </c>
      <c r="L86" s="45"/>
    </row>
    <row r="87" spans="1:12" s="3" customFormat="1">
      <c r="A87" s="6" t="s">
        <v>633</v>
      </c>
      <c r="B87" s="7" t="s">
        <v>2629</v>
      </c>
      <c r="C87" s="250" t="s">
        <v>5304</v>
      </c>
      <c r="D87" s="547" t="s">
        <v>751</v>
      </c>
      <c r="E87" s="774">
        <v>1.0011574074074074E-3</v>
      </c>
      <c r="F87" s="45"/>
      <c r="G87" s="26" t="s">
        <v>633</v>
      </c>
      <c r="H87" s="7" t="s">
        <v>740</v>
      </c>
      <c r="I87" s="250" t="s">
        <v>5196</v>
      </c>
      <c r="J87" s="547" t="s">
        <v>751</v>
      </c>
      <c r="K87" s="723">
        <v>9.3981481481481477E-4</v>
      </c>
      <c r="L87" s="45"/>
    </row>
    <row r="88" spans="1:12" s="3" customFormat="1">
      <c r="A88" s="6" t="s">
        <v>634</v>
      </c>
      <c r="B88" s="7" t="s">
        <v>976</v>
      </c>
      <c r="C88" s="250" t="s">
        <v>1018</v>
      </c>
      <c r="D88" s="9" t="s">
        <v>629</v>
      </c>
      <c r="E88" s="774">
        <v>1.005787037037037E-3</v>
      </c>
      <c r="F88" s="45"/>
      <c r="G88" s="26" t="s">
        <v>634</v>
      </c>
      <c r="H88" s="7" t="s">
        <v>874</v>
      </c>
      <c r="I88" s="250" t="s">
        <v>3950</v>
      </c>
      <c r="J88" s="9" t="s">
        <v>629</v>
      </c>
      <c r="K88" s="723">
        <v>9.4328703703703708E-4</v>
      </c>
      <c r="L88" s="45"/>
    </row>
    <row r="89" spans="1:12" s="3" customFormat="1">
      <c r="A89" s="6" t="s">
        <v>635</v>
      </c>
      <c r="B89" s="7" t="s">
        <v>387</v>
      </c>
      <c r="C89" s="250" t="s">
        <v>1549</v>
      </c>
      <c r="D89" s="547" t="s">
        <v>751</v>
      </c>
      <c r="E89" s="774">
        <v>1.0069444444444444E-3</v>
      </c>
      <c r="F89" s="45"/>
      <c r="G89" s="26" t="s">
        <v>635</v>
      </c>
      <c r="H89" s="7" t="s">
        <v>1407</v>
      </c>
      <c r="I89" s="250" t="s">
        <v>1222</v>
      </c>
      <c r="J89" s="9" t="s">
        <v>4867</v>
      </c>
      <c r="K89" s="723">
        <v>9.6643518518518519E-4</v>
      </c>
      <c r="L89" s="45"/>
    </row>
    <row r="90" spans="1:12" s="3" customFormat="1">
      <c r="A90" s="6" t="s">
        <v>636</v>
      </c>
      <c r="B90" s="7" t="s">
        <v>348</v>
      </c>
      <c r="C90" s="250" t="s">
        <v>2055</v>
      </c>
      <c r="D90" s="547" t="s">
        <v>751</v>
      </c>
      <c r="E90" s="774">
        <v>1.0104166666666666E-3</v>
      </c>
      <c r="F90" s="45"/>
      <c r="G90" s="26" t="s">
        <v>636</v>
      </c>
      <c r="H90" s="7" t="s">
        <v>842</v>
      </c>
      <c r="I90" s="250" t="s">
        <v>5202</v>
      </c>
      <c r="J90" s="9" t="s">
        <v>629</v>
      </c>
      <c r="K90" s="723">
        <v>9.8379629629629642E-4</v>
      </c>
      <c r="L90" s="45"/>
    </row>
    <row r="91" spans="1:12" s="3" customFormat="1">
      <c r="A91" s="6" t="s">
        <v>637</v>
      </c>
      <c r="B91" s="7" t="s">
        <v>3437</v>
      </c>
      <c r="C91" s="250" t="s">
        <v>2810</v>
      </c>
      <c r="D91" s="9" t="s">
        <v>629</v>
      </c>
      <c r="E91" s="774">
        <v>1.017361111111111E-3</v>
      </c>
      <c r="F91" s="45"/>
      <c r="G91" s="26" t="s">
        <v>637</v>
      </c>
      <c r="H91" s="7" t="s">
        <v>5326</v>
      </c>
      <c r="I91" s="250" t="s">
        <v>1499</v>
      </c>
      <c r="J91" s="547" t="s">
        <v>751</v>
      </c>
      <c r="K91" s="723">
        <v>9.86111111111111E-4</v>
      </c>
      <c r="L91" s="45"/>
    </row>
    <row r="92" spans="1:12" s="3" customFormat="1">
      <c r="A92" s="6" t="s">
        <v>638</v>
      </c>
      <c r="B92" s="7" t="s">
        <v>1511</v>
      </c>
      <c r="C92" s="250" t="s">
        <v>4859</v>
      </c>
      <c r="D92" s="547" t="s">
        <v>751</v>
      </c>
      <c r="E92" s="774">
        <v>1.0335648148148148E-3</v>
      </c>
      <c r="F92" s="45"/>
      <c r="G92" s="26" t="s">
        <v>638</v>
      </c>
      <c r="H92" s="7" t="s">
        <v>864</v>
      </c>
      <c r="I92" s="250" t="s">
        <v>5060</v>
      </c>
      <c r="J92" s="547" t="s">
        <v>751</v>
      </c>
      <c r="K92" s="723">
        <v>1.0069444444444444E-3</v>
      </c>
      <c r="L92" s="45"/>
    </row>
    <row r="93" spans="1:12" s="3" customFormat="1">
      <c r="A93" s="6" t="s">
        <v>639</v>
      </c>
      <c r="B93" s="7" t="s">
        <v>1167</v>
      </c>
      <c r="C93" s="250" t="s">
        <v>3790</v>
      </c>
      <c r="D93" s="9" t="s">
        <v>669</v>
      </c>
      <c r="E93" s="774">
        <v>1.0729166666666667E-3</v>
      </c>
      <c r="F93" s="45"/>
      <c r="G93" s="26" t="s">
        <v>639</v>
      </c>
      <c r="H93" s="7" t="s">
        <v>796</v>
      </c>
      <c r="I93" s="250" t="s">
        <v>5323</v>
      </c>
      <c r="J93" s="9" t="s">
        <v>4867</v>
      </c>
      <c r="K93" s="723">
        <v>1.0104166666666666E-3</v>
      </c>
      <c r="L93" s="45"/>
    </row>
    <row r="94" spans="1:12" s="3" customFormat="1">
      <c r="A94" s="6" t="s">
        <v>640</v>
      </c>
      <c r="B94" s="7" t="s">
        <v>976</v>
      </c>
      <c r="C94" s="250" t="s">
        <v>5187</v>
      </c>
      <c r="D94" s="547" t="s">
        <v>751</v>
      </c>
      <c r="E94" s="774">
        <v>1.0787037037037037E-3</v>
      </c>
      <c r="F94" s="45"/>
      <c r="G94" s="26" t="s">
        <v>640</v>
      </c>
      <c r="H94" s="7" t="s">
        <v>2051</v>
      </c>
      <c r="I94" s="250" t="s">
        <v>3597</v>
      </c>
      <c r="J94" s="9" t="s">
        <v>629</v>
      </c>
      <c r="K94" s="723">
        <v>1.0185185185185186E-3</v>
      </c>
      <c r="L94" s="45"/>
    </row>
    <row r="95" spans="1:12" s="3" customFormat="1">
      <c r="A95" s="6" t="s">
        <v>641</v>
      </c>
      <c r="B95" s="7" t="s">
        <v>2311</v>
      </c>
      <c r="C95" s="250" t="s">
        <v>683</v>
      </c>
      <c r="D95" s="9" t="s">
        <v>663</v>
      </c>
      <c r="E95" s="774">
        <v>1.0833333333333335E-3</v>
      </c>
      <c r="F95" s="45"/>
      <c r="G95" s="26" t="s">
        <v>641</v>
      </c>
      <c r="H95" s="7" t="s">
        <v>816</v>
      </c>
      <c r="I95" s="250" t="s">
        <v>3595</v>
      </c>
      <c r="J95" s="547" t="s">
        <v>751</v>
      </c>
      <c r="K95" s="723">
        <v>1.0300925925925926E-3</v>
      </c>
      <c r="L95" s="45"/>
    </row>
    <row r="96" spans="1:12" s="3" customFormat="1">
      <c r="A96" s="6" t="s">
        <v>642</v>
      </c>
      <c r="B96" s="7" t="s">
        <v>659</v>
      </c>
      <c r="C96" s="250" t="s">
        <v>1108</v>
      </c>
      <c r="D96" s="9" t="s">
        <v>669</v>
      </c>
      <c r="E96" s="774">
        <v>1.0949074074074075E-3</v>
      </c>
      <c r="F96" s="45"/>
      <c r="G96" s="26" t="s">
        <v>642</v>
      </c>
      <c r="H96" s="7" t="s">
        <v>708</v>
      </c>
      <c r="I96" s="250" t="s">
        <v>3597</v>
      </c>
      <c r="J96" s="9" t="s">
        <v>629</v>
      </c>
      <c r="K96" s="723">
        <v>1.0682870370370371E-3</v>
      </c>
      <c r="L96" s="45"/>
    </row>
    <row r="97" spans="1:12" s="3" customFormat="1">
      <c r="A97" s="6" t="s">
        <v>643</v>
      </c>
      <c r="B97" s="7" t="s">
        <v>1153</v>
      </c>
      <c r="C97" s="250" t="s">
        <v>5172</v>
      </c>
      <c r="D97" s="547" t="s">
        <v>751</v>
      </c>
      <c r="E97" s="774">
        <v>1.0949074074074075E-3</v>
      </c>
      <c r="F97" s="45"/>
      <c r="G97" s="26" t="s">
        <v>643</v>
      </c>
      <c r="H97" s="7" t="s">
        <v>3879</v>
      </c>
      <c r="I97" s="250" t="s">
        <v>5298</v>
      </c>
      <c r="J97" s="9" t="s">
        <v>4491</v>
      </c>
      <c r="K97" s="723">
        <v>1.0740740740740741E-3</v>
      </c>
      <c r="L97" s="45"/>
    </row>
    <row r="98" spans="1:12" s="3" customFormat="1">
      <c r="A98" s="6" t="s">
        <v>646</v>
      </c>
      <c r="B98" s="7" t="s">
        <v>387</v>
      </c>
      <c r="C98" s="250" t="s">
        <v>5316</v>
      </c>
      <c r="D98" s="547" t="s">
        <v>751</v>
      </c>
      <c r="E98" s="774">
        <v>1.0949074074074075E-3</v>
      </c>
      <c r="F98" s="45"/>
      <c r="G98" s="26" t="s">
        <v>646</v>
      </c>
      <c r="H98" s="7" t="s">
        <v>366</v>
      </c>
      <c r="I98" s="250" t="s">
        <v>5324</v>
      </c>
      <c r="J98" s="547" t="s">
        <v>751</v>
      </c>
      <c r="K98" s="723">
        <v>1.0798611111111111E-3</v>
      </c>
      <c r="L98" s="45"/>
    </row>
    <row r="99" spans="1:12" s="3" customFormat="1">
      <c r="A99" s="6" t="s">
        <v>647</v>
      </c>
      <c r="B99" s="7" t="s">
        <v>5066</v>
      </c>
      <c r="C99" s="250" t="s">
        <v>1222</v>
      </c>
      <c r="D99" s="9" t="s">
        <v>929</v>
      </c>
      <c r="E99" s="774">
        <v>1.0972222222222223E-3</v>
      </c>
      <c r="F99" s="45"/>
      <c r="G99" s="26" t="s">
        <v>647</v>
      </c>
      <c r="H99" s="7" t="s">
        <v>1500</v>
      </c>
      <c r="I99" s="250" t="s">
        <v>2952</v>
      </c>
      <c r="J99" s="9" t="s">
        <v>4867</v>
      </c>
      <c r="K99" s="723">
        <v>1.0856481481481481E-3</v>
      </c>
      <c r="L99" s="45"/>
    </row>
    <row r="100" spans="1:12" s="3" customFormat="1">
      <c r="A100" s="6" t="s">
        <v>648</v>
      </c>
      <c r="B100" s="7" t="s">
        <v>694</v>
      </c>
      <c r="C100" s="250" t="s">
        <v>2362</v>
      </c>
      <c r="D100" s="547" t="s">
        <v>751</v>
      </c>
      <c r="E100" s="774">
        <v>1.1157407407407407E-3</v>
      </c>
      <c r="F100" s="45"/>
      <c r="G100" s="26" t="s">
        <v>648</v>
      </c>
      <c r="H100" s="7" t="s">
        <v>3951</v>
      </c>
      <c r="I100" s="250" t="s">
        <v>670</v>
      </c>
      <c r="J100" s="9" t="s">
        <v>800</v>
      </c>
      <c r="K100" s="723">
        <v>1.1018518518518519E-3</v>
      </c>
      <c r="L100" s="45"/>
    </row>
    <row r="101" spans="1:12" s="3" customFormat="1">
      <c r="A101" s="6" t="s">
        <v>649</v>
      </c>
      <c r="B101" s="7" t="s">
        <v>1153</v>
      </c>
      <c r="C101" s="250" t="s">
        <v>975</v>
      </c>
      <c r="D101" s="9" t="s">
        <v>661</v>
      </c>
      <c r="E101" s="774">
        <v>1.1215277777777777E-3</v>
      </c>
      <c r="F101" s="45"/>
      <c r="G101" s="26" t="s">
        <v>649</v>
      </c>
      <c r="H101" s="7" t="s">
        <v>667</v>
      </c>
      <c r="I101" s="250" t="s">
        <v>5301</v>
      </c>
      <c r="J101" s="547" t="s">
        <v>751</v>
      </c>
      <c r="K101" s="723">
        <v>1.1053240740740741E-3</v>
      </c>
      <c r="L101" s="45"/>
    </row>
    <row r="102" spans="1:12" s="3" customFormat="1">
      <c r="A102" s="6" t="s">
        <v>650</v>
      </c>
      <c r="B102" s="7" t="s">
        <v>5315</v>
      </c>
      <c r="C102" s="250" t="s">
        <v>1571</v>
      </c>
      <c r="D102" s="9" t="s">
        <v>929</v>
      </c>
      <c r="E102" s="774">
        <v>1.1215277777777777E-3</v>
      </c>
      <c r="F102" s="45"/>
      <c r="G102" s="26" t="s">
        <v>650</v>
      </c>
      <c r="H102" s="7" t="s">
        <v>740</v>
      </c>
      <c r="I102" s="250" t="s">
        <v>670</v>
      </c>
      <c r="J102" s="9" t="s">
        <v>800</v>
      </c>
      <c r="K102" s="723">
        <v>1.2129629629629628E-3</v>
      </c>
      <c r="L102" s="45"/>
    </row>
    <row r="103" spans="1:12" s="3" customFormat="1">
      <c r="A103" s="6" t="s">
        <v>651</v>
      </c>
      <c r="B103" s="7" t="s">
        <v>694</v>
      </c>
      <c r="C103" s="250" t="s">
        <v>5317</v>
      </c>
      <c r="D103" s="547" t="s">
        <v>751</v>
      </c>
      <c r="E103" s="774">
        <v>1.1238425925925927E-3</v>
      </c>
      <c r="F103" s="45"/>
      <c r="G103" s="26" t="s">
        <v>651</v>
      </c>
      <c r="H103" s="7" t="s">
        <v>982</v>
      </c>
      <c r="I103" s="250" t="s">
        <v>4587</v>
      </c>
      <c r="J103" s="9" t="s">
        <v>728</v>
      </c>
      <c r="K103" s="723">
        <v>1.2175925925925926E-3</v>
      </c>
      <c r="L103" s="45"/>
    </row>
    <row r="104" spans="1:12" s="3" customFormat="1">
      <c r="A104" s="6" t="s">
        <v>899</v>
      </c>
      <c r="B104" s="7" t="s">
        <v>4605</v>
      </c>
      <c r="C104" s="250" t="s">
        <v>4969</v>
      </c>
      <c r="D104" s="9" t="s">
        <v>629</v>
      </c>
      <c r="E104" s="774">
        <v>1.1296296296296295E-3</v>
      </c>
      <c r="F104" s="45"/>
      <c r="G104" s="26" t="s">
        <v>899</v>
      </c>
      <c r="H104" s="7" t="s">
        <v>791</v>
      </c>
      <c r="I104" s="250" t="s">
        <v>4893</v>
      </c>
      <c r="J104" s="9" t="s">
        <v>629</v>
      </c>
      <c r="K104" s="723">
        <v>1.2256944444444444E-3</v>
      </c>
      <c r="L104" s="45"/>
    </row>
    <row r="105" spans="1:12" s="3" customFormat="1">
      <c r="A105" s="6" t="s">
        <v>900</v>
      </c>
      <c r="B105" s="7" t="s">
        <v>4050</v>
      </c>
      <c r="C105" s="250" t="s">
        <v>5318</v>
      </c>
      <c r="D105" s="547" t="s">
        <v>751</v>
      </c>
      <c r="E105" s="774">
        <v>1.1365740740740741E-3</v>
      </c>
      <c r="F105" s="45"/>
      <c r="G105" s="26" t="s">
        <v>900</v>
      </c>
      <c r="H105" s="7" t="s">
        <v>982</v>
      </c>
      <c r="I105" s="250" t="s">
        <v>3598</v>
      </c>
      <c r="J105" s="9" t="s">
        <v>629</v>
      </c>
      <c r="K105" s="723">
        <v>1.267361111111111E-3</v>
      </c>
      <c r="L105" s="45"/>
    </row>
    <row r="106" spans="1:12" s="3" customFormat="1">
      <c r="A106" s="6" t="s">
        <v>901</v>
      </c>
      <c r="B106" s="7" t="s">
        <v>2629</v>
      </c>
      <c r="C106" s="250" t="s">
        <v>1530</v>
      </c>
      <c r="D106" s="547" t="s">
        <v>751</v>
      </c>
      <c r="E106" s="774">
        <v>1.152777777777778E-3</v>
      </c>
      <c r="F106" s="45"/>
      <c r="G106" s="26" t="s">
        <v>901</v>
      </c>
      <c r="H106" s="7" t="s">
        <v>667</v>
      </c>
      <c r="I106" s="250" t="s">
        <v>5325</v>
      </c>
      <c r="J106" s="547" t="s">
        <v>751</v>
      </c>
      <c r="K106" s="723">
        <v>1.2777777777777776E-3</v>
      </c>
      <c r="L106" s="45"/>
    </row>
    <row r="107" spans="1:12" s="3" customFormat="1">
      <c r="A107" s="6" t="s">
        <v>902</v>
      </c>
      <c r="B107" s="7" t="s">
        <v>1102</v>
      </c>
      <c r="C107" s="250" t="s">
        <v>1342</v>
      </c>
      <c r="D107" s="547" t="s">
        <v>751</v>
      </c>
      <c r="E107" s="774">
        <v>1.158564814814815E-3</v>
      </c>
      <c r="F107" s="45"/>
      <c r="G107" s="26" t="s">
        <v>902</v>
      </c>
      <c r="H107" s="7" t="s">
        <v>816</v>
      </c>
      <c r="I107" s="250" t="s">
        <v>1123</v>
      </c>
      <c r="J107" s="9" t="s">
        <v>629</v>
      </c>
      <c r="K107" s="723">
        <v>1.3391203703703705E-3</v>
      </c>
      <c r="L107" s="45"/>
    </row>
    <row r="108" spans="1:12" s="3" customFormat="1">
      <c r="A108" s="6" t="s">
        <v>903</v>
      </c>
      <c r="B108" s="7" t="s">
        <v>1745</v>
      </c>
      <c r="C108" s="250" t="s">
        <v>4046</v>
      </c>
      <c r="D108" s="547" t="s">
        <v>751</v>
      </c>
      <c r="E108" s="774">
        <v>1.1712962962962964E-3</v>
      </c>
      <c r="F108" s="45"/>
      <c r="G108" s="26"/>
      <c r="H108" s="7"/>
      <c r="I108" s="250"/>
      <c r="J108" s="9"/>
      <c r="K108" s="211"/>
      <c r="L108" s="45"/>
    </row>
    <row r="109" spans="1:12" s="3" customFormat="1">
      <c r="A109" s="6" t="s">
        <v>1124</v>
      </c>
      <c r="B109" s="7" t="s">
        <v>976</v>
      </c>
      <c r="C109" s="250" t="s">
        <v>5318</v>
      </c>
      <c r="D109" s="547" t="s">
        <v>751</v>
      </c>
      <c r="E109" s="774">
        <v>1.1770833333333334E-3</v>
      </c>
      <c r="F109" s="45"/>
      <c r="G109" s="26"/>
      <c r="H109" s="7"/>
      <c r="I109" s="250"/>
      <c r="J109" s="9"/>
      <c r="K109" s="211"/>
      <c r="L109" s="45"/>
    </row>
    <row r="110" spans="1:12" s="3" customFormat="1">
      <c r="A110" s="6" t="s">
        <v>1125</v>
      </c>
      <c r="B110" s="7" t="s">
        <v>1306</v>
      </c>
      <c r="C110" s="250" t="s">
        <v>4129</v>
      </c>
      <c r="D110" s="547" t="s">
        <v>751</v>
      </c>
      <c r="E110" s="774">
        <v>1.1828703703703704E-3</v>
      </c>
      <c r="F110" s="45"/>
      <c r="G110" s="26"/>
      <c r="H110" s="7"/>
      <c r="I110" s="250"/>
      <c r="J110" s="9"/>
      <c r="K110" s="211"/>
      <c r="L110" s="45"/>
    </row>
    <row r="111" spans="1:12" s="3" customFormat="1">
      <c r="A111" s="6" t="s">
        <v>1126</v>
      </c>
      <c r="B111" s="7" t="s">
        <v>1309</v>
      </c>
      <c r="C111" s="250" t="s">
        <v>5189</v>
      </c>
      <c r="D111" s="547" t="s">
        <v>751</v>
      </c>
      <c r="E111" s="774">
        <v>1.1828703703703704E-3</v>
      </c>
      <c r="F111" s="45"/>
      <c r="G111" s="26"/>
      <c r="H111" s="7"/>
      <c r="I111" s="250"/>
      <c r="J111" s="9"/>
      <c r="K111" s="211"/>
      <c r="L111" s="45"/>
    </row>
    <row r="112" spans="1:12" s="3" customFormat="1">
      <c r="A112" s="6" t="s">
        <v>1127</v>
      </c>
      <c r="B112" s="7" t="s">
        <v>828</v>
      </c>
      <c r="C112" s="250" t="s">
        <v>746</v>
      </c>
      <c r="D112" s="9" t="s">
        <v>661</v>
      </c>
      <c r="E112" s="774">
        <v>1.1886574074074074E-3</v>
      </c>
      <c r="F112" s="45"/>
      <c r="G112" s="26"/>
      <c r="H112" s="7"/>
      <c r="I112" s="250"/>
      <c r="J112" s="9"/>
      <c r="K112" s="211"/>
      <c r="L112" s="45"/>
    </row>
    <row r="113" spans="1:12" s="3" customFormat="1">
      <c r="A113" s="6" t="s">
        <v>1128</v>
      </c>
      <c r="B113" s="7" t="s">
        <v>976</v>
      </c>
      <c r="C113" s="250" t="s">
        <v>5068</v>
      </c>
      <c r="D113" s="547" t="s">
        <v>751</v>
      </c>
      <c r="E113" s="774">
        <v>1.2013888888888888E-3</v>
      </c>
      <c r="F113" s="45"/>
      <c r="G113" s="26"/>
      <c r="H113" s="7"/>
      <c r="I113" s="250"/>
      <c r="J113" s="9"/>
      <c r="K113" s="211"/>
      <c r="L113" s="45"/>
    </row>
    <row r="114" spans="1:12" s="3" customFormat="1">
      <c r="A114" s="6" t="s">
        <v>1129</v>
      </c>
      <c r="B114" s="7" t="s">
        <v>4039</v>
      </c>
      <c r="C114" s="250" t="s">
        <v>5319</v>
      </c>
      <c r="D114" s="547" t="s">
        <v>751</v>
      </c>
      <c r="E114" s="774">
        <v>1.2037037037037038E-3</v>
      </c>
      <c r="F114" s="45"/>
      <c r="G114" s="26"/>
      <c r="H114" s="7"/>
      <c r="I114" s="250"/>
      <c r="J114" s="9"/>
      <c r="K114" s="211"/>
      <c r="L114" s="45"/>
    </row>
    <row r="115" spans="1:12" s="3" customFormat="1">
      <c r="A115" s="6" t="s">
        <v>1130</v>
      </c>
      <c r="B115" s="7" t="s">
        <v>4050</v>
      </c>
      <c r="C115" s="250" t="s">
        <v>5320</v>
      </c>
      <c r="D115" s="9" t="s">
        <v>629</v>
      </c>
      <c r="E115" s="774">
        <v>1.2037037037037038E-3</v>
      </c>
      <c r="F115" s="45"/>
      <c r="G115" s="26"/>
      <c r="H115" s="7"/>
      <c r="I115" s="250"/>
      <c r="J115" s="9"/>
      <c r="K115" s="211"/>
      <c r="L115" s="45"/>
    </row>
    <row r="116" spans="1:12" s="3" customFormat="1">
      <c r="A116" s="6" t="s">
        <v>1131</v>
      </c>
      <c r="B116" s="7" t="s">
        <v>2311</v>
      </c>
      <c r="C116" s="8" t="s">
        <v>4042</v>
      </c>
      <c r="D116" s="9" t="s">
        <v>629</v>
      </c>
      <c r="E116" s="774">
        <v>1.2060185185185186E-3</v>
      </c>
      <c r="F116" s="45"/>
      <c r="G116" s="26"/>
      <c r="H116" s="7"/>
      <c r="I116" s="250"/>
      <c r="J116" s="9"/>
      <c r="K116" s="211"/>
      <c r="L116" s="45"/>
    </row>
    <row r="117" spans="1:12" s="3" customFormat="1">
      <c r="A117" s="6" t="s">
        <v>1132</v>
      </c>
      <c r="B117" s="7" t="s">
        <v>1096</v>
      </c>
      <c r="C117" s="8" t="s">
        <v>4885</v>
      </c>
      <c r="D117" s="9" t="s">
        <v>629</v>
      </c>
      <c r="E117" s="774">
        <v>1.2129629629629628E-3</v>
      </c>
      <c r="F117" s="45"/>
      <c r="G117" s="26"/>
      <c r="H117" s="7"/>
      <c r="I117" s="250"/>
      <c r="J117" s="9"/>
      <c r="K117" s="211"/>
      <c r="L117" s="45"/>
    </row>
    <row r="118" spans="1:12" s="3" customFormat="1">
      <c r="A118" s="6" t="s">
        <v>1133</v>
      </c>
      <c r="B118" s="7" t="s">
        <v>387</v>
      </c>
      <c r="C118" s="8" t="s">
        <v>3445</v>
      </c>
      <c r="D118" s="9" t="s">
        <v>629</v>
      </c>
      <c r="E118" s="774">
        <v>1.2326388888888888E-3</v>
      </c>
      <c r="F118" s="45"/>
      <c r="G118" s="26"/>
      <c r="H118" s="7"/>
      <c r="I118" s="250"/>
      <c r="J118" s="9"/>
      <c r="K118" s="211"/>
      <c r="L118" s="45"/>
    </row>
    <row r="119" spans="1:12" s="3" customFormat="1">
      <c r="A119" s="6" t="s">
        <v>1134</v>
      </c>
      <c r="B119" s="7" t="s">
        <v>753</v>
      </c>
      <c r="C119" s="8" t="s">
        <v>4887</v>
      </c>
      <c r="D119" s="547" t="s">
        <v>751</v>
      </c>
      <c r="E119" s="774">
        <v>1.2337962962962964E-3</v>
      </c>
      <c r="F119" s="45"/>
      <c r="G119" s="26"/>
      <c r="H119" s="7"/>
      <c r="I119" s="250"/>
      <c r="J119" s="9"/>
      <c r="K119" s="211"/>
      <c r="L119" s="45"/>
    </row>
    <row r="120" spans="1:12" s="3" customFormat="1">
      <c r="A120" s="6" t="s">
        <v>1543</v>
      </c>
      <c r="B120" s="7" t="s">
        <v>348</v>
      </c>
      <c r="C120" s="8" t="s">
        <v>4766</v>
      </c>
      <c r="D120" s="9" t="s">
        <v>629</v>
      </c>
      <c r="E120" s="774">
        <v>1.2650462962962964E-3</v>
      </c>
      <c r="F120" s="45"/>
      <c r="G120" s="26"/>
      <c r="H120" s="7"/>
      <c r="I120" s="250"/>
      <c r="J120" s="9"/>
      <c r="K120" s="190"/>
      <c r="L120" s="45"/>
    </row>
    <row r="121" spans="1:12" s="3" customFormat="1">
      <c r="A121" s="6" t="s">
        <v>1544</v>
      </c>
      <c r="B121" s="7" t="s">
        <v>4617</v>
      </c>
      <c r="C121" s="8" t="s">
        <v>1107</v>
      </c>
      <c r="D121" s="9" t="s">
        <v>629</v>
      </c>
      <c r="E121" s="774">
        <v>1.2812500000000001E-3</v>
      </c>
      <c r="F121" s="45"/>
      <c r="G121" s="26"/>
      <c r="H121" s="7"/>
      <c r="I121" s="250"/>
      <c r="J121" s="9"/>
      <c r="K121" s="190"/>
      <c r="L121" s="45"/>
    </row>
    <row r="122" spans="1:12" s="3" customFormat="1">
      <c r="A122" s="6" t="s">
        <v>1545</v>
      </c>
      <c r="B122" s="7" t="s">
        <v>921</v>
      </c>
      <c r="C122" s="8" t="s">
        <v>5321</v>
      </c>
      <c r="D122" s="9" t="s">
        <v>629</v>
      </c>
      <c r="E122" s="774">
        <v>1.3576388888888889E-3</v>
      </c>
      <c r="F122" s="45"/>
      <c r="G122" s="26"/>
      <c r="H122" s="7"/>
      <c r="I122" s="250"/>
      <c r="J122" s="9"/>
      <c r="K122" s="190"/>
      <c r="L122" s="45"/>
    </row>
    <row r="123" spans="1:12" s="3" customFormat="1">
      <c r="A123" s="6" t="s">
        <v>1965</v>
      </c>
      <c r="B123" s="7" t="s">
        <v>2311</v>
      </c>
      <c r="C123" s="8" t="s">
        <v>5322</v>
      </c>
      <c r="D123" s="9" t="s">
        <v>629</v>
      </c>
      <c r="E123" s="774">
        <v>1.3715277777777779E-3</v>
      </c>
      <c r="F123" s="45"/>
      <c r="G123" s="26"/>
      <c r="H123" s="7"/>
      <c r="I123" s="250"/>
      <c r="J123" s="9"/>
      <c r="K123" s="190"/>
      <c r="L123" s="45"/>
    </row>
    <row r="124" spans="1:12" s="3" customFormat="1" ht="12.75" thickBot="1">
      <c r="A124" s="6" t="s">
        <v>2789</v>
      </c>
      <c r="B124" s="7" t="s">
        <v>2311</v>
      </c>
      <c r="C124" s="8" t="s">
        <v>4049</v>
      </c>
      <c r="D124" s="9" t="s">
        <v>657</v>
      </c>
      <c r="E124" s="774">
        <v>1.3993055555555555E-3</v>
      </c>
      <c r="F124" s="45"/>
      <c r="G124" s="26"/>
      <c r="H124" s="7"/>
      <c r="I124" s="250"/>
      <c r="J124" s="9"/>
      <c r="K124" s="190"/>
      <c r="L124" s="45"/>
    </row>
    <row r="125" spans="1:12" s="3" customFormat="1" hidden="1">
      <c r="A125" s="6"/>
      <c r="B125" s="7"/>
      <c r="C125" s="8"/>
      <c r="D125" s="9"/>
      <c r="E125" s="179"/>
      <c r="F125" s="45"/>
      <c r="G125" s="26"/>
      <c r="H125" s="7"/>
      <c r="I125" s="250"/>
      <c r="J125" s="9"/>
      <c r="K125" s="190"/>
      <c r="L125" s="45"/>
    </row>
    <row r="126" spans="1:12" s="3" customFormat="1" ht="12.75" hidden="1" thickBot="1">
      <c r="A126" s="19"/>
      <c r="B126" s="10"/>
      <c r="C126" s="156"/>
      <c r="D126" s="11"/>
      <c r="E126" s="180"/>
      <c r="F126" s="45"/>
      <c r="G126" s="193"/>
      <c r="H126" s="50"/>
      <c r="I126" s="50"/>
      <c r="J126" s="52"/>
      <c r="K126" s="192"/>
      <c r="L126" s="45"/>
    </row>
    <row r="127" spans="1:12" s="3" customFormat="1" ht="12.75" thickTop="1">
      <c r="A127" s="46"/>
      <c r="B127" s="46"/>
      <c r="C127" s="46"/>
      <c r="D127" s="46"/>
      <c r="E127" s="46"/>
      <c r="F127" s="45"/>
      <c r="G127" s="47"/>
      <c r="H127" s="47"/>
      <c r="I127" s="47"/>
      <c r="J127" s="47"/>
      <c r="K127" s="47"/>
      <c r="L127" s="45"/>
    </row>
    <row r="128" spans="1:12" ht="21" thickBot="1">
      <c r="A128" s="1056" t="s">
        <v>767</v>
      </c>
      <c r="B128" s="1056"/>
      <c r="C128" s="35"/>
      <c r="D128" s="160" t="s">
        <v>625</v>
      </c>
      <c r="E128" s="1065" t="s">
        <v>1637</v>
      </c>
      <c r="F128" s="1065"/>
      <c r="G128" s="1065"/>
      <c r="H128" s="1065"/>
      <c r="I128" s="35"/>
      <c r="J128" s="1056" t="s">
        <v>625</v>
      </c>
      <c r="K128" s="1056"/>
      <c r="L128" s="35"/>
    </row>
    <row r="129" spans="1:12" ht="13.5" thickTop="1" thickBot="1">
      <c r="A129" s="1057" t="s">
        <v>621</v>
      </c>
      <c r="B129" s="1058"/>
      <c r="C129" s="43"/>
      <c r="D129" s="44"/>
      <c r="E129" s="44"/>
      <c r="F129" s="35"/>
      <c r="G129" s="1061" t="s">
        <v>652</v>
      </c>
      <c r="H129" s="1062"/>
      <c r="I129" s="35"/>
      <c r="J129" s="35"/>
      <c r="K129" s="35"/>
      <c r="L129" s="35"/>
    </row>
    <row r="130" spans="1:12" s="3" customFormat="1" ht="16.5" thickTop="1" thickBot="1">
      <c r="A130" s="1059"/>
      <c r="B130" s="1060"/>
      <c r="C130" s="14"/>
      <c r="D130" s="12" t="s">
        <v>645</v>
      </c>
      <c r="E130" s="13">
        <f>COUNTA(C132:C197)</f>
        <v>34</v>
      </c>
      <c r="F130" s="45"/>
      <c r="G130" s="1063"/>
      <c r="H130" s="1064"/>
      <c r="I130" s="32"/>
      <c r="J130" s="33" t="s">
        <v>645</v>
      </c>
      <c r="K130" s="34">
        <f>COUNTA(I132:I197)</f>
        <v>24</v>
      </c>
      <c r="L130" s="45"/>
    </row>
    <row r="131" spans="1:12" s="3" customFormat="1">
      <c r="A131" s="15" t="s">
        <v>626</v>
      </c>
      <c r="B131" s="16" t="s">
        <v>622</v>
      </c>
      <c r="C131" s="4" t="s">
        <v>623</v>
      </c>
      <c r="D131" s="4" t="s">
        <v>624</v>
      </c>
      <c r="E131" s="5" t="s">
        <v>644</v>
      </c>
      <c r="F131" s="45"/>
      <c r="G131" s="24" t="s">
        <v>626</v>
      </c>
      <c r="H131" s="23" t="s">
        <v>622</v>
      </c>
      <c r="I131" s="4" t="s">
        <v>623</v>
      </c>
      <c r="J131" s="4" t="s">
        <v>624</v>
      </c>
      <c r="K131" s="25" t="s">
        <v>644</v>
      </c>
      <c r="L131" s="45"/>
    </row>
    <row r="132" spans="1:12" s="3" customFormat="1">
      <c r="A132" s="76" t="s">
        <v>630</v>
      </c>
      <c r="B132" s="77" t="s">
        <v>3486</v>
      </c>
      <c r="C132" s="78" t="s">
        <v>3997</v>
      </c>
      <c r="D132" s="79" t="s">
        <v>751</v>
      </c>
      <c r="E132" s="771">
        <v>8.2291666666666667E-4</v>
      </c>
      <c r="F132" s="45"/>
      <c r="G132" s="94" t="s">
        <v>630</v>
      </c>
      <c r="H132" s="77" t="s">
        <v>1121</v>
      </c>
      <c r="I132" s="78" t="s">
        <v>4009</v>
      </c>
      <c r="J132" s="79" t="s">
        <v>669</v>
      </c>
      <c r="K132" s="766">
        <v>7.7893518518518513E-4</v>
      </c>
      <c r="L132" s="45"/>
    </row>
    <row r="133" spans="1:12" s="3" customFormat="1">
      <c r="A133" s="81" t="s">
        <v>631</v>
      </c>
      <c r="B133" s="82" t="s">
        <v>976</v>
      </c>
      <c r="C133" s="83" t="s">
        <v>5056</v>
      </c>
      <c r="D133" s="84" t="s">
        <v>751</v>
      </c>
      <c r="E133" s="772">
        <v>8.4837962962962959E-4</v>
      </c>
      <c r="F133" s="45"/>
      <c r="G133" s="96" t="s">
        <v>631</v>
      </c>
      <c r="H133" s="82" t="s">
        <v>2622</v>
      </c>
      <c r="I133" s="83" t="s">
        <v>4821</v>
      </c>
      <c r="J133" s="84" t="s">
        <v>751</v>
      </c>
      <c r="K133" s="767">
        <v>8.2754629629629628E-4</v>
      </c>
      <c r="L133" s="45"/>
    </row>
    <row r="134" spans="1:12" s="3" customFormat="1">
      <c r="A134" s="86" t="s">
        <v>632</v>
      </c>
      <c r="B134" s="87" t="s">
        <v>753</v>
      </c>
      <c r="C134" s="88" t="s">
        <v>4831</v>
      </c>
      <c r="D134" s="89" t="s">
        <v>751</v>
      </c>
      <c r="E134" s="773">
        <v>8.576388888888888E-4</v>
      </c>
      <c r="F134" s="45"/>
      <c r="G134" s="98" t="s">
        <v>632</v>
      </c>
      <c r="H134" s="87" t="s">
        <v>1121</v>
      </c>
      <c r="I134" s="88" t="s">
        <v>5050</v>
      </c>
      <c r="J134" s="89" t="s">
        <v>751</v>
      </c>
      <c r="K134" s="768">
        <v>8.3564814814814819E-4</v>
      </c>
      <c r="L134" s="45"/>
    </row>
    <row r="135" spans="1:12" s="3" customFormat="1">
      <c r="A135" s="6" t="s">
        <v>633</v>
      </c>
      <c r="B135" s="7" t="s">
        <v>1309</v>
      </c>
      <c r="C135" s="250" t="s">
        <v>5182</v>
      </c>
      <c r="D135" s="547" t="s">
        <v>751</v>
      </c>
      <c r="E135" s="774">
        <v>8.8657407407407402E-4</v>
      </c>
      <c r="F135" s="45"/>
      <c r="G135" s="26" t="s">
        <v>633</v>
      </c>
      <c r="H135" s="7" t="s">
        <v>366</v>
      </c>
      <c r="I135" s="8" t="s">
        <v>4257</v>
      </c>
      <c r="J135" s="547" t="s">
        <v>751</v>
      </c>
      <c r="K135" s="723">
        <v>8.3912037037037028E-4</v>
      </c>
      <c r="L135" s="45"/>
    </row>
    <row r="136" spans="1:12" s="3" customFormat="1">
      <c r="A136" s="6" t="s">
        <v>634</v>
      </c>
      <c r="B136" s="7" t="s">
        <v>100</v>
      </c>
      <c r="C136" s="250" t="s">
        <v>1034</v>
      </c>
      <c r="D136" s="9" t="s">
        <v>929</v>
      </c>
      <c r="E136" s="774">
        <v>9.1898148148148145E-4</v>
      </c>
      <c r="F136" s="45"/>
      <c r="G136" s="26" t="s">
        <v>634</v>
      </c>
      <c r="H136" s="7" t="s">
        <v>1114</v>
      </c>
      <c r="I136" s="8" t="s">
        <v>4017</v>
      </c>
      <c r="J136" s="547" t="s">
        <v>751</v>
      </c>
      <c r="K136" s="723">
        <v>8.8425925925925922E-4</v>
      </c>
      <c r="L136" s="45"/>
    </row>
    <row r="137" spans="1:12" s="3" customFormat="1">
      <c r="A137" s="6" t="s">
        <v>635</v>
      </c>
      <c r="B137" s="7" t="s">
        <v>1102</v>
      </c>
      <c r="C137" s="250" t="s">
        <v>4850</v>
      </c>
      <c r="D137" s="9" t="s">
        <v>751</v>
      </c>
      <c r="E137" s="774">
        <v>9.2824074074074076E-4</v>
      </c>
      <c r="F137" s="45"/>
      <c r="G137" s="26" t="s">
        <v>635</v>
      </c>
      <c r="H137" s="7" t="s">
        <v>709</v>
      </c>
      <c r="I137" s="8" t="s">
        <v>4842</v>
      </c>
      <c r="J137" s="547" t="s">
        <v>751</v>
      </c>
      <c r="K137" s="723">
        <v>8.8888888888888882E-4</v>
      </c>
      <c r="L137" s="45"/>
    </row>
    <row r="138" spans="1:12" s="3" customFormat="1">
      <c r="A138" s="6" t="s">
        <v>636</v>
      </c>
      <c r="B138" s="7" t="s">
        <v>348</v>
      </c>
      <c r="C138" s="250" t="s">
        <v>5057</v>
      </c>
      <c r="D138" s="547" t="s">
        <v>751</v>
      </c>
      <c r="E138" s="774">
        <v>9.3171296296296307E-4</v>
      </c>
      <c r="F138" s="45"/>
      <c r="G138" s="26" t="s">
        <v>636</v>
      </c>
      <c r="H138" s="7" t="s">
        <v>982</v>
      </c>
      <c r="I138" s="8" t="s">
        <v>4026</v>
      </c>
      <c r="J138" s="547" t="s">
        <v>751</v>
      </c>
      <c r="K138" s="723">
        <v>8.9120370370370362E-4</v>
      </c>
      <c r="L138" s="45"/>
    </row>
    <row r="139" spans="1:12" s="3" customFormat="1">
      <c r="A139" s="6" t="s">
        <v>637</v>
      </c>
      <c r="B139" s="7" t="s">
        <v>5213</v>
      </c>
      <c r="C139" s="250" t="s">
        <v>1036</v>
      </c>
      <c r="D139" s="9" t="s">
        <v>929</v>
      </c>
      <c r="E139" s="774">
        <v>9.6180555555555559E-4</v>
      </c>
      <c r="F139" s="45"/>
      <c r="G139" s="26" t="s">
        <v>637</v>
      </c>
      <c r="H139" s="7" t="s">
        <v>3762</v>
      </c>
      <c r="I139" s="8" t="s">
        <v>216</v>
      </c>
      <c r="J139" s="547" t="s">
        <v>751</v>
      </c>
      <c r="K139" s="723">
        <v>9.3287037037037036E-4</v>
      </c>
      <c r="L139" s="45"/>
    </row>
    <row r="140" spans="1:12" s="3" customFormat="1">
      <c r="A140" s="6" t="s">
        <v>638</v>
      </c>
      <c r="B140" s="7" t="s">
        <v>4617</v>
      </c>
      <c r="C140" s="250" t="s">
        <v>5328</v>
      </c>
      <c r="D140" s="547" t="s">
        <v>751</v>
      </c>
      <c r="E140" s="774">
        <v>9.629629629629631E-4</v>
      </c>
      <c r="F140" s="45"/>
      <c r="G140" s="26" t="s">
        <v>638</v>
      </c>
      <c r="H140" s="7" t="s">
        <v>1058</v>
      </c>
      <c r="I140" s="8" t="s">
        <v>4398</v>
      </c>
      <c r="J140" s="547" t="s">
        <v>751</v>
      </c>
      <c r="K140" s="723">
        <v>9.4097222222222227E-4</v>
      </c>
      <c r="L140" s="45"/>
    </row>
    <row r="141" spans="1:12" s="3" customFormat="1">
      <c r="A141" s="6" t="s">
        <v>639</v>
      </c>
      <c r="B141" s="7" t="s">
        <v>1511</v>
      </c>
      <c r="C141" s="250" t="s">
        <v>4000</v>
      </c>
      <c r="D141" s="547" t="s">
        <v>751</v>
      </c>
      <c r="E141" s="774">
        <v>9.6643518518518519E-4</v>
      </c>
      <c r="F141" s="45"/>
      <c r="G141" s="26" t="s">
        <v>639</v>
      </c>
      <c r="H141" s="7" t="s">
        <v>740</v>
      </c>
      <c r="I141" s="8" t="s">
        <v>1428</v>
      </c>
      <c r="J141" s="547" t="s">
        <v>751</v>
      </c>
      <c r="K141" s="723">
        <v>9.5833333333333328E-4</v>
      </c>
      <c r="L141" s="45"/>
    </row>
    <row r="142" spans="1:12" s="3" customFormat="1">
      <c r="A142" s="6" t="s">
        <v>640</v>
      </c>
      <c r="B142" s="7" t="s">
        <v>1167</v>
      </c>
      <c r="C142" s="250" t="s">
        <v>4038</v>
      </c>
      <c r="D142" s="9" t="s">
        <v>629</v>
      </c>
      <c r="E142" s="774">
        <v>9.814814814814814E-4</v>
      </c>
      <c r="F142" s="45"/>
      <c r="G142" s="26" t="s">
        <v>640</v>
      </c>
      <c r="H142" s="7" t="s">
        <v>874</v>
      </c>
      <c r="I142" s="8" t="s">
        <v>793</v>
      </c>
      <c r="J142" s="9" t="s">
        <v>661</v>
      </c>
      <c r="K142" s="723">
        <v>9.5833333333333328E-4</v>
      </c>
      <c r="L142" s="45"/>
    </row>
    <row r="143" spans="1:12" s="3" customFormat="1">
      <c r="A143" s="6" t="s">
        <v>641</v>
      </c>
      <c r="B143" s="7" t="s">
        <v>1096</v>
      </c>
      <c r="C143" s="250" t="s">
        <v>975</v>
      </c>
      <c r="D143" s="9" t="s">
        <v>669</v>
      </c>
      <c r="E143" s="774">
        <v>9.8379629629629642E-4</v>
      </c>
      <c r="F143" s="45"/>
      <c r="G143" s="26" t="s">
        <v>641</v>
      </c>
      <c r="H143" s="7" t="s">
        <v>796</v>
      </c>
      <c r="I143" s="8" t="s">
        <v>1557</v>
      </c>
      <c r="J143" s="9" t="s">
        <v>5107</v>
      </c>
      <c r="K143" s="723">
        <v>9.629629629629631E-4</v>
      </c>
      <c r="L143" s="45"/>
    </row>
    <row r="144" spans="1:12" s="3" customFormat="1">
      <c r="A144" s="6" t="s">
        <v>642</v>
      </c>
      <c r="B144" s="7" t="s">
        <v>3587</v>
      </c>
      <c r="C144" s="250" t="s">
        <v>5112</v>
      </c>
      <c r="D144" s="547" t="s">
        <v>751</v>
      </c>
      <c r="E144" s="774">
        <v>9.884259259259258E-4</v>
      </c>
      <c r="F144" s="45"/>
      <c r="G144" s="26" t="s">
        <v>642</v>
      </c>
      <c r="H144" s="7" t="s">
        <v>864</v>
      </c>
      <c r="I144" s="8" t="s">
        <v>5335</v>
      </c>
      <c r="J144" s="547" t="s">
        <v>751</v>
      </c>
      <c r="K144" s="723">
        <v>9.699074074074075E-4</v>
      </c>
      <c r="L144" s="45"/>
    </row>
    <row r="145" spans="1:12" s="3" customFormat="1">
      <c r="A145" s="6" t="s">
        <v>643</v>
      </c>
      <c r="B145" s="7" t="s">
        <v>3587</v>
      </c>
      <c r="C145" s="250" t="s">
        <v>3588</v>
      </c>
      <c r="D145" s="547" t="s">
        <v>751</v>
      </c>
      <c r="E145" s="774">
        <v>9.9189814814814822E-4</v>
      </c>
      <c r="F145" s="45"/>
      <c r="G145" s="26" t="s">
        <v>643</v>
      </c>
      <c r="H145" s="7" t="s">
        <v>1758</v>
      </c>
      <c r="I145" s="8" t="s">
        <v>1171</v>
      </c>
      <c r="J145" s="9" t="s">
        <v>929</v>
      </c>
      <c r="K145" s="723">
        <v>9.814814814814814E-4</v>
      </c>
      <c r="L145" s="45"/>
    </row>
    <row r="146" spans="1:12" s="3" customFormat="1">
      <c r="A146" s="6" t="s">
        <v>646</v>
      </c>
      <c r="B146" s="7" t="s">
        <v>1099</v>
      </c>
      <c r="C146" s="250" t="s">
        <v>4851</v>
      </c>
      <c r="D146" s="547" t="s">
        <v>751</v>
      </c>
      <c r="E146" s="774">
        <v>9.930555555555554E-4</v>
      </c>
      <c r="F146" s="45"/>
      <c r="G146" s="26" t="s">
        <v>646</v>
      </c>
      <c r="H146" s="7" t="s">
        <v>708</v>
      </c>
      <c r="I146" s="8" t="s">
        <v>5336</v>
      </c>
      <c r="J146" s="9" t="s">
        <v>735</v>
      </c>
      <c r="K146" s="723">
        <v>9.9189814814814822E-4</v>
      </c>
      <c r="L146" s="45"/>
    </row>
    <row r="147" spans="1:12" s="3" customFormat="1">
      <c r="A147" s="6" t="s">
        <v>647</v>
      </c>
      <c r="B147" s="7" t="s">
        <v>1511</v>
      </c>
      <c r="C147" s="250" t="s">
        <v>1342</v>
      </c>
      <c r="D147" s="547" t="s">
        <v>751</v>
      </c>
      <c r="E147" s="774">
        <v>1.0034722222222222E-3</v>
      </c>
      <c r="F147" s="45"/>
      <c r="G147" s="26" t="s">
        <v>647</v>
      </c>
      <c r="H147" s="7" t="s">
        <v>3625</v>
      </c>
      <c r="I147" s="8" t="s">
        <v>1113</v>
      </c>
      <c r="J147" s="9" t="s">
        <v>629</v>
      </c>
      <c r="K147" s="723">
        <v>9.9537037037037042E-4</v>
      </c>
      <c r="L147" s="45"/>
    </row>
    <row r="148" spans="1:12" s="3" customFormat="1">
      <c r="A148" s="6" t="s">
        <v>648</v>
      </c>
      <c r="B148" s="7" t="s">
        <v>3431</v>
      </c>
      <c r="C148" s="250" t="s">
        <v>5210</v>
      </c>
      <c r="D148" s="547" t="s">
        <v>751</v>
      </c>
      <c r="E148" s="774">
        <v>1.0034722222222222E-3</v>
      </c>
      <c r="F148" s="45"/>
      <c r="G148" s="26" t="s">
        <v>648</v>
      </c>
      <c r="H148" s="7" t="s">
        <v>4350</v>
      </c>
      <c r="I148" s="8" t="s">
        <v>960</v>
      </c>
      <c r="J148" s="9" t="s">
        <v>657</v>
      </c>
      <c r="K148" s="723">
        <v>9.9652777777777782E-4</v>
      </c>
      <c r="L148" s="45"/>
    </row>
    <row r="149" spans="1:12" s="3" customFormat="1">
      <c r="A149" s="6" t="s">
        <v>649</v>
      </c>
      <c r="B149" s="7" t="s">
        <v>1102</v>
      </c>
      <c r="C149" s="250" t="s">
        <v>5058</v>
      </c>
      <c r="D149" s="547" t="s">
        <v>751</v>
      </c>
      <c r="E149" s="774">
        <v>1.0104166666666666E-3</v>
      </c>
      <c r="F149" s="45"/>
      <c r="G149" s="26" t="s">
        <v>649</v>
      </c>
      <c r="H149" s="7" t="s">
        <v>1066</v>
      </c>
      <c r="I149" s="8" t="s">
        <v>4029</v>
      </c>
      <c r="J149" s="547" t="s">
        <v>751</v>
      </c>
      <c r="K149" s="723">
        <v>1.0208333333333334E-3</v>
      </c>
      <c r="L149" s="45"/>
    </row>
    <row r="150" spans="1:12" s="3" customFormat="1">
      <c r="A150" s="6" t="s">
        <v>650</v>
      </c>
      <c r="B150" s="7" t="s">
        <v>3486</v>
      </c>
      <c r="C150" s="250" t="s">
        <v>3444</v>
      </c>
      <c r="D150" s="9" t="s">
        <v>5107</v>
      </c>
      <c r="E150" s="774">
        <v>1.0219907407407406E-3</v>
      </c>
      <c r="F150" s="45"/>
      <c r="G150" s="26" t="s">
        <v>650</v>
      </c>
      <c r="H150" s="7" t="s">
        <v>4794</v>
      </c>
      <c r="I150" s="8" t="s">
        <v>5197</v>
      </c>
      <c r="J150" s="547" t="s">
        <v>751</v>
      </c>
      <c r="K150" s="723">
        <v>1.0405092592592593E-3</v>
      </c>
      <c r="L150" s="45"/>
    </row>
    <row r="151" spans="1:12" s="3" customFormat="1">
      <c r="A151" s="6" t="s">
        <v>651</v>
      </c>
      <c r="B151" s="7" t="s">
        <v>4127</v>
      </c>
      <c r="C151" s="250" t="s">
        <v>1018</v>
      </c>
      <c r="D151" s="9" t="s">
        <v>929</v>
      </c>
      <c r="E151" s="774">
        <v>1.0289351851851852E-3</v>
      </c>
      <c r="F151" s="45"/>
      <c r="G151" s="26" t="s">
        <v>651</v>
      </c>
      <c r="H151" s="7" t="s">
        <v>667</v>
      </c>
      <c r="I151" s="8" t="s">
        <v>3363</v>
      </c>
      <c r="J151" s="547" t="s">
        <v>751</v>
      </c>
      <c r="K151" s="723">
        <v>1.0752314814814815E-3</v>
      </c>
      <c r="L151" s="45"/>
    </row>
    <row r="152" spans="1:12" s="3" customFormat="1">
      <c r="A152" s="6" t="s">
        <v>899</v>
      </c>
      <c r="B152" s="7" t="s">
        <v>3447</v>
      </c>
      <c r="C152" s="250" t="s">
        <v>349</v>
      </c>
      <c r="D152" s="9" t="s">
        <v>751</v>
      </c>
      <c r="E152" s="774">
        <v>1.0300925925925926E-3</v>
      </c>
      <c r="F152" s="45"/>
      <c r="G152" s="26" t="s">
        <v>899</v>
      </c>
      <c r="H152" s="7" t="s">
        <v>1145</v>
      </c>
      <c r="I152" s="8" t="s">
        <v>3455</v>
      </c>
      <c r="J152" s="9" t="s">
        <v>669</v>
      </c>
      <c r="K152" s="723">
        <v>1.0821759259259259E-3</v>
      </c>
      <c r="L152" s="45"/>
    </row>
    <row r="153" spans="1:12" s="3" customFormat="1">
      <c r="A153" s="6" t="s">
        <v>900</v>
      </c>
      <c r="B153" s="7" t="s">
        <v>1403</v>
      </c>
      <c r="C153" s="250" t="s">
        <v>5329</v>
      </c>
      <c r="D153" s="9" t="s">
        <v>2458</v>
      </c>
      <c r="E153" s="774">
        <v>1.0324074074074074E-3</v>
      </c>
      <c r="F153" s="45"/>
      <c r="G153" s="26" t="s">
        <v>900</v>
      </c>
      <c r="H153" s="7" t="s">
        <v>1178</v>
      </c>
      <c r="I153" s="8" t="s">
        <v>850</v>
      </c>
      <c r="J153" s="9" t="s">
        <v>929</v>
      </c>
      <c r="K153" s="723">
        <v>1.0891203703703703E-3</v>
      </c>
      <c r="L153" s="45"/>
    </row>
    <row r="154" spans="1:12" s="3" customFormat="1">
      <c r="A154" s="6" t="s">
        <v>901</v>
      </c>
      <c r="B154" s="7" t="s">
        <v>4782</v>
      </c>
      <c r="C154" s="250" t="s">
        <v>3608</v>
      </c>
      <c r="D154" s="9" t="s">
        <v>929</v>
      </c>
      <c r="E154" s="774">
        <v>1.0509259259259259E-3</v>
      </c>
      <c r="F154" s="45"/>
      <c r="G154" s="26" t="s">
        <v>901</v>
      </c>
      <c r="H154" s="7" t="s">
        <v>705</v>
      </c>
      <c r="I154" s="8" t="s">
        <v>812</v>
      </c>
      <c r="J154" s="9" t="s">
        <v>5107</v>
      </c>
      <c r="K154" s="723">
        <v>1.0902777777777779E-3</v>
      </c>
      <c r="L154" s="45"/>
    </row>
    <row r="155" spans="1:12" s="3" customFormat="1">
      <c r="A155" s="6" t="s">
        <v>902</v>
      </c>
      <c r="B155" s="7" t="s">
        <v>1375</v>
      </c>
      <c r="C155" s="250" t="s">
        <v>5330</v>
      </c>
      <c r="D155" s="547" t="s">
        <v>751</v>
      </c>
      <c r="E155" s="774">
        <v>1.0555555555555555E-3</v>
      </c>
      <c r="F155" s="45"/>
      <c r="G155" s="26" t="s">
        <v>902</v>
      </c>
      <c r="H155" s="7" t="s">
        <v>5334</v>
      </c>
      <c r="I155" s="8" t="s">
        <v>5337</v>
      </c>
      <c r="J155" s="9" t="s">
        <v>929</v>
      </c>
      <c r="K155" s="723">
        <v>1.1377314814814813E-3</v>
      </c>
      <c r="L155" s="45"/>
    </row>
    <row r="156" spans="1:12" s="3" customFormat="1">
      <c r="A156" s="6" t="s">
        <v>903</v>
      </c>
      <c r="B156" s="7" t="s">
        <v>2311</v>
      </c>
      <c r="C156" s="250" t="s">
        <v>4335</v>
      </c>
      <c r="D156" s="9" t="s">
        <v>728</v>
      </c>
      <c r="E156" s="774">
        <v>1.0601851851851853E-3</v>
      </c>
      <c r="F156" s="45"/>
      <c r="G156" s="26"/>
      <c r="H156" s="7"/>
      <c r="I156" s="8"/>
      <c r="J156" s="9"/>
      <c r="K156" s="211"/>
      <c r="L156" s="45"/>
    </row>
    <row r="157" spans="1:12" s="3" customFormat="1">
      <c r="A157" s="6" t="s">
        <v>1124</v>
      </c>
      <c r="B157" s="7" t="s">
        <v>5327</v>
      </c>
      <c r="C157" s="250" t="s">
        <v>5331</v>
      </c>
      <c r="D157" s="9" t="s">
        <v>4867</v>
      </c>
      <c r="E157" s="774">
        <v>1.0659722222222223E-3</v>
      </c>
      <c r="F157" s="45"/>
      <c r="G157" s="26"/>
      <c r="H157" s="7"/>
      <c r="I157" s="8"/>
      <c r="J157" s="9"/>
      <c r="K157" s="211"/>
      <c r="L157" s="45"/>
    </row>
    <row r="158" spans="1:12" s="3" customFormat="1">
      <c r="A158" s="6" t="s">
        <v>1125</v>
      </c>
      <c r="B158" s="7" t="s">
        <v>1102</v>
      </c>
      <c r="C158" s="250" t="s">
        <v>5318</v>
      </c>
      <c r="D158" s="547" t="s">
        <v>751</v>
      </c>
      <c r="E158" s="774">
        <v>1.0659722222222223E-3</v>
      </c>
      <c r="F158" s="45"/>
      <c r="G158" s="26"/>
      <c r="H158" s="7"/>
      <c r="I158" s="8"/>
      <c r="J158" s="9"/>
      <c r="K158" s="211"/>
      <c r="L158" s="45"/>
    </row>
    <row r="159" spans="1:12" s="3" customFormat="1">
      <c r="A159" s="6" t="s">
        <v>1126</v>
      </c>
      <c r="B159" s="7" t="s">
        <v>921</v>
      </c>
      <c r="C159" s="250" t="s">
        <v>4042</v>
      </c>
      <c r="D159" s="9" t="s">
        <v>629</v>
      </c>
      <c r="E159" s="774">
        <v>1.0833333333333335E-3</v>
      </c>
      <c r="F159" s="45"/>
      <c r="G159" s="26"/>
      <c r="H159" s="7"/>
      <c r="I159" s="8"/>
      <c r="J159" s="9"/>
      <c r="K159" s="211"/>
      <c r="L159" s="45"/>
    </row>
    <row r="160" spans="1:12" s="3" customFormat="1">
      <c r="A160" s="6" t="s">
        <v>1127</v>
      </c>
      <c r="B160" s="7" t="s">
        <v>3431</v>
      </c>
      <c r="C160" s="250" t="s">
        <v>4737</v>
      </c>
      <c r="D160" s="547" t="s">
        <v>751</v>
      </c>
      <c r="E160" s="774">
        <v>1.1354166666666667E-3</v>
      </c>
      <c r="F160" s="45"/>
      <c r="G160" s="26"/>
      <c r="H160" s="7"/>
      <c r="I160" s="8"/>
      <c r="J160" s="9"/>
      <c r="K160" s="211"/>
      <c r="L160" s="45"/>
    </row>
    <row r="161" spans="1:12" s="3" customFormat="1">
      <c r="A161" s="6" t="s">
        <v>1128</v>
      </c>
      <c r="B161" s="7" t="s">
        <v>655</v>
      </c>
      <c r="C161" s="250" t="s">
        <v>963</v>
      </c>
      <c r="D161" s="9" t="s">
        <v>5107</v>
      </c>
      <c r="E161" s="774">
        <v>1.1493055555555555E-3</v>
      </c>
      <c r="F161" s="45"/>
      <c r="G161" s="26"/>
      <c r="H161" s="7"/>
      <c r="I161" s="8"/>
      <c r="J161" s="9"/>
      <c r="K161" s="211"/>
      <c r="L161" s="45"/>
    </row>
    <row r="162" spans="1:12" s="3" customFormat="1">
      <c r="A162" s="6" t="s">
        <v>1129</v>
      </c>
      <c r="B162" s="7" t="s">
        <v>4050</v>
      </c>
      <c r="C162" s="250" t="s">
        <v>5332</v>
      </c>
      <c r="D162" s="9" t="s">
        <v>2458</v>
      </c>
      <c r="E162" s="774">
        <v>1.2233796296296296E-3</v>
      </c>
      <c r="F162" s="45"/>
      <c r="G162" s="26"/>
      <c r="H162" s="7"/>
      <c r="I162" s="8"/>
      <c r="J162" s="9"/>
      <c r="K162" s="211"/>
      <c r="L162" s="45"/>
    </row>
    <row r="163" spans="1:12" s="3" customFormat="1">
      <c r="A163" s="6" t="s">
        <v>1130</v>
      </c>
      <c r="B163" s="7" t="s">
        <v>3263</v>
      </c>
      <c r="C163" s="250" t="s">
        <v>1571</v>
      </c>
      <c r="D163" s="9" t="s">
        <v>4867</v>
      </c>
      <c r="E163" s="774">
        <v>1.267361111111111E-3</v>
      </c>
      <c r="F163" s="45"/>
      <c r="G163" s="26"/>
      <c r="H163" s="7"/>
      <c r="I163" s="8"/>
      <c r="J163" s="9"/>
      <c r="K163" s="211"/>
      <c r="L163" s="45"/>
    </row>
    <row r="164" spans="1:12" s="3" customFormat="1">
      <c r="A164" s="6" t="s">
        <v>1131</v>
      </c>
      <c r="B164" s="7" t="s">
        <v>5162</v>
      </c>
      <c r="C164" s="250" t="s">
        <v>5333</v>
      </c>
      <c r="D164" s="9" t="s">
        <v>4867</v>
      </c>
      <c r="E164" s="774">
        <v>1.2743055555555557E-3</v>
      </c>
      <c r="F164" s="45"/>
      <c r="G164" s="26"/>
      <c r="H164" s="7"/>
      <c r="I164" s="8"/>
      <c r="J164" s="9"/>
      <c r="K164" s="211"/>
      <c r="L164" s="45"/>
    </row>
    <row r="165" spans="1:12" s="3" customFormat="1" ht="12.75" thickBot="1">
      <c r="A165" s="6" t="s">
        <v>1132</v>
      </c>
      <c r="B165" s="7" t="s">
        <v>921</v>
      </c>
      <c r="C165" s="250" t="s">
        <v>5192</v>
      </c>
      <c r="D165" s="9" t="s">
        <v>629</v>
      </c>
      <c r="E165" s="774">
        <v>1.3518518518518521E-3</v>
      </c>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 hidden="1" customHeight="1">
      <c r="A168" s="6"/>
      <c r="B168" s="7"/>
      <c r="C168" s="250"/>
      <c r="D168" s="9"/>
      <c r="E168" s="207"/>
      <c r="F168" s="45"/>
      <c r="G168" s="26"/>
      <c r="H168" s="7"/>
      <c r="I168" s="8"/>
      <c r="J168" s="9"/>
      <c r="K168" s="211"/>
      <c r="L168" s="45"/>
    </row>
    <row r="169" spans="1:12" s="3" customFormat="1" ht="12" hidden="1" customHeight="1">
      <c r="A169" s="6"/>
      <c r="B169" s="7"/>
      <c r="C169" s="250"/>
      <c r="D169" s="9"/>
      <c r="E169" s="207"/>
      <c r="F169" s="45"/>
      <c r="G169" s="26"/>
      <c r="H169" s="7"/>
      <c r="I169" s="8"/>
      <c r="J169" s="9"/>
      <c r="K169" s="211"/>
      <c r="L169" s="45"/>
    </row>
    <row r="170" spans="1:12" s="3" customFormat="1" ht="12" hidden="1" customHeight="1">
      <c r="A170" s="6"/>
      <c r="B170" s="7"/>
      <c r="C170" s="250"/>
      <c r="D170" s="9"/>
      <c r="E170" s="207"/>
      <c r="F170" s="45"/>
      <c r="G170" s="26"/>
      <c r="H170" s="7"/>
      <c r="I170" s="8"/>
      <c r="J170" s="9"/>
      <c r="K170" s="211"/>
      <c r="L170" s="45"/>
    </row>
    <row r="171" spans="1:12" s="3" customFormat="1" ht="12" hidden="1" customHeight="1">
      <c r="A171" s="6"/>
      <c r="B171" s="7"/>
      <c r="C171" s="250"/>
      <c r="D171" s="9"/>
      <c r="E171" s="207"/>
      <c r="F171" s="45"/>
      <c r="G171" s="26"/>
      <c r="H171" s="7"/>
      <c r="I171" s="8"/>
      <c r="J171" s="9"/>
      <c r="K171" s="211"/>
      <c r="L171" s="45"/>
    </row>
    <row r="172" spans="1:12" s="3" customFormat="1" ht="12" hidden="1" customHeight="1">
      <c r="A172" s="6"/>
      <c r="B172" s="7"/>
      <c r="C172" s="250"/>
      <c r="D172" s="9"/>
      <c r="E172" s="207"/>
      <c r="F172" s="45"/>
      <c r="G172" s="26"/>
      <c r="H172" s="7"/>
      <c r="I172" s="8"/>
      <c r="J172" s="9"/>
      <c r="K172" s="211"/>
      <c r="L172" s="45"/>
    </row>
    <row r="173" spans="1:12" s="3" customFormat="1" ht="12" hidden="1" customHeight="1">
      <c r="A173" s="6"/>
      <c r="B173" s="7"/>
      <c r="C173" s="250"/>
      <c r="D173" s="9"/>
      <c r="E173" s="207"/>
      <c r="F173" s="45"/>
      <c r="G173" s="26"/>
      <c r="H173" s="7"/>
      <c r="I173" s="8"/>
      <c r="J173" s="9"/>
      <c r="K173" s="211"/>
      <c r="L173" s="45"/>
    </row>
    <row r="174" spans="1:12" s="3" customFormat="1" ht="12" hidden="1" customHeight="1">
      <c r="A174" s="6"/>
      <c r="B174" s="7"/>
      <c r="C174" s="250"/>
      <c r="D174" s="9"/>
      <c r="E174" s="207"/>
      <c r="F174" s="45"/>
      <c r="G174" s="26"/>
      <c r="H174" s="7"/>
      <c r="I174" s="8"/>
      <c r="J174" s="9"/>
      <c r="K174" s="211"/>
      <c r="L174" s="45"/>
    </row>
    <row r="175" spans="1:12" s="3" customFormat="1" ht="12" hidden="1" customHeight="1">
      <c r="A175" s="6"/>
      <c r="B175" s="7"/>
      <c r="C175" s="250"/>
      <c r="D175" s="9"/>
      <c r="E175" s="207"/>
      <c r="F175" s="45"/>
      <c r="G175" s="26"/>
      <c r="H175" s="7"/>
      <c r="I175" s="8"/>
      <c r="J175" s="9"/>
      <c r="K175" s="211"/>
      <c r="L175" s="45"/>
    </row>
    <row r="176" spans="1:12" s="3" customFormat="1" ht="12" hidden="1" customHeight="1">
      <c r="A176" s="6"/>
      <c r="B176" s="7"/>
      <c r="C176" s="250"/>
      <c r="D176" s="9"/>
      <c r="E176" s="207"/>
      <c r="F176" s="45"/>
      <c r="G176" s="26"/>
      <c r="H176" s="7"/>
      <c r="I176" s="8"/>
      <c r="J176" s="9"/>
      <c r="K176" s="211"/>
      <c r="L176" s="45"/>
    </row>
    <row r="177" spans="1:12" s="3" customFormat="1" ht="12" hidden="1" customHeight="1">
      <c r="A177" s="6"/>
      <c r="B177" s="7"/>
      <c r="C177" s="250"/>
      <c r="D177" s="9"/>
      <c r="E177" s="207"/>
      <c r="F177" s="45"/>
      <c r="G177" s="26"/>
      <c r="H177" s="7"/>
      <c r="I177" s="8"/>
      <c r="J177" s="9"/>
      <c r="K177" s="211"/>
      <c r="L177" s="45"/>
    </row>
    <row r="178" spans="1:12" s="3" customFormat="1" ht="12" hidden="1" customHeight="1">
      <c r="A178" s="6"/>
      <c r="B178" s="7"/>
      <c r="C178" s="250"/>
      <c r="D178" s="9"/>
      <c r="E178" s="207"/>
      <c r="F178" s="45"/>
      <c r="G178" s="26"/>
      <c r="H178" s="7"/>
      <c r="I178" s="8"/>
      <c r="J178" s="9"/>
      <c r="K178" s="211"/>
      <c r="L178" s="45"/>
    </row>
    <row r="179" spans="1:12" s="3" customFormat="1" ht="12.75" hidden="1" customHeight="1" thickBot="1">
      <c r="A179" s="6"/>
      <c r="B179" s="7"/>
      <c r="C179" s="250"/>
      <c r="D179" s="9"/>
      <c r="E179" s="207"/>
      <c r="F179" s="45"/>
      <c r="G179" s="26"/>
      <c r="H179" s="7"/>
      <c r="I179" s="8"/>
      <c r="J179" s="9"/>
      <c r="K179" s="211"/>
      <c r="L179" s="45"/>
    </row>
    <row r="180" spans="1:12" s="3" customFormat="1" ht="12.75" hidden="1" customHeight="1" thickBot="1">
      <c r="A180" s="6"/>
      <c r="B180" s="7"/>
      <c r="C180" s="250"/>
      <c r="D180" s="9"/>
      <c r="E180" s="207"/>
      <c r="F180" s="45"/>
      <c r="G180" s="26"/>
      <c r="H180" s="7"/>
      <c r="I180" s="8"/>
      <c r="J180" s="9"/>
      <c r="K180" s="211"/>
      <c r="L180" s="45"/>
    </row>
    <row r="181" spans="1:12" s="3" customFormat="1" ht="12.75" hidden="1" customHeight="1" thickBot="1">
      <c r="A181" s="6"/>
      <c r="B181" s="7"/>
      <c r="C181" s="250"/>
      <c r="D181" s="9"/>
      <c r="E181" s="207"/>
      <c r="F181" s="45"/>
      <c r="G181" s="26"/>
      <c r="H181" s="7"/>
      <c r="I181" s="8"/>
      <c r="J181" s="9"/>
      <c r="K181" s="211"/>
      <c r="L181" s="45"/>
    </row>
    <row r="182" spans="1:12" s="3" customFormat="1" ht="12.75" hidden="1" customHeight="1" thickBot="1">
      <c r="A182" s="6"/>
      <c r="B182" s="7"/>
      <c r="C182" s="250"/>
      <c r="D182" s="9"/>
      <c r="E182" s="207"/>
      <c r="F182" s="45"/>
      <c r="G182" s="26"/>
      <c r="H182" s="7"/>
      <c r="I182" s="8"/>
      <c r="J182" s="9"/>
      <c r="K182" s="211"/>
      <c r="L182" s="45"/>
    </row>
    <row r="183" spans="1:12" s="3" customFormat="1" ht="12.75" hidden="1" customHeight="1" thickBot="1">
      <c r="A183" s="6"/>
      <c r="B183" s="7"/>
      <c r="C183" s="250"/>
      <c r="D183" s="9"/>
      <c r="E183" s="207"/>
      <c r="F183" s="45"/>
      <c r="G183" s="26"/>
      <c r="H183" s="7"/>
      <c r="I183" s="8"/>
      <c r="J183" s="9"/>
      <c r="K183" s="211"/>
      <c r="L183" s="45"/>
    </row>
    <row r="184" spans="1:12" s="3" customFormat="1" ht="12.75" hidden="1" customHeight="1" thickBot="1">
      <c r="A184" s="6"/>
      <c r="B184" s="7"/>
      <c r="C184" s="250"/>
      <c r="D184" s="9"/>
      <c r="E184" s="207"/>
      <c r="F184" s="45"/>
      <c r="G184" s="26"/>
      <c r="H184" s="7"/>
      <c r="I184" s="8"/>
      <c r="J184" s="9"/>
      <c r="K184" s="211"/>
      <c r="L184" s="45"/>
    </row>
    <row r="185" spans="1:12" s="3" customFormat="1" ht="12.75" hidden="1" customHeight="1" thickBot="1">
      <c r="A185" s="6"/>
      <c r="B185" s="7"/>
      <c r="C185" s="250"/>
      <c r="D185" s="9"/>
      <c r="E185" s="207"/>
      <c r="F185" s="45"/>
      <c r="G185" s="26"/>
      <c r="H185" s="7"/>
      <c r="I185" s="8"/>
      <c r="J185" s="9"/>
      <c r="K185" s="211"/>
      <c r="L185" s="45"/>
    </row>
    <row r="186" spans="1:12" s="3" customFormat="1" ht="12.75" hidden="1" customHeight="1" thickBot="1">
      <c r="A186" s="6"/>
      <c r="B186" s="7"/>
      <c r="C186" s="250"/>
      <c r="D186" s="9"/>
      <c r="E186" s="207"/>
      <c r="F186" s="45"/>
      <c r="G186" s="26"/>
      <c r="H186" s="7"/>
      <c r="I186" s="8"/>
      <c r="J186" s="9"/>
      <c r="K186" s="211"/>
      <c r="L186" s="45"/>
    </row>
    <row r="187" spans="1:12" s="3" customFormat="1" ht="12.75" hidden="1" customHeight="1" thickBot="1">
      <c r="A187" s="6"/>
      <c r="B187" s="7"/>
      <c r="C187" s="250"/>
      <c r="D187" s="9"/>
      <c r="E187" s="207"/>
      <c r="F187" s="45"/>
      <c r="G187" s="26"/>
      <c r="H187" s="7"/>
      <c r="I187" s="8"/>
      <c r="J187" s="9"/>
      <c r="K187" s="211"/>
      <c r="L187" s="45"/>
    </row>
    <row r="188" spans="1:12" s="3" customFormat="1" ht="12.75" hidden="1" customHeight="1" thickBot="1">
      <c r="A188" s="6"/>
      <c r="B188" s="7"/>
      <c r="C188" s="250"/>
      <c r="D188" s="9"/>
      <c r="E188" s="207"/>
      <c r="F188" s="45"/>
      <c r="G188" s="26"/>
      <c r="H188" s="7"/>
      <c r="I188" s="8"/>
      <c r="J188" s="9"/>
      <c r="K188" s="211"/>
      <c r="L188" s="45"/>
    </row>
    <row r="189" spans="1:12" s="3" customFormat="1" ht="12.75" hidden="1" customHeight="1" thickBot="1">
      <c r="A189" s="6"/>
      <c r="B189" s="7"/>
      <c r="C189" s="8"/>
      <c r="D189" s="9"/>
      <c r="E189" s="207"/>
      <c r="F189" s="45"/>
      <c r="G189" s="26"/>
      <c r="H189" s="7"/>
      <c r="I189" s="8"/>
      <c r="J189" s="9"/>
      <c r="K189" s="211"/>
      <c r="L189" s="45"/>
    </row>
    <row r="190" spans="1:12" s="3" customFormat="1" ht="12.75" hidden="1" customHeight="1" thickBot="1">
      <c r="A190" s="6"/>
      <c r="B190" s="7"/>
      <c r="C190" s="8"/>
      <c r="D190" s="9"/>
      <c r="E190" s="207"/>
      <c r="F190" s="45"/>
      <c r="G190" s="26"/>
      <c r="H190" s="7"/>
      <c r="I190" s="8"/>
      <c r="J190" s="9"/>
      <c r="K190" s="211"/>
      <c r="L190" s="45"/>
    </row>
    <row r="191" spans="1:12" s="3" customFormat="1" ht="12.75" hidden="1" customHeight="1" thickBot="1">
      <c r="A191" s="6"/>
      <c r="B191" s="7"/>
      <c r="C191" s="8"/>
      <c r="D191" s="9"/>
      <c r="E191" s="207"/>
      <c r="F191" s="45"/>
      <c r="G191" s="26"/>
      <c r="H191" s="7"/>
      <c r="I191" s="8"/>
      <c r="J191" s="9"/>
      <c r="K191" s="211"/>
      <c r="L191" s="45"/>
    </row>
    <row r="192" spans="1:12" s="3" customFormat="1" ht="12.75" hidden="1" customHeight="1" thickBot="1">
      <c r="A192" s="6"/>
      <c r="B192" s="7"/>
      <c r="C192" s="8"/>
      <c r="D192" s="9"/>
      <c r="E192" s="207"/>
      <c r="F192" s="45"/>
      <c r="G192" s="26"/>
      <c r="H192" s="7"/>
      <c r="I192" s="250"/>
      <c r="J192" s="9"/>
      <c r="K192" s="211"/>
      <c r="L192" s="45"/>
    </row>
    <row r="193" spans="1:12" s="3" customFormat="1" ht="12.75" hidden="1" customHeight="1" thickBot="1">
      <c r="A193" s="6"/>
      <c r="B193" s="7"/>
      <c r="C193" s="8"/>
      <c r="D193" s="9"/>
      <c r="E193" s="207"/>
      <c r="F193" s="45"/>
      <c r="G193" s="26"/>
      <c r="H193" s="7"/>
      <c r="I193" s="250"/>
      <c r="J193" s="9"/>
      <c r="K193" s="211"/>
      <c r="L193" s="45"/>
    </row>
    <row r="194" spans="1:12" s="3" customFormat="1" ht="12.75" hidden="1" customHeight="1" thickBot="1">
      <c r="A194" s="6"/>
      <c r="B194" s="7"/>
      <c r="C194" s="8"/>
      <c r="D194" s="9"/>
      <c r="E194" s="179"/>
      <c r="F194" s="45"/>
      <c r="G194" s="26"/>
      <c r="H194" s="7"/>
      <c r="I194" s="7"/>
      <c r="J194" s="9"/>
      <c r="K194" s="190"/>
      <c r="L194" s="45"/>
    </row>
    <row r="195" spans="1:12" s="3" customFormat="1" ht="12.75" hidden="1" customHeight="1" thickBot="1">
      <c r="A195" s="6"/>
      <c r="B195" s="7"/>
      <c r="C195" s="8"/>
      <c r="D195" s="9"/>
      <c r="E195" s="179"/>
      <c r="F195" s="45"/>
      <c r="G195" s="26"/>
      <c r="H195" s="7"/>
      <c r="I195" s="7"/>
      <c r="J195" s="9"/>
      <c r="K195" s="190"/>
      <c r="L195" s="45"/>
    </row>
    <row r="196" spans="1:12" s="3" customFormat="1" ht="12.75" hidden="1" customHeight="1" thickBot="1">
      <c r="A196" s="6"/>
      <c r="B196" s="7"/>
      <c r="C196" s="8"/>
      <c r="D196" s="9"/>
      <c r="E196" s="179"/>
      <c r="F196" s="45"/>
      <c r="G196" s="26"/>
      <c r="H196" s="7"/>
      <c r="I196" s="7"/>
      <c r="J196" s="9"/>
      <c r="K196" s="190"/>
      <c r="L196" s="45"/>
    </row>
    <row r="197" spans="1:12" s="3" customFormat="1" ht="13.5" hidden="1" customHeight="1" thickBot="1">
      <c r="A197" s="19"/>
      <c r="B197" s="10"/>
      <c r="C197" s="22"/>
      <c r="D197" s="11"/>
      <c r="E197" s="180"/>
      <c r="F197" s="45"/>
      <c r="G197" s="26"/>
      <c r="H197" s="29"/>
      <c r="I197" s="29"/>
      <c r="J197" s="30"/>
      <c r="K197" s="191"/>
      <c r="L197" s="45"/>
    </row>
    <row r="198" spans="1:12" s="3" customFormat="1" ht="12.75" thickTop="1">
      <c r="A198" s="46"/>
      <c r="B198" s="46"/>
      <c r="C198" s="46"/>
      <c r="D198" s="46"/>
      <c r="E198" s="46"/>
      <c r="F198" s="45"/>
      <c r="G198" s="47"/>
      <c r="H198" s="47"/>
      <c r="I198" s="47"/>
      <c r="J198" s="47"/>
      <c r="K198" s="47"/>
      <c r="L198" s="45"/>
    </row>
    <row r="199" spans="1:12" ht="21" thickBot="1">
      <c r="A199" s="1056" t="s">
        <v>768</v>
      </c>
      <c r="B199" s="1056"/>
      <c r="C199" s="35"/>
      <c r="D199" s="160" t="s">
        <v>711</v>
      </c>
      <c r="E199" s="1065" t="s">
        <v>1638</v>
      </c>
      <c r="F199" s="1065"/>
      <c r="G199" s="1065"/>
      <c r="H199" s="1065"/>
      <c r="I199" s="35"/>
      <c r="J199" s="1056" t="s">
        <v>713</v>
      </c>
      <c r="K199" s="1056"/>
      <c r="L199" s="35"/>
    </row>
    <row r="200" spans="1:12" ht="13.5" customHeight="1" thickTop="1" thickBot="1">
      <c r="A200" s="1057" t="s">
        <v>621</v>
      </c>
      <c r="B200" s="1058"/>
      <c r="C200" s="43"/>
      <c r="D200" s="44"/>
      <c r="E200" s="44"/>
      <c r="F200" s="35"/>
      <c r="G200" s="1087" t="s">
        <v>652</v>
      </c>
      <c r="H200" s="1088"/>
      <c r="I200" s="35"/>
      <c r="J200" s="35"/>
      <c r="K200" s="35"/>
      <c r="L200" s="35"/>
    </row>
    <row r="201" spans="1:12" s="3" customFormat="1" ht="16.5" thickTop="1" thickBot="1">
      <c r="A201" s="1059"/>
      <c r="B201" s="1060"/>
      <c r="C201" s="14"/>
      <c r="D201" s="12" t="s">
        <v>645</v>
      </c>
      <c r="E201" s="13">
        <f>COUNTA(C203:C251)</f>
        <v>30</v>
      </c>
      <c r="F201" s="45"/>
      <c r="G201" s="1089"/>
      <c r="H201" s="1090"/>
      <c r="I201" s="32"/>
      <c r="J201" s="33" t="s">
        <v>645</v>
      </c>
      <c r="K201" s="34">
        <f>COUNTA(I203:I251)</f>
        <v>23</v>
      </c>
      <c r="L201" s="45"/>
    </row>
    <row r="202" spans="1:12" s="3" customFormat="1">
      <c r="A202" s="15" t="s">
        <v>626</v>
      </c>
      <c r="B202" s="16" t="s">
        <v>622</v>
      </c>
      <c r="C202" s="4" t="s">
        <v>623</v>
      </c>
      <c r="D202" s="4" t="s">
        <v>624</v>
      </c>
      <c r="E202" s="5" t="s">
        <v>644</v>
      </c>
      <c r="F202" s="45"/>
      <c r="G202" s="24" t="s">
        <v>626</v>
      </c>
      <c r="H202" s="23" t="s">
        <v>622</v>
      </c>
      <c r="I202" s="4" t="s">
        <v>623</v>
      </c>
      <c r="J202" s="4" t="s">
        <v>624</v>
      </c>
      <c r="K202" s="25" t="s">
        <v>644</v>
      </c>
      <c r="L202" s="45"/>
    </row>
    <row r="203" spans="1:12" s="3" customFormat="1">
      <c r="A203" s="76" t="s">
        <v>630</v>
      </c>
      <c r="B203" s="77" t="s">
        <v>1306</v>
      </c>
      <c r="C203" s="78" t="s">
        <v>4402</v>
      </c>
      <c r="D203" s="79" t="s">
        <v>751</v>
      </c>
      <c r="E203" s="771">
        <v>1.3495370370370371E-3</v>
      </c>
      <c r="F203" s="45"/>
      <c r="G203" s="94" t="s">
        <v>630</v>
      </c>
      <c r="H203" s="77" t="s">
        <v>708</v>
      </c>
      <c r="I203" s="78" t="s">
        <v>5338</v>
      </c>
      <c r="J203" s="79" t="s">
        <v>751</v>
      </c>
      <c r="K203" s="766">
        <v>2.1527777777777778E-3</v>
      </c>
      <c r="L203" s="45"/>
    </row>
    <row r="204" spans="1:12" s="3" customFormat="1">
      <c r="A204" s="81" t="s">
        <v>631</v>
      </c>
      <c r="B204" s="82" t="s">
        <v>828</v>
      </c>
      <c r="C204" s="83" t="s">
        <v>4406</v>
      </c>
      <c r="D204" s="84" t="s">
        <v>751</v>
      </c>
      <c r="E204" s="772">
        <v>1.3726851851851851E-3</v>
      </c>
      <c r="F204" s="45"/>
      <c r="G204" s="96" t="s">
        <v>631</v>
      </c>
      <c r="H204" s="82" t="s">
        <v>783</v>
      </c>
      <c r="I204" s="83" t="s">
        <v>2837</v>
      </c>
      <c r="J204" s="84" t="s">
        <v>669</v>
      </c>
      <c r="K204" s="767">
        <v>2.166666666666667E-3</v>
      </c>
      <c r="L204" s="45"/>
    </row>
    <row r="205" spans="1:12" s="3" customFormat="1">
      <c r="A205" s="86" t="s">
        <v>632</v>
      </c>
      <c r="B205" s="87" t="s">
        <v>1102</v>
      </c>
      <c r="C205" s="88" t="s">
        <v>5038</v>
      </c>
      <c r="D205" s="89" t="s">
        <v>751</v>
      </c>
      <c r="E205" s="773">
        <v>1.420138888888889E-3</v>
      </c>
      <c r="F205" s="45"/>
      <c r="G205" s="98" t="s">
        <v>632</v>
      </c>
      <c r="H205" s="87" t="s">
        <v>5011</v>
      </c>
      <c r="I205" s="88" t="s">
        <v>4118</v>
      </c>
      <c r="J205" s="89" t="s">
        <v>930</v>
      </c>
      <c r="K205" s="768">
        <v>2.2233796296296294E-3</v>
      </c>
      <c r="L205" s="45"/>
    </row>
    <row r="206" spans="1:12" s="3" customFormat="1">
      <c r="A206" s="6" t="s">
        <v>633</v>
      </c>
      <c r="B206" s="7" t="s">
        <v>1306</v>
      </c>
      <c r="C206" s="8" t="s">
        <v>5075</v>
      </c>
      <c r="D206" s="9" t="s">
        <v>669</v>
      </c>
      <c r="E206" s="774">
        <v>1.4490740740740742E-3</v>
      </c>
      <c r="F206" s="45"/>
      <c r="G206" s="26" t="s">
        <v>633</v>
      </c>
      <c r="H206" s="7" t="s">
        <v>791</v>
      </c>
      <c r="I206" s="8" t="s">
        <v>792</v>
      </c>
      <c r="J206" s="9" t="s">
        <v>629</v>
      </c>
      <c r="K206" s="723">
        <v>2.2268518518518518E-3</v>
      </c>
      <c r="L206" s="45"/>
    </row>
    <row r="207" spans="1:12" s="3" customFormat="1">
      <c r="A207" s="6" t="s">
        <v>634</v>
      </c>
      <c r="B207" s="7" t="s">
        <v>348</v>
      </c>
      <c r="C207" s="8" t="s">
        <v>4871</v>
      </c>
      <c r="D207" s="9" t="s">
        <v>2458</v>
      </c>
      <c r="E207" s="774">
        <v>1.4733796296296294E-3</v>
      </c>
      <c r="F207" s="45"/>
      <c r="G207" s="26" t="s">
        <v>634</v>
      </c>
      <c r="H207" s="7" t="s">
        <v>2037</v>
      </c>
      <c r="I207" s="8" t="s">
        <v>4011</v>
      </c>
      <c r="J207" s="547" t="s">
        <v>751</v>
      </c>
      <c r="K207" s="723">
        <v>2.2835648148148147E-3</v>
      </c>
      <c r="L207" s="45"/>
    </row>
    <row r="208" spans="1:12" s="3" customFormat="1">
      <c r="A208" s="6" t="s">
        <v>635</v>
      </c>
      <c r="B208" s="7" t="s">
        <v>627</v>
      </c>
      <c r="C208" s="8" t="s">
        <v>4401</v>
      </c>
      <c r="D208" s="9" t="s">
        <v>669</v>
      </c>
      <c r="E208" s="774">
        <v>1.4768518518518516E-3</v>
      </c>
      <c r="F208" s="45"/>
      <c r="G208" s="26" t="s">
        <v>635</v>
      </c>
      <c r="H208" s="7" t="s">
        <v>3020</v>
      </c>
      <c r="I208" s="8" t="s">
        <v>5339</v>
      </c>
      <c r="J208" s="547" t="s">
        <v>751</v>
      </c>
      <c r="K208" s="723">
        <v>2.359953703703704E-3</v>
      </c>
      <c r="L208" s="45"/>
    </row>
    <row r="209" spans="1:12" s="3" customFormat="1">
      <c r="A209" s="6" t="s">
        <v>636</v>
      </c>
      <c r="B209" s="7" t="s">
        <v>3014</v>
      </c>
      <c r="C209" s="8" t="s">
        <v>5174</v>
      </c>
      <c r="D209" s="547" t="s">
        <v>751</v>
      </c>
      <c r="E209" s="774">
        <v>1.4814814814814814E-3</v>
      </c>
      <c r="F209" s="45"/>
      <c r="G209" s="26" t="s">
        <v>636</v>
      </c>
      <c r="H209" s="7" t="s">
        <v>2941</v>
      </c>
      <c r="I209" s="8" t="s">
        <v>797</v>
      </c>
      <c r="J209" s="9" t="s">
        <v>669</v>
      </c>
      <c r="K209" s="723">
        <v>2.3761574074074076E-3</v>
      </c>
      <c r="L209" s="45"/>
    </row>
    <row r="210" spans="1:12" s="3" customFormat="1">
      <c r="A210" s="6" t="s">
        <v>637</v>
      </c>
      <c r="B210" s="7" t="s">
        <v>1102</v>
      </c>
      <c r="C210" s="8" t="s">
        <v>5225</v>
      </c>
      <c r="D210" s="52" t="s">
        <v>669</v>
      </c>
      <c r="E210" s="774">
        <v>1.517361111111111E-3</v>
      </c>
      <c r="F210" s="45"/>
      <c r="G210" s="26" t="s">
        <v>637</v>
      </c>
      <c r="H210" s="7" t="s">
        <v>5011</v>
      </c>
      <c r="I210" s="8" t="s">
        <v>1163</v>
      </c>
      <c r="J210" s="9" t="s">
        <v>929</v>
      </c>
      <c r="K210" s="723">
        <v>2.4050925925925928E-3</v>
      </c>
      <c r="L210" s="45"/>
    </row>
    <row r="211" spans="1:12" s="3" customFormat="1">
      <c r="A211" s="6" t="s">
        <v>638</v>
      </c>
      <c r="B211" s="7" t="s">
        <v>696</v>
      </c>
      <c r="C211" s="8" t="s">
        <v>4407</v>
      </c>
      <c r="D211" s="547" t="s">
        <v>751</v>
      </c>
      <c r="E211" s="774">
        <v>1.5266203703703702E-3</v>
      </c>
      <c r="F211" s="45"/>
      <c r="G211" s="26" t="s">
        <v>638</v>
      </c>
      <c r="H211" s="7" t="s">
        <v>708</v>
      </c>
      <c r="I211" s="8" t="s">
        <v>812</v>
      </c>
      <c r="J211" s="9" t="s">
        <v>629</v>
      </c>
      <c r="K211" s="723">
        <v>2.409722222222222E-3</v>
      </c>
      <c r="L211" s="45"/>
    </row>
    <row r="212" spans="1:12" s="3" customFormat="1">
      <c r="A212" s="6" t="s">
        <v>639</v>
      </c>
      <c r="B212" s="7" t="s">
        <v>3437</v>
      </c>
      <c r="C212" s="8" t="s">
        <v>3448</v>
      </c>
      <c r="D212" s="9" t="s">
        <v>629</v>
      </c>
      <c r="E212" s="774">
        <v>1.5289351851851853E-3</v>
      </c>
      <c r="F212" s="45"/>
      <c r="G212" s="26" t="s">
        <v>639</v>
      </c>
      <c r="H212" s="7" t="s">
        <v>709</v>
      </c>
      <c r="I212" s="8" t="s">
        <v>4790</v>
      </c>
      <c r="J212" s="547" t="s">
        <v>751</v>
      </c>
      <c r="K212" s="723">
        <v>2.4282407407407408E-3</v>
      </c>
      <c r="L212" s="45"/>
    </row>
    <row r="213" spans="1:12" s="3" customFormat="1">
      <c r="A213" s="6" t="s">
        <v>640</v>
      </c>
      <c r="B213" s="7" t="s">
        <v>675</v>
      </c>
      <c r="C213" s="8" t="s">
        <v>5342</v>
      </c>
      <c r="D213" s="547" t="s">
        <v>751</v>
      </c>
      <c r="E213" s="774">
        <v>1.5694444444444443E-3</v>
      </c>
      <c r="F213" s="45"/>
      <c r="G213" s="26" t="s">
        <v>640</v>
      </c>
      <c r="H213" s="7" t="s">
        <v>1500</v>
      </c>
      <c r="I213" s="8" t="s">
        <v>1222</v>
      </c>
      <c r="J213" s="9" t="s">
        <v>929</v>
      </c>
      <c r="K213" s="723">
        <v>2.4537037037037036E-3</v>
      </c>
      <c r="L213" s="45"/>
    </row>
    <row r="214" spans="1:12" s="3" customFormat="1">
      <c r="A214" s="6" t="s">
        <v>641</v>
      </c>
      <c r="B214" s="7" t="s">
        <v>627</v>
      </c>
      <c r="C214" s="8" t="s">
        <v>4816</v>
      </c>
      <c r="D214" s="547" t="s">
        <v>751</v>
      </c>
      <c r="E214" s="774">
        <v>1.5706018518518519E-3</v>
      </c>
      <c r="F214" s="45"/>
      <c r="G214" s="26" t="s">
        <v>641</v>
      </c>
      <c r="H214" s="7" t="s">
        <v>5218</v>
      </c>
      <c r="I214" s="8" t="s">
        <v>5340</v>
      </c>
      <c r="J214" s="9" t="s">
        <v>4867</v>
      </c>
      <c r="K214" s="723">
        <v>2.4571759259259256E-3</v>
      </c>
      <c r="L214" s="45"/>
    </row>
    <row r="215" spans="1:12" s="3" customFormat="1">
      <c r="A215" s="6" t="s">
        <v>642</v>
      </c>
      <c r="B215" s="7" t="s">
        <v>4807</v>
      </c>
      <c r="C215" s="8" t="s">
        <v>4808</v>
      </c>
      <c r="D215" s="547" t="s">
        <v>751</v>
      </c>
      <c r="E215" s="774">
        <v>1.5752314814814815E-3</v>
      </c>
      <c r="F215" s="45"/>
      <c r="G215" s="26" t="s">
        <v>642</v>
      </c>
      <c r="H215" s="7" t="s">
        <v>1426</v>
      </c>
      <c r="I215" s="8" t="s">
        <v>2492</v>
      </c>
      <c r="J215" s="547" t="s">
        <v>751</v>
      </c>
      <c r="K215" s="723">
        <v>2.4641203703703704E-3</v>
      </c>
      <c r="L215" s="45"/>
    </row>
    <row r="216" spans="1:12" s="3" customFormat="1">
      <c r="A216" s="6" t="s">
        <v>643</v>
      </c>
      <c r="B216" s="7" t="s">
        <v>1031</v>
      </c>
      <c r="C216" s="8" t="s">
        <v>1571</v>
      </c>
      <c r="D216" s="9" t="s">
        <v>929</v>
      </c>
      <c r="E216" s="774">
        <v>1.5833333333333335E-3</v>
      </c>
      <c r="F216" s="45"/>
      <c r="G216" s="26" t="s">
        <v>643</v>
      </c>
      <c r="H216" s="7" t="s">
        <v>2622</v>
      </c>
      <c r="I216" s="8" t="s">
        <v>4010</v>
      </c>
      <c r="J216" s="547" t="s">
        <v>751</v>
      </c>
      <c r="K216" s="723">
        <v>2.488425925925926E-3</v>
      </c>
      <c r="L216" s="45"/>
    </row>
    <row r="217" spans="1:12" s="3" customFormat="1">
      <c r="A217" s="6" t="s">
        <v>646</v>
      </c>
      <c r="B217" s="7" t="s">
        <v>967</v>
      </c>
      <c r="C217" s="8" t="s">
        <v>3456</v>
      </c>
      <c r="D217" s="547" t="s">
        <v>751</v>
      </c>
      <c r="E217" s="774">
        <v>1.5856481481481479E-3</v>
      </c>
      <c r="F217" s="45"/>
      <c r="G217" s="26" t="s">
        <v>646</v>
      </c>
      <c r="H217" s="7" t="s">
        <v>1407</v>
      </c>
      <c r="I217" s="8" t="s">
        <v>809</v>
      </c>
      <c r="J217" s="9" t="s">
        <v>929</v>
      </c>
      <c r="K217" s="723">
        <v>2.5057870370370368E-3</v>
      </c>
      <c r="L217" s="45"/>
    </row>
    <row r="218" spans="1:12" s="3" customFormat="1">
      <c r="A218" s="6" t="s">
        <v>647</v>
      </c>
      <c r="B218" s="7" t="s">
        <v>3014</v>
      </c>
      <c r="C218" s="8" t="s">
        <v>1549</v>
      </c>
      <c r="D218" s="547" t="s">
        <v>751</v>
      </c>
      <c r="E218" s="774">
        <v>1.5856481481481479E-3</v>
      </c>
      <c r="F218" s="45"/>
      <c r="G218" s="26" t="s">
        <v>647</v>
      </c>
      <c r="H218" s="7" t="s">
        <v>1502</v>
      </c>
      <c r="I218" s="8" t="s">
        <v>1018</v>
      </c>
      <c r="J218" s="9" t="s">
        <v>929</v>
      </c>
      <c r="K218" s="723">
        <v>2.5057870370370368E-3</v>
      </c>
      <c r="L218" s="45"/>
    </row>
    <row r="219" spans="1:12" s="3" customFormat="1">
      <c r="A219" s="6" t="s">
        <v>648</v>
      </c>
      <c r="B219" s="7" t="s">
        <v>3435</v>
      </c>
      <c r="C219" s="8" t="s">
        <v>5343</v>
      </c>
      <c r="D219" s="547" t="s">
        <v>751</v>
      </c>
      <c r="E219" s="774">
        <v>1.5995370370370371E-3</v>
      </c>
      <c r="F219" s="45"/>
      <c r="G219" s="26" t="s">
        <v>648</v>
      </c>
      <c r="H219" s="7" t="s">
        <v>1532</v>
      </c>
      <c r="I219" s="8" t="s">
        <v>875</v>
      </c>
      <c r="J219" s="9" t="s">
        <v>930</v>
      </c>
      <c r="K219" s="723">
        <v>2.5370370370370369E-3</v>
      </c>
      <c r="L219" s="45"/>
    </row>
    <row r="220" spans="1:12" s="3" customFormat="1">
      <c r="A220" s="6" t="s">
        <v>649</v>
      </c>
      <c r="B220" s="7" t="s">
        <v>1306</v>
      </c>
      <c r="C220" s="8" t="s">
        <v>3456</v>
      </c>
      <c r="D220" s="547" t="s">
        <v>751</v>
      </c>
      <c r="E220" s="774">
        <v>1.6076388888888887E-3</v>
      </c>
      <c r="F220" s="45"/>
      <c r="G220" s="26" t="s">
        <v>649</v>
      </c>
      <c r="H220" s="7" t="s">
        <v>1121</v>
      </c>
      <c r="I220" s="8" t="s">
        <v>497</v>
      </c>
      <c r="J220" s="547" t="s">
        <v>751</v>
      </c>
      <c r="K220" s="723">
        <v>2.6296296296296293E-3</v>
      </c>
      <c r="L220" s="45"/>
    </row>
    <row r="221" spans="1:12" s="3" customFormat="1">
      <c r="A221" s="6" t="s">
        <v>650</v>
      </c>
      <c r="B221" s="7" t="s">
        <v>1099</v>
      </c>
      <c r="C221" s="8" t="s">
        <v>5206</v>
      </c>
      <c r="D221" s="547" t="s">
        <v>751</v>
      </c>
      <c r="E221" s="774">
        <v>1.6168981481481479E-3</v>
      </c>
      <c r="F221" s="45"/>
      <c r="G221" s="26" t="s">
        <v>650</v>
      </c>
      <c r="H221" s="7" t="s">
        <v>699</v>
      </c>
      <c r="I221" s="8" t="s">
        <v>3453</v>
      </c>
      <c r="J221" s="9" t="s">
        <v>661</v>
      </c>
      <c r="K221" s="723">
        <v>2.6724537037037034E-3</v>
      </c>
      <c r="L221" s="45"/>
    </row>
    <row r="222" spans="1:12" s="3" customFormat="1">
      <c r="A222" s="6" t="s">
        <v>651</v>
      </c>
      <c r="B222" s="50" t="s">
        <v>5341</v>
      </c>
      <c r="C222" s="54" t="s">
        <v>1171</v>
      </c>
      <c r="D222" s="9" t="s">
        <v>929</v>
      </c>
      <c r="E222" s="774">
        <v>1.6203703703703703E-3</v>
      </c>
      <c r="F222" s="45"/>
      <c r="G222" s="26" t="s">
        <v>651</v>
      </c>
      <c r="H222" s="50" t="s">
        <v>667</v>
      </c>
      <c r="I222" s="54" t="s">
        <v>2399</v>
      </c>
      <c r="J222" s="9" t="s">
        <v>629</v>
      </c>
      <c r="K222" s="723">
        <v>2.685185185185185E-3</v>
      </c>
      <c r="L222" s="45"/>
    </row>
    <row r="223" spans="1:12" s="3" customFormat="1">
      <c r="A223" s="6" t="s">
        <v>899</v>
      </c>
      <c r="B223" s="50" t="s">
        <v>2311</v>
      </c>
      <c r="C223" s="54" t="s">
        <v>3995</v>
      </c>
      <c r="D223" s="547" t="s">
        <v>751</v>
      </c>
      <c r="E223" s="774">
        <v>1.6446759259259259E-3</v>
      </c>
      <c r="F223" s="45"/>
      <c r="G223" s="26" t="s">
        <v>899</v>
      </c>
      <c r="H223" s="50" t="s">
        <v>4012</v>
      </c>
      <c r="I223" s="54" t="s">
        <v>1506</v>
      </c>
      <c r="J223" s="547" t="s">
        <v>751</v>
      </c>
      <c r="K223" s="723">
        <v>2.7152777777777778E-3</v>
      </c>
      <c r="L223" s="45"/>
    </row>
    <row r="224" spans="1:12" s="3" customFormat="1">
      <c r="A224" s="6" t="s">
        <v>900</v>
      </c>
      <c r="B224" s="50" t="s">
        <v>1167</v>
      </c>
      <c r="C224" s="54" t="s">
        <v>5344</v>
      </c>
      <c r="D224" s="547" t="s">
        <v>751</v>
      </c>
      <c r="E224" s="774">
        <v>1.7025462962962964E-3</v>
      </c>
      <c r="F224" s="45"/>
      <c r="G224" s="26" t="s">
        <v>900</v>
      </c>
      <c r="H224" s="50" t="s">
        <v>708</v>
      </c>
      <c r="I224" s="54" t="s">
        <v>168</v>
      </c>
      <c r="J224" s="9" t="s">
        <v>4867</v>
      </c>
      <c r="K224" s="723">
        <v>2.724537037037037E-3</v>
      </c>
      <c r="L224" s="45"/>
    </row>
    <row r="225" spans="1:12" s="3" customFormat="1">
      <c r="A225" s="6" t="s">
        <v>901</v>
      </c>
      <c r="B225" s="50" t="s">
        <v>753</v>
      </c>
      <c r="C225" s="54" t="s">
        <v>4092</v>
      </c>
      <c r="D225" s="547" t="s">
        <v>751</v>
      </c>
      <c r="E225" s="774">
        <v>1.7164351851851852E-3</v>
      </c>
      <c r="F225" s="45"/>
      <c r="G225" s="26" t="s">
        <v>901</v>
      </c>
      <c r="H225" s="50" t="s">
        <v>740</v>
      </c>
      <c r="I225" s="54" t="s">
        <v>4016</v>
      </c>
      <c r="J225" s="547" t="s">
        <v>751</v>
      </c>
      <c r="K225" s="723">
        <v>2.7372685185185187E-3</v>
      </c>
      <c r="L225" s="45"/>
    </row>
    <row r="226" spans="1:12" s="3" customFormat="1">
      <c r="A226" s="6" t="s">
        <v>902</v>
      </c>
      <c r="B226" s="50" t="s">
        <v>3486</v>
      </c>
      <c r="C226" s="54" t="s">
        <v>1312</v>
      </c>
      <c r="D226" s="9" t="s">
        <v>940</v>
      </c>
      <c r="E226" s="774">
        <v>1.7523148148148148E-3</v>
      </c>
      <c r="F226" s="45"/>
      <c r="G226" s="26"/>
      <c r="H226" s="50"/>
      <c r="I226" s="54"/>
      <c r="J226" s="9"/>
      <c r="K226" s="291"/>
      <c r="L226" s="45"/>
    </row>
    <row r="227" spans="1:12" s="3" customFormat="1">
      <c r="A227" s="6" t="s">
        <v>903</v>
      </c>
      <c r="B227" s="50" t="s">
        <v>1458</v>
      </c>
      <c r="C227" s="54" t="s">
        <v>5345</v>
      </c>
      <c r="D227" s="9" t="s">
        <v>669</v>
      </c>
      <c r="E227" s="774">
        <v>1.7534722222222222E-3</v>
      </c>
      <c r="F227" s="45"/>
      <c r="G227" s="26"/>
      <c r="H227" s="50"/>
      <c r="I227" s="54"/>
      <c r="J227" s="9"/>
      <c r="K227" s="291"/>
      <c r="L227" s="45"/>
    </row>
    <row r="228" spans="1:12" s="3" customFormat="1">
      <c r="A228" s="6" t="s">
        <v>1124</v>
      </c>
      <c r="B228" s="50" t="s">
        <v>5208</v>
      </c>
      <c r="C228" s="54" t="s">
        <v>812</v>
      </c>
      <c r="D228" s="9" t="s">
        <v>4867</v>
      </c>
      <c r="E228" s="774">
        <v>1.7569444444444447E-3</v>
      </c>
      <c r="F228" s="45"/>
      <c r="G228" s="26"/>
      <c r="H228" s="50"/>
      <c r="I228" s="54"/>
      <c r="J228" s="9"/>
      <c r="K228" s="291"/>
      <c r="L228" s="45"/>
    </row>
    <row r="229" spans="1:12" s="3" customFormat="1">
      <c r="A229" s="6" t="s">
        <v>1125</v>
      </c>
      <c r="B229" s="50" t="s">
        <v>1257</v>
      </c>
      <c r="C229" s="54" t="s">
        <v>168</v>
      </c>
      <c r="D229" s="9" t="s">
        <v>4867</v>
      </c>
      <c r="E229" s="774">
        <v>1.8229166666666665E-3</v>
      </c>
      <c r="F229" s="45"/>
      <c r="G229" s="26"/>
      <c r="H229" s="50"/>
      <c r="I229" s="54"/>
      <c r="J229" s="9"/>
      <c r="K229" s="291"/>
      <c r="L229" s="45"/>
    </row>
    <row r="230" spans="1:12" s="3" customFormat="1">
      <c r="A230" s="6" t="s">
        <v>1126</v>
      </c>
      <c r="B230" s="50" t="s">
        <v>973</v>
      </c>
      <c r="C230" s="54" t="s">
        <v>5346</v>
      </c>
      <c r="D230" s="9" t="s">
        <v>5107</v>
      </c>
      <c r="E230" s="774">
        <v>1.9710648148148148E-3</v>
      </c>
      <c r="F230" s="45"/>
      <c r="G230" s="26"/>
      <c r="H230" s="50"/>
      <c r="I230" s="54"/>
      <c r="J230" s="9"/>
      <c r="K230" s="291"/>
      <c r="L230" s="45"/>
    </row>
    <row r="231" spans="1:12" s="3" customFormat="1">
      <c r="A231" s="6" t="s">
        <v>1127</v>
      </c>
      <c r="B231" s="50" t="s">
        <v>1266</v>
      </c>
      <c r="C231" s="54" t="s">
        <v>848</v>
      </c>
      <c r="D231" s="9" t="s">
        <v>929</v>
      </c>
      <c r="E231" s="774">
        <v>1.9988425925925924E-3</v>
      </c>
      <c r="F231" s="45"/>
      <c r="G231" s="26"/>
      <c r="H231" s="50"/>
      <c r="I231" s="54"/>
      <c r="J231" s="9"/>
      <c r="K231" s="291"/>
      <c r="L231" s="45"/>
    </row>
    <row r="232" spans="1:12" s="3" customFormat="1" ht="12.75" thickBot="1">
      <c r="A232" s="6" t="s">
        <v>1128</v>
      </c>
      <c r="B232" s="50" t="s">
        <v>100</v>
      </c>
      <c r="C232" s="54" t="s">
        <v>1018</v>
      </c>
      <c r="D232" s="9" t="s">
        <v>929</v>
      </c>
      <c r="E232" s="774">
        <v>2.0648148148148149E-3</v>
      </c>
      <c r="F232" s="45"/>
      <c r="G232" s="26"/>
      <c r="H232" s="50"/>
      <c r="I232" s="54"/>
      <c r="J232" s="9"/>
      <c r="K232" s="291"/>
      <c r="L232" s="45"/>
    </row>
    <row r="233" spans="1:12" s="3" customFormat="1" hidden="1">
      <c r="A233" s="6"/>
      <c r="B233" s="50"/>
      <c r="C233" s="54"/>
      <c r="D233" s="9"/>
      <c r="E233" s="290"/>
      <c r="F233" s="45"/>
      <c r="G233" s="26"/>
      <c r="H233" s="50"/>
      <c r="I233" s="54"/>
      <c r="J233" s="9"/>
      <c r="K233" s="291"/>
      <c r="L233" s="45"/>
    </row>
    <row r="234" spans="1:12" s="3" customFormat="1" hidden="1">
      <c r="A234" s="6"/>
      <c r="B234" s="50"/>
      <c r="C234" s="54"/>
      <c r="D234" s="9"/>
      <c r="E234" s="290"/>
      <c r="F234" s="45"/>
      <c r="G234" s="26"/>
      <c r="H234" s="50"/>
      <c r="I234" s="54"/>
      <c r="J234" s="9"/>
      <c r="K234" s="291"/>
      <c r="L234" s="45"/>
    </row>
    <row r="235" spans="1:12" s="3" customFormat="1" hidden="1">
      <c r="A235" s="6"/>
      <c r="B235" s="50"/>
      <c r="C235" s="54"/>
      <c r="D235" s="9"/>
      <c r="E235" s="290"/>
      <c r="F235" s="45"/>
      <c r="G235" s="26"/>
      <c r="H235" s="50"/>
      <c r="I235" s="54"/>
      <c r="J235" s="9"/>
      <c r="K235" s="291"/>
      <c r="L235" s="45"/>
    </row>
    <row r="236" spans="1:12" s="3" customFormat="1" hidden="1">
      <c r="A236" s="6"/>
      <c r="B236" s="50"/>
      <c r="C236" s="54"/>
      <c r="D236" s="9"/>
      <c r="E236" s="290"/>
      <c r="F236" s="45"/>
      <c r="G236" s="26"/>
      <c r="H236" s="50"/>
      <c r="I236" s="54"/>
      <c r="J236" s="9"/>
      <c r="K236" s="291"/>
      <c r="L236" s="45"/>
    </row>
    <row r="237" spans="1:12" s="3" customFormat="1" hidden="1">
      <c r="A237" s="6"/>
      <c r="B237" s="50"/>
      <c r="C237" s="54"/>
      <c r="D237" s="9"/>
      <c r="E237" s="290"/>
      <c r="F237" s="45"/>
      <c r="G237" s="26"/>
      <c r="H237" s="50"/>
      <c r="I237" s="54"/>
      <c r="J237" s="9"/>
      <c r="K237" s="291"/>
      <c r="L237" s="45"/>
    </row>
    <row r="238" spans="1:12" s="3" customFormat="1" hidden="1">
      <c r="A238" s="6"/>
      <c r="B238" s="50"/>
      <c r="C238" s="54"/>
      <c r="D238" s="9"/>
      <c r="E238" s="290"/>
      <c r="F238" s="45"/>
      <c r="G238" s="26"/>
      <c r="H238" s="50"/>
      <c r="I238" s="54"/>
      <c r="J238" s="52"/>
      <c r="K238" s="291"/>
      <c r="L238" s="45"/>
    </row>
    <row r="239" spans="1:12" s="3" customFormat="1" hidden="1">
      <c r="A239" s="6"/>
      <c r="B239" s="50"/>
      <c r="C239" s="54"/>
      <c r="D239" s="52"/>
      <c r="E239" s="290"/>
      <c r="F239" s="45"/>
      <c r="G239" s="26"/>
      <c r="H239" s="50"/>
      <c r="I239" s="54"/>
      <c r="J239" s="52"/>
      <c r="K239" s="291"/>
      <c r="L239" s="45"/>
    </row>
    <row r="240" spans="1:12" s="3" customFormat="1" hidden="1">
      <c r="A240" s="6"/>
      <c r="B240" s="50"/>
      <c r="C240" s="54"/>
      <c r="D240" s="52"/>
      <c r="E240" s="290"/>
      <c r="F240" s="45"/>
      <c r="G240" s="26"/>
      <c r="H240" s="50"/>
      <c r="I240" s="54"/>
      <c r="J240" s="9"/>
      <c r="K240" s="291"/>
      <c r="L240" s="45"/>
    </row>
    <row r="241" spans="1:12" s="3" customFormat="1" hidden="1">
      <c r="A241" s="6"/>
      <c r="B241" s="50"/>
      <c r="C241" s="54"/>
      <c r="D241" s="9"/>
      <c r="E241" s="290"/>
      <c r="F241" s="45"/>
      <c r="G241" s="26"/>
      <c r="H241" s="50"/>
      <c r="I241" s="54"/>
      <c r="J241" s="52"/>
      <c r="K241" s="291"/>
      <c r="L241" s="45"/>
    </row>
    <row r="242" spans="1:12" s="3" customFormat="1" hidden="1">
      <c r="A242" s="6"/>
      <c r="B242" s="50"/>
      <c r="C242" s="54"/>
      <c r="D242" s="9"/>
      <c r="E242" s="290"/>
      <c r="F242" s="45"/>
      <c r="G242" s="26"/>
      <c r="H242" s="50"/>
      <c r="I242" s="54"/>
      <c r="J242" s="9"/>
      <c r="K242" s="291"/>
      <c r="L242" s="45"/>
    </row>
    <row r="243" spans="1:12" s="3" customFormat="1" hidden="1">
      <c r="A243" s="6"/>
      <c r="B243" s="50"/>
      <c r="C243" s="54"/>
      <c r="D243" s="52"/>
      <c r="E243" s="290"/>
      <c r="F243" s="45"/>
      <c r="G243" s="26"/>
      <c r="H243" s="50"/>
      <c r="I243" s="54"/>
      <c r="J243" s="9"/>
      <c r="K243" s="192"/>
      <c r="L243" s="45"/>
    </row>
    <row r="244" spans="1:12" s="3" customFormat="1" hidden="1">
      <c r="A244" s="6"/>
      <c r="B244" s="50"/>
      <c r="C244" s="54"/>
      <c r="D244" s="52"/>
      <c r="E244" s="181"/>
      <c r="F244" s="45"/>
      <c r="G244" s="26"/>
      <c r="H244" s="50"/>
      <c r="I244" s="54"/>
      <c r="J244" s="9"/>
      <c r="K244" s="192"/>
      <c r="L244" s="45"/>
    </row>
    <row r="245" spans="1:12" s="3" customFormat="1" hidden="1">
      <c r="A245" s="6"/>
      <c r="B245" s="50"/>
      <c r="C245" s="54"/>
      <c r="D245" s="52"/>
      <c r="E245" s="181"/>
      <c r="F245" s="45"/>
      <c r="G245" s="26"/>
      <c r="H245" s="50"/>
      <c r="I245" s="54"/>
      <c r="J245" s="52"/>
      <c r="K245" s="192"/>
      <c r="L245" s="45"/>
    </row>
    <row r="246" spans="1:12" s="3" customFormat="1" hidden="1">
      <c r="A246" s="6"/>
      <c r="B246" s="50"/>
      <c r="C246" s="54"/>
      <c r="D246" s="52"/>
      <c r="E246" s="181"/>
      <c r="F246" s="45"/>
      <c r="G246" s="26"/>
      <c r="H246" s="50"/>
      <c r="I246" s="54"/>
      <c r="J246" s="9"/>
      <c r="K246" s="192"/>
      <c r="L246" s="45"/>
    </row>
    <row r="247" spans="1:12" s="3" customFormat="1" hidden="1">
      <c r="A247" s="6"/>
      <c r="B247" s="50"/>
      <c r="C247" s="54"/>
      <c r="D247" s="52"/>
      <c r="E247" s="181"/>
      <c r="F247" s="45"/>
      <c r="G247" s="26"/>
      <c r="H247" s="50"/>
      <c r="I247" s="54"/>
      <c r="J247" s="9"/>
      <c r="K247" s="192"/>
      <c r="L247" s="45"/>
    </row>
    <row r="248" spans="1:12" s="3" customFormat="1" ht="12.75" hidden="1">
      <c r="A248" s="6"/>
      <c r="B248" s="50"/>
      <c r="C248" s="194"/>
      <c r="D248" s="52"/>
      <c r="E248" s="181"/>
      <c r="F248" s="45"/>
      <c r="G248" s="26"/>
      <c r="H248" s="50"/>
      <c r="I248" s="54"/>
      <c r="J248" s="52"/>
      <c r="K248" s="192"/>
      <c r="L248" s="45"/>
    </row>
    <row r="249" spans="1:12" s="3" customFormat="1" ht="12.75" hidden="1">
      <c r="A249" s="6"/>
      <c r="B249" s="50"/>
      <c r="C249" s="194"/>
      <c r="D249" s="52"/>
      <c r="E249" s="181"/>
      <c r="F249" s="45"/>
      <c r="G249" s="26"/>
      <c r="H249" s="50"/>
      <c r="I249" s="54"/>
      <c r="J249" s="52"/>
      <c r="K249" s="192"/>
      <c r="L249" s="45"/>
    </row>
    <row r="250" spans="1:12" s="3" customFormat="1" ht="12.75" hidden="1">
      <c r="A250" s="6"/>
      <c r="B250" s="50"/>
      <c r="C250" s="194"/>
      <c r="D250" s="52"/>
      <c r="E250" s="181"/>
      <c r="F250" s="45"/>
      <c r="G250" s="26"/>
      <c r="H250" s="50"/>
      <c r="I250" s="54"/>
      <c r="J250" s="9"/>
      <c r="K250" s="192"/>
      <c r="L250" s="45"/>
    </row>
    <row r="251" spans="1:12" s="3" customFormat="1" ht="13.5" hidden="1" thickBot="1">
      <c r="A251" s="6"/>
      <c r="B251" s="50"/>
      <c r="C251" s="194"/>
      <c r="D251" s="52"/>
      <c r="E251" s="181"/>
      <c r="F251" s="45"/>
      <c r="G251" s="26"/>
      <c r="H251" s="50"/>
      <c r="I251" s="54"/>
      <c r="J251" s="52"/>
      <c r="K251" s="192"/>
      <c r="L251" s="45"/>
    </row>
    <row r="252" spans="1:12" s="3" customFormat="1" ht="12.75" thickTop="1">
      <c r="A252" s="46"/>
      <c r="B252" s="46"/>
      <c r="C252" s="46"/>
      <c r="D252" s="46"/>
      <c r="E252" s="46"/>
      <c r="F252" s="45"/>
      <c r="G252" s="47"/>
      <c r="H252" s="47"/>
      <c r="I252" s="47"/>
      <c r="J252" s="47"/>
      <c r="K252" s="47"/>
      <c r="L252" s="45"/>
    </row>
    <row r="253" spans="1:12" ht="21" thickBot="1">
      <c r="A253" s="1056" t="s">
        <v>769</v>
      </c>
      <c r="B253" s="1056"/>
      <c r="C253" s="35"/>
      <c r="D253" s="160" t="s">
        <v>713</v>
      </c>
      <c r="E253" s="1065" t="s">
        <v>1639</v>
      </c>
      <c r="F253" s="1065"/>
      <c r="G253" s="1065"/>
      <c r="H253" s="1065"/>
      <c r="I253" s="35"/>
      <c r="J253" s="1056" t="s">
        <v>3668</v>
      </c>
      <c r="K253" s="1056"/>
      <c r="L253" s="35"/>
    </row>
    <row r="254" spans="1:12" ht="13.5" thickTop="1" thickBot="1">
      <c r="A254" s="1057" t="s">
        <v>621</v>
      </c>
      <c r="B254" s="1058"/>
      <c r="C254" s="43"/>
      <c r="D254" s="44"/>
      <c r="E254" s="35"/>
      <c r="F254" s="35"/>
      <c r="G254" s="1061" t="s">
        <v>652</v>
      </c>
      <c r="H254" s="1062"/>
      <c r="I254" s="35"/>
      <c r="J254" s="35"/>
      <c r="K254" s="35"/>
      <c r="L254" s="35"/>
    </row>
    <row r="255" spans="1:12" s="3" customFormat="1" ht="16.5" thickTop="1" thickBot="1">
      <c r="A255" s="1059"/>
      <c r="B255" s="1060"/>
      <c r="C255" s="14"/>
      <c r="D255" s="12" t="s">
        <v>645</v>
      </c>
      <c r="E255" s="769">
        <f>COUNTA(C257:C279)</f>
        <v>21</v>
      </c>
      <c r="F255" s="45"/>
      <c r="G255" s="1063"/>
      <c r="H255" s="1064"/>
      <c r="I255" s="32"/>
      <c r="J255" s="33" t="s">
        <v>645</v>
      </c>
      <c r="K255" s="34">
        <f>COUNTA(I257:I279)</f>
        <v>15</v>
      </c>
      <c r="L255" s="45"/>
    </row>
    <row r="256" spans="1:12" s="3" customFormat="1">
      <c r="A256" s="15" t="s">
        <v>626</v>
      </c>
      <c r="B256" s="16" t="s">
        <v>622</v>
      </c>
      <c r="C256" s="4" t="s">
        <v>623</v>
      </c>
      <c r="D256" s="4" t="s">
        <v>624</v>
      </c>
      <c r="E256" s="770" t="s">
        <v>644</v>
      </c>
      <c r="F256" s="45"/>
      <c r="G256" s="24" t="s">
        <v>626</v>
      </c>
      <c r="H256" s="23" t="s">
        <v>622</v>
      </c>
      <c r="I256" s="4" t="s">
        <v>623</v>
      </c>
      <c r="J256" s="4" t="s">
        <v>624</v>
      </c>
      <c r="K256" s="25" t="s">
        <v>644</v>
      </c>
      <c r="L256" s="45"/>
    </row>
    <row r="257" spans="1:14" s="3" customFormat="1">
      <c r="A257" s="76" t="s">
        <v>630</v>
      </c>
      <c r="B257" s="77" t="s">
        <v>828</v>
      </c>
      <c r="C257" s="78" t="s">
        <v>4428</v>
      </c>
      <c r="D257" s="79" t="s">
        <v>751</v>
      </c>
      <c r="E257" s="771">
        <v>2.0057870370370368E-3</v>
      </c>
      <c r="F257" s="45"/>
      <c r="G257" s="94" t="s">
        <v>630</v>
      </c>
      <c r="H257" s="77" t="s">
        <v>4316</v>
      </c>
      <c r="I257" s="78" t="s">
        <v>670</v>
      </c>
      <c r="J257" s="79" t="s">
        <v>669</v>
      </c>
      <c r="K257" s="766">
        <v>2.4733796296296296E-3</v>
      </c>
      <c r="L257" s="45"/>
    </row>
    <row r="258" spans="1:14" s="3" customFormat="1">
      <c r="A258" s="81" t="s">
        <v>631</v>
      </c>
      <c r="B258" s="82" t="s">
        <v>1102</v>
      </c>
      <c r="C258" s="83" t="s">
        <v>975</v>
      </c>
      <c r="D258" s="84" t="s">
        <v>669</v>
      </c>
      <c r="E258" s="772">
        <v>2.0972222222222221E-3</v>
      </c>
      <c r="F258" s="45"/>
      <c r="G258" s="96" t="s">
        <v>631</v>
      </c>
      <c r="H258" s="82" t="s">
        <v>1077</v>
      </c>
      <c r="I258" s="83" t="s">
        <v>3455</v>
      </c>
      <c r="J258" s="84" t="s">
        <v>669</v>
      </c>
      <c r="K258" s="767">
        <v>2.5393518518518521E-3</v>
      </c>
      <c r="L258" s="45"/>
    </row>
    <row r="259" spans="1:14" s="3" customFormat="1">
      <c r="A259" s="86" t="s">
        <v>632</v>
      </c>
      <c r="B259" s="87" t="s">
        <v>2311</v>
      </c>
      <c r="C259" s="88" t="s">
        <v>4082</v>
      </c>
      <c r="D259" s="89" t="s">
        <v>751</v>
      </c>
      <c r="E259" s="773">
        <v>2.150462962962963E-3</v>
      </c>
      <c r="F259" s="45"/>
      <c r="G259" s="98" t="s">
        <v>632</v>
      </c>
      <c r="H259" s="87" t="s">
        <v>1121</v>
      </c>
      <c r="I259" s="88" t="s">
        <v>3476</v>
      </c>
      <c r="J259" s="89" t="s">
        <v>751</v>
      </c>
      <c r="K259" s="768">
        <v>2.6238425925925925E-3</v>
      </c>
      <c r="L259" s="45"/>
    </row>
    <row r="260" spans="1:14" s="3" customFormat="1">
      <c r="A260" s="6" t="s">
        <v>633</v>
      </c>
      <c r="B260" s="7" t="s">
        <v>3486</v>
      </c>
      <c r="C260" s="8" t="s">
        <v>4432</v>
      </c>
      <c r="D260" s="547" t="s">
        <v>751</v>
      </c>
      <c r="E260" s="774">
        <v>2.2314814814814814E-3</v>
      </c>
      <c r="F260" s="45"/>
      <c r="G260" s="26" t="s">
        <v>633</v>
      </c>
      <c r="H260" s="7" t="s">
        <v>982</v>
      </c>
      <c r="I260" s="8" t="s">
        <v>3476</v>
      </c>
      <c r="J260" s="547" t="s">
        <v>751</v>
      </c>
      <c r="K260" s="723">
        <v>2.6412037037037033E-3</v>
      </c>
      <c r="L260" s="45"/>
    </row>
    <row r="261" spans="1:14" s="3" customFormat="1">
      <c r="A261" s="6" t="s">
        <v>634</v>
      </c>
      <c r="B261" s="7" t="s">
        <v>1257</v>
      </c>
      <c r="C261" s="8" t="s">
        <v>1222</v>
      </c>
      <c r="D261" s="9" t="s">
        <v>929</v>
      </c>
      <c r="E261" s="774">
        <v>2.2754629629629631E-3</v>
      </c>
      <c r="F261" s="45"/>
      <c r="G261" s="26" t="s">
        <v>634</v>
      </c>
      <c r="H261" s="7" t="s">
        <v>708</v>
      </c>
      <c r="I261" s="8" t="s">
        <v>1428</v>
      </c>
      <c r="J261" s="547" t="s">
        <v>751</v>
      </c>
      <c r="K261" s="723">
        <v>2.673611111111111E-3</v>
      </c>
      <c r="L261" s="45"/>
    </row>
    <row r="262" spans="1:14" s="3" customFormat="1">
      <c r="A262" s="6" t="s">
        <v>635</v>
      </c>
      <c r="B262" s="7" t="s">
        <v>4083</v>
      </c>
      <c r="C262" s="8" t="s">
        <v>4110</v>
      </c>
      <c r="D262" s="9" t="s">
        <v>669</v>
      </c>
      <c r="E262" s="774">
        <v>2.2812499999999999E-3</v>
      </c>
      <c r="F262" s="45"/>
      <c r="G262" s="26" t="s">
        <v>635</v>
      </c>
      <c r="H262" s="7" t="s">
        <v>783</v>
      </c>
      <c r="I262" s="8" t="s">
        <v>3801</v>
      </c>
      <c r="J262" s="547" t="s">
        <v>751</v>
      </c>
      <c r="K262" s="723">
        <v>2.7916666666666663E-3</v>
      </c>
      <c r="L262" s="45"/>
    </row>
    <row r="263" spans="1:14" s="3" customFormat="1">
      <c r="A263" s="6" t="s">
        <v>636</v>
      </c>
      <c r="B263" s="7" t="s">
        <v>2629</v>
      </c>
      <c r="C263" s="8" t="s">
        <v>5075</v>
      </c>
      <c r="D263" s="9" t="s">
        <v>669</v>
      </c>
      <c r="E263" s="774">
        <v>2.3043981481481483E-3</v>
      </c>
      <c r="F263" s="45"/>
      <c r="G263" s="26" t="s">
        <v>636</v>
      </c>
      <c r="H263" s="7" t="s">
        <v>1264</v>
      </c>
      <c r="I263" s="8" t="s">
        <v>1181</v>
      </c>
      <c r="J263" s="9" t="s">
        <v>930</v>
      </c>
      <c r="K263" s="723">
        <v>2.8344907407407412E-3</v>
      </c>
      <c r="L263" s="45"/>
    </row>
    <row r="264" spans="1:14" s="3" customFormat="1">
      <c r="A264" s="6" t="s">
        <v>637</v>
      </c>
      <c r="B264" s="7" t="s">
        <v>1096</v>
      </c>
      <c r="C264" s="8" t="s">
        <v>3790</v>
      </c>
      <c r="D264" s="9" t="s">
        <v>669</v>
      </c>
      <c r="E264" s="774">
        <v>2.3414351851851851E-3</v>
      </c>
      <c r="F264" s="45"/>
      <c r="G264" s="26" t="s">
        <v>637</v>
      </c>
      <c r="H264" s="7" t="s">
        <v>708</v>
      </c>
      <c r="I264" s="8" t="s">
        <v>4151</v>
      </c>
      <c r="J264" s="9" t="s">
        <v>930</v>
      </c>
      <c r="K264" s="723">
        <v>2.8472222222222219E-3</v>
      </c>
      <c r="L264" s="45"/>
    </row>
    <row r="265" spans="1:14" s="3" customFormat="1">
      <c r="A265" s="6" t="s">
        <v>638</v>
      </c>
      <c r="B265" s="7" t="s">
        <v>828</v>
      </c>
      <c r="C265" s="8" t="s">
        <v>4433</v>
      </c>
      <c r="D265" s="547" t="s">
        <v>751</v>
      </c>
      <c r="E265" s="774">
        <v>2.3530092592592591E-3</v>
      </c>
      <c r="F265" s="45"/>
      <c r="G265" s="26" t="s">
        <v>638</v>
      </c>
      <c r="H265" s="7" t="s">
        <v>982</v>
      </c>
      <c r="I265" s="8" t="s">
        <v>3092</v>
      </c>
      <c r="J265" s="9" t="s">
        <v>669</v>
      </c>
      <c r="K265" s="723">
        <v>3.0046296296296297E-3</v>
      </c>
      <c r="L265" s="45"/>
      <c r="N265" s="9"/>
    </row>
    <row r="266" spans="1:14" s="3" customFormat="1">
      <c r="A266" s="6" t="s">
        <v>639</v>
      </c>
      <c r="B266" s="7" t="s">
        <v>967</v>
      </c>
      <c r="C266" s="8" t="s">
        <v>1607</v>
      </c>
      <c r="D266" s="547" t="s">
        <v>751</v>
      </c>
      <c r="E266" s="774">
        <v>2.3634259259259259E-3</v>
      </c>
      <c r="F266" s="45"/>
      <c r="G266" s="26" t="s">
        <v>639</v>
      </c>
      <c r="H266" s="7" t="s">
        <v>1271</v>
      </c>
      <c r="I266" s="8" t="s">
        <v>4791</v>
      </c>
      <c r="J266" s="9" t="s">
        <v>661</v>
      </c>
      <c r="K266" s="723">
        <v>3.0057870370370373E-3</v>
      </c>
      <c r="L266" s="45"/>
    </row>
    <row r="267" spans="1:14" s="3" customFormat="1">
      <c r="A267" s="6" t="s">
        <v>640</v>
      </c>
      <c r="B267" s="7" t="s">
        <v>675</v>
      </c>
      <c r="C267" s="8" t="s">
        <v>2361</v>
      </c>
      <c r="D267" s="9" t="s">
        <v>669</v>
      </c>
      <c r="E267" s="774">
        <v>2.3749999999999999E-3</v>
      </c>
      <c r="F267" s="45"/>
      <c r="G267" s="26" t="s">
        <v>640</v>
      </c>
      <c r="H267" s="7" t="s">
        <v>706</v>
      </c>
      <c r="I267" s="8" t="s">
        <v>3450</v>
      </c>
      <c r="J267" s="547" t="s">
        <v>751</v>
      </c>
      <c r="K267" s="723">
        <v>3.0972222222222221E-3</v>
      </c>
      <c r="L267" s="45"/>
    </row>
    <row r="268" spans="1:14" s="3" customFormat="1">
      <c r="A268" s="6" t="s">
        <v>641</v>
      </c>
      <c r="B268" s="7" t="s">
        <v>3778</v>
      </c>
      <c r="C268" s="8" t="s">
        <v>805</v>
      </c>
      <c r="D268" s="9" t="s">
        <v>669</v>
      </c>
      <c r="E268" s="774">
        <v>2.4050925925925928E-3</v>
      </c>
      <c r="F268" s="45"/>
      <c r="G268" s="26" t="s">
        <v>641</v>
      </c>
      <c r="H268" s="7" t="s">
        <v>5011</v>
      </c>
      <c r="I268" s="8" t="s">
        <v>1538</v>
      </c>
      <c r="J268" s="52" t="s">
        <v>4867</v>
      </c>
      <c r="K268" s="723">
        <v>3.1631944444444442E-3</v>
      </c>
      <c r="L268" s="45"/>
    </row>
    <row r="269" spans="1:14" s="3" customFormat="1">
      <c r="A269" s="6" t="s">
        <v>642</v>
      </c>
      <c r="B269" s="7" t="s">
        <v>973</v>
      </c>
      <c r="C269" s="8" t="s">
        <v>4092</v>
      </c>
      <c r="D269" s="547" t="s">
        <v>751</v>
      </c>
      <c r="E269" s="774">
        <v>2.4826388888888888E-3</v>
      </c>
      <c r="F269" s="45"/>
      <c r="G269" s="26" t="s">
        <v>642</v>
      </c>
      <c r="H269" s="7" t="s">
        <v>192</v>
      </c>
      <c r="I269" s="8" t="s">
        <v>3608</v>
      </c>
      <c r="J269" s="9" t="s">
        <v>929</v>
      </c>
      <c r="K269" s="723">
        <v>3.1678240740740742E-3</v>
      </c>
      <c r="L269" s="45"/>
    </row>
    <row r="270" spans="1:14" s="3" customFormat="1">
      <c r="A270" s="6" t="s">
        <v>643</v>
      </c>
      <c r="B270" s="7" t="s">
        <v>680</v>
      </c>
      <c r="C270" s="8" t="s">
        <v>4437</v>
      </c>
      <c r="D270" s="547" t="s">
        <v>751</v>
      </c>
      <c r="E270" s="774">
        <v>2.5636574074074073E-3</v>
      </c>
      <c r="F270" s="45"/>
      <c r="G270" s="26" t="s">
        <v>643</v>
      </c>
      <c r="H270" s="7" t="s">
        <v>4004</v>
      </c>
      <c r="I270" s="8" t="s">
        <v>4787</v>
      </c>
      <c r="J270" s="547" t="s">
        <v>751</v>
      </c>
      <c r="K270" s="723">
        <v>3.2025462962962958E-3</v>
      </c>
      <c r="L270" s="45"/>
    </row>
    <row r="271" spans="1:14" s="3" customFormat="1">
      <c r="A271" s="6" t="s">
        <v>646</v>
      </c>
      <c r="B271" s="7" t="s">
        <v>967</v>
      </c>
      <c r="C271" s="8" t="s">
        <v>5347</v>
      </c>
      <c r="D271" s="547" t="s">
        <v>751</v>
      </c>
      <c r="E271" s="774">
        <v>2.709490740740741E-3</v>
      </c>
      <c r="F271" s="45"/>
      <c r="G271" s="26" t="s">
        <v>646</v>
      </c>
      <c r="H271" s="7" t="s">
        <v>705</v>
      </c>
      <c r="I271" s="8" t="s">
        <v>5196</v>
      </c>
      <c r="J271" s="547" t="s">
        <v>751</v>
      </c>
      <c r="K271" s="723">
        <v>3.2604166666666667E-3</v>
      </c>
      <c r="L271" s="45"/>
    </row>
    <row r="272" spans="1:14" s="3" customFormat="1">
      <c r="A272" s="6" t="s">
        <v>647</v>
      </c>
      <c r="B272" s="7" t="s">
        <v>655</v>
      </c>
      <c r="C272" s="8" t="s">
        <v>5188</v>
      </c>
      <c r="D272" s="547" t="s">
        <v>751</v>
      </c>
      <c r="E272" s="774">
        <v>2.7233796296296298E-3</v>
      </c>
      <c r="F272" s="45"/>
      <c r="G272" s="26"/>
      <c r="H272" s="7"/>
      <c r="I272" s="8"/>
      <c r="J272" s="9"/>
      <c r="K272" s="211"/>
      <c r="L272" s="45"/>
    </row>
    <row r="273" spans="1:12" s="3" customFormat="1">
      <c r="A273" s="6" t="s">
        <v>648</v>
      </c>
      <c r="B273" s="7" t="s">
        <v>1334</v>
      </c>
      <c r="C273" s="8" t="s">
        <v>922</v>
      </c>
      <c r="D273" s="9" t="s">
        <v>629</v>
      </c>
      <c r="E273" s="774">
        <v>2.9490740740740744E-3</v>
      </c>
      <c r="F273" s="45"/>
      <c r="G273" s="26"/>
      <c r="H273" s="7"/>
      <c r="I273" s="8"/>
      <c r="J273" s="9"/>
      <c r="K273" s="211"/>
      <c r="L273" s="45"/>
    </row>
    <row r="274" spans="1:12" s="3" customFormat="1">
      <c r="A274" s="6" t="s">
        <v>649</v>
      </c>
      <c r="B274" s="7" t="s">
        <v>1102</v>
      </c>
      <c r="C274" s="8" t="s">
        <v>5321</v>
      </c>
      <c r="D274" s="9" t="s">
        <v>629</v>
      </c>
      <c r="E274" s="774">
        <v>2.9583333333333332E-3</v>
      </c>
      <c r="F274" s="45"/>
      <c r="G274" s="26"/>
      <c r="H274" s="7"/>
      <c r="I274" s="250"/>
      <c r="J274" s="9"/>
      <c r="K274" s="211"/>
      <c r="L274" s="45"/>
    </row>
    <row r="275" spans="1:12" s="3" customFormat="1">
      <c r="A275" s="6" t="s">
        <v>650</v>
      </c>
      <c r="B275" s="7" t="s">
        <v>694</v>
      </c>
      <c r="C275" s="8" t="s">
        <v>3988</v>
      </c>
      <c r="D275" s="9" t="s">
        <v>661</v>
      </c>
      <c r="E275" s="774">
        <v>2.9861111111111113E-3</v>
      </c>
      <c r="F275" s="45"/>
      <c r="G275" s="26"/>
      <c r="H275" s="7"/>
      <c r="I275" s="250"/>
      <c r="J275" s="9"/>
      <c r="K275" s="211"/>
      <c r="L275" s="45"/>
    </row>
    <row r="276" spans="1:12" s="3" customFormat="1">
      <c r="A276" s="6" t="s">
        <v>651</v>
      </c>
      <c r="B276" s="7" t="s">
        <v>3266</v>
      </c>
      <c r="C276" s="8" t="s">
        <v>2364</v>
      </c>
      <c r="D276" s="9" t="s">
        <v>629</v>
      </c>
      <c r="E276" s="774">
        <v>3.1030092592592598E-3</v>
      </c>
      <c r="F276" s="45"/>
      <c r="G276" s="26"/>
      <c r="H276" s="7"/>
      <c r="I276" s="250"/>
      <c r="J276" s="9"/>
      <c r="K276" s="211"/>
      <c r="L276" s="45"/>
    </row>
    <row r="277" spans="1:12" s="3" customFormat="1" ht="12.75" thickBot="1">
      <c r="A277" s="6" t="s">
        <v>899</v>
      </c>
      <c r="B277" s="7" t="s">
        <v>1031</v>
      </c>
      <c r="C277" s="8" t="s">
        <v>850</v>
      </c>
      <c r="D277" s="9" t="s">
        <v>4867</v>
      </c>
      <c r="E277" s="774">
        <v>3.6990740740740747E-3</v>
      </c>
      <c r="F277" s="45"/>
      <c r="G277" s="26"/>
      <c r="H277" s="7"/>
      <c r="I277" s="250"/>
      <c r="J277" s="9"/>
      <c r="K277" s="211"/>
      <c r="L277" s="45"/>
    </row>
    <row r="278" spans="1:12" s="3" customFormat="1" ht="12.75" hidden="1">
      <c r="A278" s="6"/>
      <c r="B278" s="7"/>
      <c r="C278" s="302"/>
      <c r="D278" s="9"/>
      <c r="E278" s="207"/>
      <c r="F278" s="45"/>
      <c r="G278" s="26"/>
      <c r="H278" s="7"/>
      <c r="I278" s="250"/>
      <c r="J278" s="9"/>
      <c r="K278" s="190"/>
      <c r="L278" s="45"/>
    </row>
    <row r="279" spans="1:12" s="3" customFormat="1" ht="13.5" hidden="1" thickBot="1">
      <c r="A279" s="19"/>
      <c r="B279" s="10"/>
      <c r="C279" s="22"/>
      <c r="D279" s="11"/>
      <c r="E279" s="180"/>
      <c r="F279" s="45"/>
      <c r="G279" s="28"/>
      <c r="H279" s="29"/>
      <c r="I279" s="371"/>
      <c r="J279" s="30"/>
      <c r="K279" s="191"/>
      <c r="L279" s="45"/>
    </row>
    <row r="280" spans="1:12" s="3" customFormat="1" ht="12.75" thickTop="1">
      <c r="A280" s="46"/>
      <c r="B280" s="46"/>
      <c r="C280" s="46"/>
      <c r="D280" s="46"/>
      <c r="E280" s="46"/>
      <c r="F280" s="45"/>
      <c r="G280" s="47"/>
      <c r="H280" s="47"/>
      <c r="I280" s="47"/>
      <c r="J280" s="47"/>
      <c r="K280" s="47"/>
      <c r="L280" s="45"/>
    </row>
    <row r="281" spans="1:12" ht="21" thickBot="1">
      <c r="A281" s="1056" t="s">
        <v>5</v>
      </c>
      <c r="B281" s="1056"/>
      <c r="C281" s="35"/>
      <c r="D281" s="160" t="s">
        <v>3668</v>
      </c>
      <c r="E281" s="1065" t="s">
        <v>715</v>
      </c>
      <c r="F281" s="1065"/>
      <c r="G281" s="1065"/>
      <c r="H281" s="1065"/>
      <c r="I281" s="35"/>
      <c r="J281" s="1056" t="s">
        <v>3667</v>
      </c>
      <c r="K281" s="1056"/>
      <c r="L281" s="35"/>
    </row>
    <row r="282" spans="1:12" ht="13.5" thickTop="1" thickBot="1">
      <c r="A282" s="1057" t="s">
        <v>1617</v>
      </c>
      <c r="B282" s="1058"/>
      <c r="C282" s="43"/>
      <c r="D282" s="44"/>
      <c r="E282" s="44"/>
      <c r="F282" s="35"/>
      <c r="G282" s="1061" t="s">
        <v>1618</v>
      </c>
      <c r="H282" s="1062"/>
      <c r="I282" s="35"/>
      <c r="J282" s="35"/>
      <c r="K282" s="35"/>
      <c r="L282" s="35"/>
    </row>
    <row r="283" spans="1:12" ht="16.5" thickTop="1" thickBot="1">
      <c r="A283" s="1059"/>
      <c r="B283" s="1060"/>
      <c r="C283" s="14"/>
      <c r="D283" s="12" t="s">
        <v>645</v>
      </c>
      <c r="E283" s="13">
        <f>COUNTA(C285:C304)</f>
        <v>7</v>
      </c>
      <c r="F283" s="45"/>
      <c r="G283" s="1063"/>
      <c r="H283" s="1064"/>
      <c r="I283" s="32"/>
      <c r="J283" s="33" t="s">
        <v>645</v>
      </c>
      <c r="K283" s="34">
        <f>COUNTA(I285:I304)</f>
        <v>4</v>
      </c>
      <c r="L283" s="35"/>
    </row>
    <row r="284" spans="1:12">
      <c r="A284" s="15" t="s">
        <v>626</v>
      </c>
      <c r="B284" s="16" t="s">
        <v>622</v>
      </c>
      <c r="C284" s="4" t="s">
        <v>623</v>
      </c>
      <c r="D284" s="4" t="s">
        <v>624</v>
      </c>
      <c r="E284" s="5" t="s">
        <v>644</v>
      </c>
      <c r="F284" s="45"/>
      <c r="G284" s="24" t="s">
        <v>626</v>
      </c>
      <c r="H284" s="23" t="s">
        <v>622</v>
      </c>
      <c r="I284" s="4" t="s">
        <v>623</v>
      </c>
      <c r="J284" s="4" t="s">
        <v>624</v>
      </c>
      <c r="K284" s="25" t="s">
        <v>644</v>
      </c>
      <c r="L284" s="35"/>
    </row>
    <row r="285" spans="1:12">
      <c r="A285" s="76" t="s">
        <v>630</v>
      </c>
      <c r="B285" s="77" t="s">
        <v>921</v>
      </c>
      <c r="C285" s="78" t="s">
        <v>3456</v>
      </c>
      <c r="D285" s="79" t="s">
        <v>751</v>
      </c>
      <c r="E285" s="724">
        <v>2.7962962962962963E-3</v>
      </c>
      <c r="F285" s="45"/>
      <c r="G285" s="94" t="s">
        <v>630</v>
      </c>
      <c r="H285" s="77" t="s">
        <v>4455</v>
      </c>
      <c r="I285" s="78" t="s">
        <v>4456</v>
      </c>
      <c r="J285" s="79" t="s">
        <v>751</v>
      </c>
      <c r="K285" s="720">
        <v>8.8159722222222233E-3</v>
      </c>
      <c r="L285" s="35"/>
    </row>
    <row r="286" spans="1:12">
      <c r="A286" s="81" t="s">
        <v>631</v>
      </c>
      <c r="B286" s="82" t="s">
        <v>1458</v>
      </c>
      <c r="C286" s="83" t="s">
        <v>3819</v>
      </c>
      <c r="D286" s="84" t="s">
        <v>751</v>
      </c>
      <c r="E286" s="725">
        <v>2.9594907407407404E-3</v>
      </c>
      <c r="F286" s="45"/>
      <c r="G286" s="96" t="s">
        <v>631</v>
      </c>
      <c r="H286" s="82" t="s">
        <v>129</v>
      </c>
      <c r="I286" s="83" t="s">
        <v>1034</v>
      </c>
      <c r="J286" s="84" t="s">
        <v>929</v>
      </c>
      <c r="K286" s="721">
        <v>8.9027777777777786E-3</v>
      </c>
      <c r="L286" s="35"/>
    </row>
    <row r="287" spans="1:12">
      <c r="A287" s="86" t="s">
        <v>632</v>
      </c>
      <c r="B287" s="87" t="s">
        <v>757</v>
      </c>
      <c r="C287" s="88" t="s">
        <v>3459</v>
      </c>
      <c r="D287" s="89" t="s">
        <v>751</v>
      </c>
      <c r="E287" s="726">
        <v>2.9988425925925929E-3</v>
      </c>
      <c r="F287" s="45"/>
      <c r="G287" s="98" t="s">
        <v>632</v>
      </c>
      <c r="H287" s="87" t="s">
        <v>816</v>
      </c>
      <c r="I287" s="88" t="s">
        <v>3476</v>
      </c>
      <c r="J287" s="89" t="s">
        <v>751</v>
      </c>
      <c r="K287" s="722">
        <v>9.3252314814814812E-3</v>
      </c>
      <c r="L287" s="35"/>
    </row>
    <row r="288" spans="1:12">
      <c r="A288" s="6" t="s">
        <v>633</v>
      </c>
      <c r="B288" s="7" t="s">
        <v>1153</v>
      </c>
      <c r="C288" s="8" t="s">
        <v>5270</v>
      </c>
      <c r="D288" s="547" t="s">
        <v>751</v>
      </c>
      <c r="E288" s="727">
        <v>3.1342592592592598E-3</v>
      </c>
      <c r="F288" s="45"/>
      <c r="G288" s="26" t="s">
        <v>633</v>
      </c>
      <c r="H288" s="7" t="s">
        <v>671</v>
      </c>
      <c r="I288" s="8" t="s">
        <v>3450</v>
      </c>
      <c r="J288" s="547" t="s">
        <v>751</v>
      </c>
      <c r="K288" s="723">
        <v>9.7523148148148144E-3</v>
      </c>
      <c r="L288" s="35"/>
    </row>
    <row r="289" spans="1:12">
      <c r="A289" s="6" t="s">
        <v>634</v>
      </c>
      <c r="B289" s="7" t="s">
        <v>696</v>
      </c>
      <c r="C289" s="8" t="s">
        <v>5287</v>
      </c>
      <c r="D289" s="9" t="s">
        <v>669</v>
      </c>
      <c r="E289" s="727">
        <v>3.1678240740740742E-3</v>
      </c>
      <c r="F289" s="45"/>
      <c r="G289" s="26"/>
      <c r="H289" s="7"/>
      <c r="I289" s="8"/>
      <c r="J289" s="9"/>
      <c r="K289" s="723"/>
      <c r="L289" s="35"/>
    </row>
    <row r="290" spans="1:12">
      <c r="A290" s="6" t="s">
        <v>635</v>
      </c>
      <c r="B290" s="7" t="s">
        <v>692</v>
      </c>
      <c r="C290" s="8" t="s">
        <v>758</v>
      </c>
      <c r="D290" s="9" t="s">
        <v>629</v>
      </c>
      <c r="E290" s="727">
        <v>3.3182870370370367E-3</v>
      </c>
      <c r="F290" s="45"/>
      <c r="G290" s="26"/>
      <c r="H290" s="7"/>
      <c r="I290" s="8"/>
      <c r="J290" s="9"/>
      <c r="K290" s="723"/>
      <c r="L290" s="35"/>
    </row>
    <row r="291" spans="1:12" ht="12.75" thickBot="1">
      <c r="A291" s="6" t="s">
        <v>636</v>
      </c>
      <c r="B291" s="7" t="s">
        <v>655</v>
      </c>
      <c r="C291" s="8" t="s">
        <v>4103</v>
      </c>
      <c r="D291" s="547" t="s">
        <v>751</v>
      </c>
      <c r="E291" s="727">
        <v>3.4398148148148144E-3</v>
      </c>
      <c r="F291" s="45"/>
      <c r="G291" s="26"/>
      <c r="H291" s="7"/>
      <c r="I291" s="8"/>
      <c r="J291" s="9"/>
      <c r="K291" s="723"/>
      <c r="L291" s="35"/>
    </row>
    <row r="292" spans="1:12" ht="12.75" hidden="1" thickBot="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2.75" hidden="1" thickBot="1">
      <c r="A294" s="6"/>
      <c r="B294" s="7"/>
      <c r="C294" s="8"/>
      <c r="D294" s="9"/>
      <c r="E294" s="207"/>
      <c r="F294" s="45"/>
      <c r="G294" s="26"/>
      <c r="H294" s="7"/>
      <c r="I294" s="8"/>
      <c r="J294" s="9"/>
      <c r="K294" s="211"/>
      <c r="L294" s="35"/>
    </row>
    <row r="295" spans="1:12" ht="12.75" hidden="1" thickBot="1">
      <c r="A295" s="6"/>
      <c r="B295" s="7"/>
      <c r="C295" s="8"/>
      <c r="D295" s="9"/>
      <c r="E295" s="207"/>
      <c r="F295" s="45"/>
      <c r="G295" s="26"/>
      <c r="H295" s="7"/>
      <c r="I295" s="8"/>
      <c r="J295" s="9"/>
      <c r="K295" s="211"/>
      <c r="L295" s="35"/>
    </row>
    <row r="296" spans="1:12" ht="12.75" hidden="1" thickBot="1">
      <c r="A296" s="6"/>
      <c r="B296" s="7"/>
      <c r="C296" s="8"/>
      <c r="D296" s="9"/>
      <c r="E296" s="207"/>
      <c r="F296" s="45"/>
      <c r="G296" s="26"/>
      <c r="H296" s="7"/>
      <c r="I296" s="8"/>
      <c r="J296" s="9"/>
      <c r="K296" s="211"/>
      <c r="L296" s="35"/>
    </row>
    <row r="297" spans="1:12" ht="13.5" hidden="1" thickBot="1">
      <c r="A297" s="6"/>
      <c r="B297" s="7"/>
      <c r="C297" s="20"/>
      <c r="D297" s="9"/>
      <c r="E297" s="179"/>
      <c r="F297" s="45"/>
      <c r="G297" s="26"/>
      <c r="H297" s="7"/>
      <c r="I297" s="8"/>
      <c r="J297" s="9"/>
      <c r="K297" s="190"/>
      <c r="L297" s="35"/>
    </row>
    <row r="298" spans="1:12" ht="13.5" hidden="1" thickBot="1">
      <c r="A298" s="6"/>
      <c r="B298" s="7"/>
      <c r="C298" s="20"/>
      <c r="D298" s="9"/>
      <c r="E298" s="179"/>
      <c r="F298" s="45"/>
      <c r="G298" s="26"/>
      <c r="H298" s="7"/>
      <c r="I298" s="8"/>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6"/>
      <c r="B301" s="7"/>
      <c r="C301" s="21"/>
      <c r="D301" s="9"/>
      <c r="E301" s="179"/>
      <c r="F301" s="45"/>
      <c r="G301" s="26"/>
      <c r="H301" s="7"/>
      <c r="I301" s="7"/>
      <c r="J301" s="9"/>
      <c r="K301" s="190"/>
      <c r="L301" s="35"/>
    </row>
    <row r="302" spans="1:12" ht="13.5" hidden="1" thickBot="1">
      <c r="A302" s="6"/>
      <c r="B302" s="7"/>
      <c r="C302" s="21"/>
      <c r="D302" s="9"/>
      <c r="E302" s="179"/>
      <c r="F302" s="45"/>
      <c r="G302" s="26"/>
      <c r="H302" s="7"/>
      <c r="I302" s="7"/>
      <c r="J302" s="9"/>
      <c r="K302" s="190"/>
      <c r="L302" s="35"/>
    </row>
    <row r="303" spans="1:12" ht="13.5" hidden="1" thickBot="1">
      <c r="A303" s="6"/>
      <c r="B303" s="7"/>
      <c r="C303" s="21"/>
      <c r="D303" s="9"/>
      <c r="E303" s="179"/>
      <c r="F303" s="45"/>
      <c r="G303" s="26"/>
      <c r="H303" s="7"/>
      <c r="I303" s="7"/>
      <c r="J303" s="9"/>
      <c r="K303" s="190"/>
      <c r="L303" s="35"/>
    </row>
    <row r="304" spans="1:12" ht="13.5" hidden="1" thickBot="1">
      <c r="A304" s="19"/>
      <c r="B304" s="10"/>
      <c r="C304" s="22"/>
      <c r="D304" s="11"/>
      <c r="E304" s="180"/>
      <c r="F304" s="45"/>
      <c r="G304" s="28"/>
      <c r="H304" s="29"/>
      <c r="I304" s="29"/>
      <c r="J304" s="30"/>
      <c r="K304" s="191"/>
      <c r="L304" s="35"/>
    </row>
    <row r="305" spans="1:12" ht="12.75" thickTop="1">
      <c r="A305" s="46"/>
      <c r="B305" s="46"/>
      <c r="C305" s="46"/>
      <c r="D305" s="46"/>
      <c r="E305" s="46"/>
      <c r="F305" s="45"/>
      <c r="G305" s="47"/>
      <c r="H305" s="47"/>
      <c r="I305" s="47"/>
      <c r="J305" s="47"/>
      <c r="K305" s="47"/>
      <c r="L305" s="35"/>
    </row>
    <row r="306" spans="1:12" s="3" customFormat="1" ht="21" thickBot="1">
      <c r="A306" s="1056" t="s">
        <v>770</v>
      </c>
      <c r="B306" s="1056"/>
      <c r="C306" s="35"/>
      <c r="D306" s="160" t="s">
        <v>3667</v>
      </c>
      <c r="E306" s="1065" t="s">
        <v>1640</v>
      </c>
      <c r="F306" s="1065"/>
      <c r="G306" s="1065"/>
      <c r="H306" s="1065"/>
      <c r="I306" s="35"/>
      <c r="J306" s="1056" t="s">
        <v>4301</v>
      </c>
      <c r="K306" s="1056"/>
      <c r="L306" s="45"/>
    </row>
    <row r="307" spans="1:12" s="3" customFormat="1" ht="13.5" thickTop="1" thickBot="1">
      <c r="A307" s="1057" t="s">
        <v>716</v>
      </c>
      <c r="B307" s="1058"/>
      <c r="C307" s="43"/>
      <c r="D307" s="44"/>
      <c r="E307" s="44"/>
      <c r="F307" s="35"/>
      <c r="G307" s="1061" t="s">
        <v>717</v>
      </c>
      <c r="H307" s="1062"/>
      <c r="I307" s="35"/>
      <c r="J307" s="35"/>
      <c r="K307" s="35"/>
      <c r="L307" s="45"/>
    </row>
    <row r="308" spans="1:12" s="3" customFormat="1" ht="16.5" thickTop="1" thickBot="1">
      <c r="A308" s="1059"/>
      <c r="B308" s="1060"/>
      <c r="C308" s="14"/>
      <c r="D308" s="12" t="s">
        <v>645</v>
      </c>
      <c r="E308" s="13">
        <f>COUNTA(C310:C329)</f>
        <v>3</v>
      </c>
      <c r="F308" s="45"/>
      <c r="G308" s="1063"/>
      <c r="H308" s="1064"/>
      <c r="I308" s="32"/>
      <c r="J308" s="33" t="s">
        <v>645</v>
      </c>
      <c r="K308" s="34">
        <f>COUNTA(I310:I329)</f>
        <v>3</v>
      </c>
      <c r="L308" s="45"/>
    </row>
    <row r="309" spans="1:12" s="3" customFormat="1">
      <c r="A309" s="15" t="s">
        <v>626</v>
      </c>
      <c r="B309" s="16" t="s">
        <v>622</v>
      </c>
      <c r="C309" s="4" t="s">
        <v>623</v>
      </c>
      <c r="D309" s="4" t="s">
        <v>624</v>
      </c>
      <c r="E309" s="5" t="s">
        <v>644</v>
      </c>
      <c r="F309" s="45"/>
      <c r="G309" s="24" t="s">
        <v>626</v>
      </c>
      <c r="H309" s="23" t="s">
        <v>622</v>
      </c>
      <c r="I309" s="4" t="s">
        <v>623</v>
      </c>
      <c r="J309" s="4" t="s">
        <v>624</v>
      </c>
      <c r="K309" s="25" t="s">
        <v>644</v>
      </c>
      <c r="L309" s="45"/>
    </row>
    <row r="310" spans="1:12" s="3" customFormat="1">
      <c r="A310" s="76" t="s">
        <v>630</v>
      </c>
      <c r="B310" s="77" t="s">
        <v>1200</v>
      </c>
      <c r="C310" s="78" t="s">
        <v>1205</v>
      </c>
      <c r="D310" s="79" t="s">
        <v>663</v>
      </c>
      <c r="E310" s="724">
        <v>9.5636574074074079E-3</v>
      </c>
      <c r="F310" s="45"/>
      <c r="G310" s="94" t="s">
        <v>630</v>
      </c>
      <c r="H310" s="77" t="s">
        <v>1121</v>
      </c>
      <c r="I310" s="78" t="s">
        <v>5269</v>
      </c>
      <c r="J310" s="79" t="s">
        <v>751</v>
      </c>
      <c r="K310" s="737">
        <v>1.8976851851851852E-2</v>
      </c>
      <c r="L310" s="45"/>
    </row>
    <row r="311" spans="1:12" s="3" customFormat="1">
      <c r="A311" s="81" t="s">
        <v>631</v>
      </c>
      <c r="B311" s="82" t="s">
        <v>921</v>
      </c>
      <c r="C311" s="83" t="s">
        <v>2059</v>
      </c>
      <c r="D311" s="84" t="s">
        <v>677</v>
      </c>
      <c r="E311" s="725">
        <v>1.1200231481481483E-2</v>
      </c>
      <c r="F311" s="45"/>
      <c r="G311" s="96" t="s">
        <v>631</v>
      </c>
      <c r="H311" s="82" t="s">
        <v>708</v>
      </c>
      <c r="I311" s="83" t="s">
        <v>1332</v>
      </c>
      <c r="J311" s="84" t="s">
        <v>657</v>
      </c>
      <c r="K311" s="721">
        <v>2.0866898148148145E-2</v>
      </c>
      <c r="L311" s="45"/>
    </row>
    <row r="312" spans="1:12" s="3" customFormat="1" ht="12.75" thickBot="1">
      <c r="A312" s="86" t="s">
        <v>632</v>
      </c>
      <c r="B312" s="87" t="s">
        <v>973</v>
      </c>
      <c r="C312" s="88" t="s">
        <v>5275</v>
      </c>
      <c r="D312" s="89" t="s">
        <v>661</v>
      </c>
      <c r="E312" s="726">
        <v>1.4068287037037037E-2</v>
      </c>
      <c r="F312" s="45"/>
      <c r="G312" s="98" t="s">
        <v>632</v>
      </c>
      <c r="H312" s="87" t="s">
        <v>705</v>
      </c>
      <c r="I312" s="88" t="s">
        <v>4472</v>
      </c>
      <c r="J312" s="89" t="s">
        <v>751</v>
      </c>
      <c r="K312" s="722">
        <v>2.0902777777777781E-2</v>
      </c>
      <c r="L312" s="45"/>
    </row>
    <row r="313" spans="1:12" s="3" customFormat="1" hidden="1">
      <c r="A313" s="6"/>
      <c r="B313" s="7"/>
      <c r="C313" s="8"/>
      <c r="D313" s="9"/>
      <c r="E313" s="727"/>
      <c r="F313" s="45"/>
      <c r="G313" s="26"/>
      <c r="H313" s="7"/>
      <c r="I313" s="8"/>
      <c r="J313" s="9"/>
      <c r="K313" s="211"/>
      <c r="L313" s="45"/>
    </row>
    <row r="314" spans="1:12" s="3" customFormat="1" hidden="1">
      <c r="A314" s="6"/>
      <c r="B314" s="7"/>
      <c r="C314" s="8"/>
      <c r="D314" s="9"/>
      <c r="E314" s="727"/>
      <c r="F314" s="45"/>
      <c r="G314" s="26"/>
      <c r="H314" s="7"/>
      <c r="I314" s="8"/>
      <c r="J314" s="9"/>
      <c r="K314" s="211"/>
      <c r="L314" s="45"/>
    </row>
    <row r="315" spans="1:12" s="3" customFormat="1" ht="12.75" hidden="1" thickBot="1">
      <c r="A315" s="6"/>
      <c r="B315" s="7"/>
      <c r="C315" s="8"/>
      <c r="D315" s="9"/>
      <c r="E315" s="727"/>
      <c r="F315" s="45"/>
      <c r="G315" s="26"/>
      <c r="H315" s="7"/>
      <c r="I315" s="8"/>
      <c r="J315" s="9"/>
      <c r="K315" s="211"/>
      <c r="L315" s="45"/>
    </row>
    <row r="316" spans="1:12" s="3" customFormat="1" ht="12.75" hidden="1" thickBot="1">
      <c r="A316" s="6"/>
      <c r="B316" s="7"/>
      <c r="C316" s="8"/>
      <c r="D316" s="9"/>
      <c r="E316" s="207"/>
      <c r="F316" s="45"/>
      <c r="G316" s="26"/>
      <c r="H316" s="7"/>
      <c r="I316" s="8"/>
      <c r="J316" s="9"/>
      <c r="K316" s="190"/>
      <c r="L316" s="45"/>
    </row>
    <row r="317" spans="1:12" s="3" customFormat="1" ht="12.75" hidden="1" thickBot="1">
      <c r="A317" s="6"/>
      <c r="B317" s="7"/>
      <c r="C317" s="8"/>
      <c r="D317" s="9"/>
      <c r="E317" s="207"/>
      <c r="F317" s="45"/>
      <c r="G317" s="26"/>
      <c r="H317" s="7"/>
      <c r="I317" s="8"/>
      <c r="J317" s="9"/>
      <c r="K317" s="190"/>
      <c r="L317" s="45"/>
    </row>
    <row r="318" spans="1:12" s="3" customFormat="1" ht="12.75" hidden="1" thickBot="1">
      <c r="A318" s="6"/>
      <c r="B318" s="7"/>
      <c r="C318" s="8"/>
      <c r="D318" s="9"/>
      <c r="E318" s="207"/>
      <c r="F318" s="45"/>
      <c r="G318" s="26"/>
      <c r="H318" s="7"/>
      <c r="I318" s="8"/>
      <c r="J318" s="9"/>
      <c r="K318" s="190"/>
      <c r="L318" s="45"/>
    </row>
    <row r="319" spans="1:12" s="3" customFormat="1" ht="13.5" hidden="1" thickBot="1">
      <c r="A319" s="6"/>
      <c r="B319" s="7"/>
      <c r="C319" s="20"/>
      <c r="D319" s="9"/>
      <c r="E319" s="207"/>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0"/>
      <c r="D321" s="9"/>
      <c r="E321" s="179"/>
      <c r="F321" s="45"/>
      <c r="G321" s="26"/>
      <c r="H321" s="7"/>
      <c r="I321" s="8"/>
      <c r="J321" s="9"/>
      <c r="K321" s="190"/>
      <c r="L321" s="45"/>
    </row>
    <row r="322" spans="1:12" s="3" customFormat="1" ht="13.5" hidden="1" thickBot="1">
      <c r="A322" s="6"/>
      <c r="B322" s="7"/>
      <c r="C322" s="20"/>
      <c r="D322" s="9"/>
      <c r="E322" s="179"/>
      <c r="F322" s="45"/>
      <c r="G322" s="26"/>
      <c r="H322" s="7"/>
      <c r="I322" s="8"/>
      <c r="J322" s="9"/>
      <c r="K322" s="190"/>
      <c r="L322" s="45"/>
    </row>
    <row r="323" spans="1:12" s="3" customFormat="1" ht="13.5" hidden="1" thickBot="1">
      <c r="A323" s="6"/>
      <c r="B323" s="7"/>
      <c r="C323" s="20"/>
      <c r="D323" s="9"/>
      <c r="E323" s="179"/>
      <c r="F323" s="45"/>
      <c r="G323" s="26"/>
      <c r="H323" s="7"/>
      <c r="I323" s="8"/>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6"/>
      <c r="B326" s="7"/>
      <c r="C326" s="21"/>
      <c r="D326" s="9"/>
      <c r="E326" s="179"/>
      <c r="F326" s="45"/>
      <c r="G326" s="26"/>
      <c r="H326" s="7"/>
      <c r="I326" s="7"/>
      <c r="J326" s="9"/>
      <c r="K326" s="190"/>
      <c r="L326" s="45"/>
    </row>
    <row r="327" spans="1:12" s="3" customFormat="1" ht="13.5" hidden="1" thickBot="1">
      <c r="A327" s="6"/>
      <c r="B327" s="7"/>
      <c r="C327" s="21"/>
      <c r="D327" s="9"/>
      <c r="E327" s="179"/>
      <c r="F327" s="45"/>
      <c r="G327" s="26"/>
      <c r="H327" s="7"/>
      <c r="I327" s="7"/>
      <c r="J327" s="9"/>
      <c r="K327" s="190"/>
      <c r="L327" s="45"/>
    </row>
    <row r="328" spans="1:12" s="3" customFormat="1" ht="13.5" hidden="1" thickBot="1">
      <c r="A328" s="6"/>
      <c r="B328" s="7"/>
      <c r="C328" s="21"/>
      <c r="D328" s="9"/>
      <c r="E328" s="179"/>
      <c r="F328" s="45"/>
      <c r="G328" s="26"/>
      <c r="H328" s="7"/>
      <c r="I328" s="7"/>
      <c r="J328" s="9"/>
      <c r="K328" s="190"/>
      <c r="L328" s="45"/>
    </row>
    <row r="329" spans="1:12" s="3" customFormat="1" ht="13.5" hidden="1" thickBot="1">
      <c r="A329" s="19"/>
      <c r="B329" s="10"/>
      <c r="C329" s="22"/>
      <c r="D329" s="11"/>
      <c r="E329" s="180"/>
      <c r="F329" s="45"/>
      <c r="G329" s="28"/>
      <c r="H329" s="29"/>
      <c r="I329" s="29"/>
      <c r="J329" s="30"/>
      <c r="K329" s="191"/>
      <c r="L329" s="45"/>
    </row>
    <row r="330" spans="1:12" s="3" customFormat="1" ht="12.75" thickTop="1">
      <c r="A330" s="46"/>
      <c r="B330" s="46"/>
      <c r="C330" s="46"/>
      <c r="D330" s="46"/>
      <c r="E330" s="46"/>
      <c r="F330" s="45"/>
      <c r="G330" s="47"/>
      <c r="H330" s="47"/>
      <c r="I330" s="47"/>
      <c r="J330" s="47"/>
      <c r="K330" s="47"/>
      <c r="L330" s="45"/>
    </row>
    <row r="331" spans="1:12" s="3" customFormat="1" ht="21" thickBot="1">
      <c r="A331" s="162" t="s">
        <v>771</v>
      </c>
      <c r="B331" s="160"/>
      <c r="C331" s="160" t="s">
        <v>3667</v>
      </c>
      <c r="D331" s="1065" t="s">
        <v>4879</v>
      </c>
      <c r="E331" s="1065"/>
      <c r="F331" s="707"/>
      <c r="G331" s="707"/>
      <c r="H331" s="1065" t="s">
        <v>1641</v>
      </c>
      <c r="I331" s="1065"/>
      <c r="J331" s="160" t="s">
        <v>722</v>
      </c>
      <c r="K331" s="160"/>
      <c r="L331" s="45"/>
    </row>
    <row r="332" spans="1:12" s="3" customFormat="1" ht="13.5" thickTop="1" thickBot="1">
      <c r="A332" s="1083" t="s">
        <v>718</v>
      </c>
      <c r="B332" s="1084"/>
      <c r="C332" s="43"/>
      <c r="D332" s="44"/>
      <c r="E332" s="44"/>
      <c r="F332" s="35"/>
      <c r="G332" s="1087" t="s">
        <v>719</v>
      </c>
      <c r="H332" s="1088"/>
      <c r="I332" s="35"/>
      <c r="J332" s="35"/>
      <c r="K332" s="35"/>
      <c r="L332" s="45"/>
    </row>
    <row r="333" spans="1:12" s="3" customFormat="1" ht="16.5" thickTop="1" thickBot="1">
      <c r="A333" s="1085"/>
      <c r="B333" s="1086"/>
      <c r="C333" s="14"/>
      <c r="D333" s="12" t="s">
        <v>645</v>
      </c>
      <c r="E333" s="13">
        <f>COUNTA(C335:C367)</f>
        <v>9</v>
      </c>
      <c r="F333" s="45"/>
      <c r="G333" s="1089"/>
      <c r="H333" s="1090"/>
      <c r="I333" s="32"/>
      <c r="J333" s="33" t="s">
        <v>645</v>
      </c>
      <c r="K333" s="34">
        <f>COUNTA(I335:I367)</f>
        <v>17</v>
      </c>
      <c r="L333" s="45"/>
    </row>
    <row r="334" spans="1:12" s="3" customFormat="1">
      <c r="A334" s="15" t="s">
        <v>626</v>
      </c>
      <c r="B334" s="16" t="s">
        <v>622</v>
      </c>
      <c r="C334" s="4" t="s">
        <v>623</v>
      </c>
      <c r="D334" s="4" t="s">
        <v>1581</v>
      </c>
      <c r="E334" s="5" t="s">
        <v>644</v>
      </c>
      <c r="F334" s="45"/>
      <c r="G334" s="24" t="s">
        <v>626</v>
      </c>
      <c r="H334" s="23" t="s">
        <v>622</v>
      </c>
      <c r="I334" s="4" t="s">
        <v>623</v>
      </c>
      <c r="J334" s="4" t="s">
        <v>1581</v>
      </c>
      <c r="K334" s="25" t="s">
        <v>644</v>
      </c>
      <c r="L334" s="45"/>
    </row>
    <row r="335" spans="1:12" s="3" customFormat="1">
      <c r="A335" s="76" t="s">
        <v>630</v>
      </c>
      <c r="B335" s="77" t="s">
        <v>653</v>
      </c>
      <c r="C335" s="78" t="s">
        <v>4479</v>
      </c>
      <c r="D335" s="79" t="s">
        <v>661</v>
      </c>
      <c r="E335" s="724">
        <v>9.2013888888888892E-3</v>
      </c>
      <c r="F335" s="45"/>
      <c r="G335" s="94" t="s">
        <v>630</v>
      </c>
      <c r="H335" s="599" t="s">
        <v>740</v>
      </c>
      <c r="I335" s="78" t="s">
        <v>3090</v>
      </c>
      <c r="J335" s="79" t="s">
        <v>661</v>
      </c>
      <c r="K335" s="737">
        <v>1.8108796296296296E-2</v>
      </c>
      <c r="L335" s="45"/>
    </row>
    <row r="336" spans="1:12" s="3" customFormat="1">
      <c r="A336" s="81" t="s">
        <v>631</v>
      </c>
      <c r="B336" s="82" t="s">
        <v>627</v>
      </c>
      <c r="C336" s="83" t="s">
        <v>2627</v>
      </c>
      <c r="D336" s="84" t="s">
        <v>751</v>
      </c>
      <c r="E336" s="725">
        <v>1.0277777777777778E-2</v>
      </c>
      <c r="F336" s="45"/>
      <c r="G336" s="96" t="s">
        <v>631</v>
      </c>
      <c r="H336" s="82" t="s">
        <v>708</v>
      </c>
      <c r="I336" s="83" t="s">
        <v>1557</v>
      </c>
      <c r="J336" s="84" t="s">
        <v>800</v>
      </c>
      <c r="K336" s="721">
        <v>1.9810185185185184E-2</v>
      </c>
      <c r="L336" s="45"/>
    </row>
    <row r="337" spans="1:12" s="3" customFormat="1">
      <c r="A337" s="86" t="s">
        <v>632</v>
      </c>
      <c r="B337" s="87" t="s">
        <v>976</v>
      </c>
      <c r="C337" s="88" t="s">
        <v>2642</v>
      </c>
      <c r="D337" s="89" t="s">
        <v>751</v>
      </c>
      <c r="E337" s="726">
        <v>1.0398148148148148E-2</v>
      </c>
      <c r="F337" s="45"/>
      <c r="G337" s="98" t="s">
        <v>632</v>
      </c>
      <c r="H337" s="87" t="s">
        <v>5262</v>
      </c>
      <c r="I337" s="88" t="s">
        <v>3807</v>
      </c>
      <c r="J337" s="89" t="s">
        <v>751</v>
      </c>
      <c r="K337" s="722">
        <v>2.0600694444444446E-2</v>
      </c>
      <c r="L337" s="45"/>
    </row>
    <row r="338" spans="1:12" s="3" customFormat="1">
      <c r="A338" s="6" t="s">
        <v>633</v>
      </c>
      <c r="B338" s="7" t="s">
        <v>627</v>
      </c>
      <c r="C338" s="8" t="s">
        <v>2310</v>
      </c>
      <c r="D338" s="547" t="s">
        <v>751</v>
      </c>
      <c r="E338" s="727">
        <v>1.0525462962962964E-2</v>
      </c>
      <c r="F338" s="45"/>
      <c r="G338" s="26" t="s">
        <v>633</v>
      </c>
      <c r="H338" s="7" t="s">
        <v>791</v>
      </c>
      <c r="I338" s="8" t="s">
        <v>2886</v>
      </c>
      <c r="J338" s="547" t="s">
        <v>751</v>
      </c>
      <c r="K338" s="723">
        <v>2.0774305555555556E-2</v>
      </c>
      <c r="L338" s="45"/>
    </row>
    <row r="339" spans="1:12" s="3" customFormat="1">
      <c r="A339" s="6" t="s">
        <v>634</v>
      </c>
      <c r="B339" s="7" t="s">
        <v>1458</v>
      </c>
      <c r="C339" s="8" t="s">
        <v>5100</v>
      </c>
      <c r="D339" s="9" t="s">
        <v>881</v>
      </c>
      <c r="E339" s="727">
        <v>1.1050925925925928E-2</v>
      </c>
      <c r="F339" s="45"/>
      <c r="G339" s="26" t="s">
        <v>634</v>
      </c>
      <c r="H339" s="7" t="s">
        <v>791</v>
      </c>
      <c r="I339" s="8" t="s">
        <v>792</v>
      </c>
      <c r="J339" s="9" t="s">
        <v>629</v>
      </c>
      <c r="K339" s="723">
        <v>2.1422453703703704E-2</v>
      </c>
      <c r="L339" s="45"/>
    </row>
    <row r="340" spans="1:12" s="3" customFormat="1">
      <c r="A340" s="6" t="s">
        <v>635</v>
      </c>
      <c r="B340" s="7" t="s">
        <v>627</v>
      </c>
      <c r="C340" s="8" t="s">
        <v>5283</v>
      </c>
      <c r="D340" s="9" t="s">
        <v>751</v>
      </c>
      <c r="E340" s="727">
        <v>1.1528935185185185E-2</v>
      </c>
      <c r="F340" s="45"/>
      <c r="G340" s="26" t="s">
        <v>635</v>
      </c>
      <c r="H340" s="7" t="s">
        <v>1121</v>
      </c>
      <c r="I340" s="8" t="s">
        <v>3702</v>
      </c>
      <c r="J340" s="9" t="s">
        <v>661</v>
      </c>
      <c r="K340" s="723">
        <v>2.162037037037037E-2</v>
      </c>
      <c r="L340" s="45"/>
    </row>
    <row r="341" spans="1:12" s="3" customFormat="1">
      <c r="A341" s="6" t="s">
        <v>636</v>
      </c>
      <c r="B341" s="7" t="s">
        <v>5282</v>
      </c>
      <c r="C341" s="8" t="s">
        <v>5284</v>
      </c>
      <c r="D341" s="9" t="s">
        <v>1592</v>
      </c>
      <c r="E341" s="727">
        <v>1.1576388888888891E-2</v>
      </c>
      <c r="F341" s="45"/>
      <c r="G341" s="26" t="s">
        <v>636</v>
      </c>
      <c r="H341" s="7" t="s">
        <v>740</v>
      </c>
      <c r="I341" s="8" t="s">
        <v>790</v>
      </c>
      <c r="J341" s="9" t="s">
        <v>1662</v>
      </c>
      <c r="K341" s="723">
        <v>2.2087962962962962E-2</v>
      </c>
      <c r="L341" s="45"/>
    </row>
    <row r="342" spans="1:12" s="3" customFormat="1">
      <c r="A342" s="6" t="s">
        <v>637</v>
      </c>
      <c r="B342" s="7" t="s">
        <v>753</v>
      </c>
      <c r="C342" s="8" t="s">
        <v>695</v>
      </c>
      <c r="D342" s="9" t="s">
        <v>661</v>
      </c>
      <c r="E342" s="727">
        <v>1.172337962962963E-2</v>
      </c>
      <c r="F342" s="45"/>
      <c r="G342" s="26" t="s">
        <v>637</v>
      </c>
      <c r="H342" s="7" t="s">
        <v>791</v>
      </c>
      <c r="I342" s="8" t="s">
        <v>4655</v>
      </c>
      <c r="J342" s="9" t="s">
        <v>669</v>
      </c>
      <c r="K342" s="723">
        <v>2.2107638888888888E-2</v>
      </c>
      <c r="L342" s="45"/>
    </row>
    <row r="343" spans="1:12" s="3" customFormat="1">
      <c r="A343" s="6" t="s">
        <v>638</v>
      </c>
      <c r="B343" s="7" t="s">
        <v>687</v>
      </c>
      <c r="C343" s="8" t="s">
        <v>2062</v>
      </c>
      <c r="D343" s="9" t="s">
        <v>629</v>
      </c>
      <c r="E343" s="727">
        <v>1.5239583333333334E-2</v>
      </c>
      <c r="F343" s="45"/>
      <c r="G343" s="26" t="s">
        <v>638</v>
      </c>
      <c r="H343" s="7" t="s">
        <v>705</v>
      </c>
      <c r="I343" s="8" t="s">
        <v>1299</v>
      </c>
      <c r="J343" s="9" t="s">
        <v>657</v>
      </c>
      <c r="K343" s="723">
        <v>2.22650462962963E-2</v>
      </c>
      <c r="L343" s="45"/>
    </row>
    <row r="344" spans="1:12" s="3" customFormat="1" ht="12.75">
      <c r="A344" s="6"/>
      <c r="B344" s="7"/>
      <c r="C344" s="20"/>
      <c r="D344" s="9"/>
      <c r="E344" s="734"/>
      <c r="F344" s="45"/>
      <c r="G344" s="26" t="s">
        <v>639</v>
      </c>
      <c r="H344" s="7" t="s">
        <v>783</v>
      </c>
      <c r="I344" s="8" t="s">
        <v>5121</v>
      </c>
      <c r="J344" s="9" t="s">
        <v>751</v>
      </c>
      <c r="K344" s="723">
        <v>2.3203703703703702E-2</v>
      </c>
      <c r="L344" s="45"/>
    </row>
    <row r="345" spans="1:12" s="3" customFormat="1" ht="12.75">
      <c r="A345" s="6"/>
      <c r="B345" s="7"/>
      <c r="C345" s="20"/>
      <c r="D345" s="9"/>
      <c r="E345" s="734"/>
      <c r="F345" s="45"/>
      <c r="G345" s="26" t="s">
        <v>640</v>
      </c>
      <c r="H345" s="7" t="s">
        <v>729</v>
      </c>
      <c r="I345" s="8" t="s">
        <v>4427</v>
      </c>
      <c r="J345" s="9" t="s">
        <v>735</v>
      </c>
      <c r="K345" s="723">
        <v>2.3672453703703702E-2</v>
      </c>
      <c r="L345" s="45"/>
    </row>
    <row r="346" spans="1:12" s="3" customFormat="1" ht="12.75">
      <c r="A346" s="6"/>
      <c r="B346" s="7"/>
      <c r="C346" s="20"/>
      <c r="D346" s="9"/>
      <c r="E346" s="734"/>
      <c r="F346" s="45"/>
      <c r="G346" s="26" t="s">
        <v>641</v>
      </c>
      <c r="H346" s="7" t="s">
        <v>706</v>
      </c>
      <c r="I346" s="8" t="s">
        <v>809</v>
      </c>
      <c r="J346" s="9" t="s">
        <v>629</v>
      </c>
      <c r="K346" s="723">
        <v>2.438541666666667E-2</v>
      </c>
      <c r="L346" s="45"/>
    </row>
    <row r="347" spans="1:12" s="3" customFormat="1" ht="12.75">
      <c r="A347" s="6"/>
      <c r="B347" s="7"/>
      <c r="C347" s="20"/>
      <c r="D347" s="9"/>
      <c r="E347" s="734"/>
      <c r="F347" s="45"/>
      <c r="G347" s="26" t="s">
        <v>642</v>
      </c>
      <c r="H347" s="7" t="s">
        <v>729</v>
      </c>
      <c r="I347" s="8" t="s">
        <v>4952</v>
      </c>
      <c r="J347" s="9" t="s">
        <v>4889</v>
      </c>
      <c r="K347" s="723">
        <v>2.4762731481481479E-2</v>
      </c>
      <c r="L347" s="45"/>
    </row>
    <row r="348" spans="1:12" s="3" customFormat="1" ht="12.75">
      <c r="A348" s="6"/>
      <c r="B348" s="7"/>
      <c r="C348" s="20"/>
      <c r="D348" s="9"/>
      <c r="E348" s="734"/>
      <c r="F348" s="45"/>
      <c r="G348" s="26" t="s">
        <v>643</v>
      </c>
      <c r="H348" s="7" t="s">
        <v>667</v>
      </c>
      <c r="I348" s="8" t="s">
        <v>4960</v>
      </c>
      <c r="J348" s="547" t="s">
        <v>751</v>
      </c>
      <c r="K348" s="723">
        <v>2.4762731481481479E-2</v>
      </c>
      <c r="L348" s="45"/>
    </row>
    <row r="349" spans="1:12" s="3" customFormat="1" ht="12.75">
      <c r="A349" s="6"/>
      <c r="B349" s="7"/>
      <c r="C349" s="20"/>
      <c r="D349" s="9"/>
      <c r="E349" s="734"/>
      <c r="F349" s="45"/>
      <c r="G349" s="26" t="s">
        <v>646</v>
      </c>
      <c r="H349" s="7" t="s">
        <v>705</v>
      </c>
      <c r="I349" s="8" t="s">
        <v>2342</v>
      </c>
      <c r="J349" s="9" t="s">
        <v>5107</v>
      </c>
      <c r="K349" s="723">
        <v>3.2886574074074075E-2</v>
      </c>
      <c r="L349" s="45"/>
    </row>
    <row r="350" spans="1:12" s="3" customFormat="1" ht="12.75">
      <c r="A350" s="6"/>
      <c r="B350" s="7"/>
      <c r="C350" s="20"/>
      <c r="D350" s="9"/>
      <c r="E350" s="734"/>
      <c r="F350" s="45"/>
      <c r="G350" s="26" t="s">
        <v>647</v>
      </c>
      <c r="H350" s="7" t="s">
        <v>1273</v>
      </c>
      <c r="I350" s="8" t="s">
        <v>2342</v>
      </c>
      <c r="J350" s="9" t="s">
        <v>5107</v>
      </c>
      <c r="K350" s="723">
        <v>3.2898148148148149E-2</v>
      </c>
      <c r="L350" s="45"/>
    </row>
    <row r="351" spans="1:12" s="3" customFormat="1" ht="13.5" thickBot="1">
      <c r="A351" s="6"/>
      <c r="B351" s="7"/>
      <c r="C351" s="20"/>
      <c r="D351" s="9"/>
      <c r="E351" s="734"/>
      <c r="F351" s="45"/>
      <c r="G351" s="26" t="s">
        <v>648</v>
      </c>
      <c r="H351" s="7" t="s">
        <v>671</v>
      </c>
      <c r="I351" s="8" t="s">
        <v>2342</v>
      </c>
      <c r="J351" s="9" t="s">
        <v>5107</v>
      </c>
      <c r="K351" s="723">
        <v>3.2928240740740737E-2</v>
      </c>
      <c r="L351" s="45"/>
    </row>
    <row r="352" spans="1:12" s="3" customFormat="1" ht="12.75" hidden="1">
      <c r="A352" s="6" t="s">
        <v>649</v>
      </c>
      <c r="B352" s="7"/>
      <c r="C352" s="20"/>
      <c r="D352" s="9"/>
      <c r="E352" s="734"/>
      <c r="F352" s="45"/>
      <c r="G352" s="26"/>
      <c r="H352" s="7"/>
      <c r="I352" s="8"/>
      <c r="J352" s="9"/>
      <c r="K352" s="723"/>
      <c r="L352" s="45"/>
    </row>
    <row r="353" spans="1:12" s="3" customFormat="1" ht="12.75" hidden="1">
      <c r="A353" s="6" t="s">
        <v>650</v>
      </c>
      <c r="B353" s="7"/>
      <c r="C353" s="20"/>
      <c r="D353" s="9"/>
      <c r="E353" s="734"/>
      <c r="F353" s="45"/>
      <c r="G353" s="26"/>
      <c r="H353" s="7"/>
      <c r="I353" s="8"/>
      <c r="J353" s="9"/>
      <c r="K353" s="723"/>
      <c r="L353" s="45"/>
    </row>
    <row r="354" spans="1:12" s="3" customFormat="1" ht="12.75" hidden="1">
      <c r="A354" s="6" t="s">
        <v>651</v>
      </c>
      <c r="B354" s="7"/>
      <c r="C354" s="20"/>
      <c r="D354" s="9"/>
      <c r="E354" s="734"/>
      <c r="F354" s="45"/>
      <c r="G354" s="26"/>
      <c r="H354" s="7"/>
      <c r="I354" s="8"/>
      <c r="J354" s="9"/>
      <c r="K354" s="723"/>
      <c r="L354" s="45"/>
    </row>
    <row r="355" spans="1:12" s="3" customFormat="1" ht="12.75" hidden="1">
      <c r="A355" s="6" t="s">
        <v>899</v>
      </c>
      <c r="B355" s="7"/>
      <c r="C355" s="20"/>
      <c r="D355" s="9"/>
      <c r="E355" s="734"/>
      <c r="F355" s="45"/>
      <c r="G355" s="26"/>
      <c r="H355" s="7"/>
      <c r="I355" s="8"/>
      <c r="J355" s="9"/>
      <c r="K355" s="738"/>
      <c r="L355" s="45"/>
    </row>
    <row r="356" spans="1:12" s="3" customFormat="1" ht="12.75" hidden="1">
      <c r="A356" s="6" t="s">
        <v>900</v>
      </c>
      <c r="B356" s="7"/>
      <c r="C356" s="20"/>
      <c r="D356" s="9"/>
      <c r="E356" s="734"/>
      <c r="F356" s="45"/>
      <c r="G356" s="26"/>
      <c r="H356" s="7"/>
      <c r="I356" s="8"/>
      <c r="J356" s="9"/>
      <c r="K356" s="738"/>
      <c r="L356" s="45"/>
    </row>
    <row r="357" spans="1:12" s="3" customFormat="1" ht="12.75" hidden="1">
      <c r="A357" s="6" t="s">
        <v>901</v>
      </c>
      <c r="B357" s="7"/>
      <c r="C357" s="20"/>
      <c r="D357" s="9"/>
      <c r="E357" s="734"/>
      <c r="F357" s="45"/>
      <c r="G357" s="26"/>
      <c r="H357" s="7"/>
      <c r="I357" s="8"/>
      <c r="J357" s="9"/>
      <c r="K357" s="738"/>
      <c r="L357" s="45"/>
    </row>
    <row r="358" spans="1:12" s="3" customFormat="1" ht="12.75" hidden="1">
      <c r="A358" s="6" t="s">
        <v>902</v>
      </c>
      <c r="B358" s="7"/>
      <c r="C358" s="20"/>
      <c r="D358" s="9"/>
      <c r="E358" s="734"/>
      <c r="F358" s="45"/>
      <c r="G358" s="26"/>
      <c r="H358" s="7"/>
      <c r="I358" s="8"/>
      <c r="J358" s="9"/>
      <c r="K358" s="211"/>
      <c r="L358" s="45"/>
    </row>
    <row r="359" spans="1:12" s="3" customFormat="1" ht="12.75" hidden="1">
      <c r="A359" s="6" t="s">
        <v>903</v>
      </c>
      <c r="B359" s="7"/>
      <c r="C359" s="20"/>
      <c r="D359" s="9"/>
      <c r="E359" s="734"/>
      <c r="F359" s="45"/>
      <c r="G359" s="26"/>
      <c r="H359" s="7"/>
      <c r="I359" s="8"/>
      <c r="J359" s="9"/>
      <c r="K359" s="211"/>
      <c r="L359" s="45"/>
    </row>
    <row r="360" spans="1:12" s="3" customFormat="1" ht="13.5" hidden="1" thickBot="1">
      <c r="A360" s="6" t="s">
        <v>1124</v>
      </c>
      <c r="B360" s="7"/>
      <c r="C360" s="302"/>
      <c r="D360" s="9"/>
      <c r="E360" s="734"/>
      <c r="F360" s="45"/>
      <c r="G360" s="26"/>
      <c r="H360" s="7"/>
      <c r="I360" s="8"/>
      <c r="J360" s="9"/>
      <c r="K360" s="211"/>
      <c r="L360" s="45"/>
    </row>
    <row r="361" spans="1:12" s="3" customFormat="1" ht="13.5" hidden="1" thickBot="1">
      <c r="A361" s="6"/>
      <c r="B361" s="7"/>
      <c r="C361" s="302"/>
      <c r="D361" s="9"/>
      <c r="E361" s="179"/>
      <c r="F361" s="45"/>
      <c r="G361" s="26"/>
      <c r="H361" s="7"/>
      <c r="I361" s="8"/>
      <c r="J361" s="9"/>
      <c r="K361" s="211"/>
      <c r="L361" s="45"/>
    </row>
    <row r="362" spans="1:12" s="3" customFormat="1" ht="13.5" hidden="1" thickBot="1">
      <c r="A362" s="6"/>
      <c r="B362" s="7"/>
      <c r="C362" s="302"/>
      <c r="D362" s="9"/>
      <c r="E362" s="179"/>
      <c r="F362" s="45"/>
      <c r="G362" s="26"/>
      <c r="H362" s="7"/>
      <c r="I362" s="8"/>
      <c r="J362" s="9"/>
      <c r="K362" s="211"/>
      <c r="L362" s="45"/>
    </row>
    <row r="363" spans="1:12" s="3" customFormat="1" ht="13.5" hidden="1" thickBot="1">
      <c r="A363" s="6"/>
      <c r="B363" s="7"/>
      <c r="C363" s="21"/>
      <c r="D363" s="9"/>
      <c r="E363" s="179"/>
      <c r="F363" s="45"/>
      <c r="G363" s="26"/>
      <c r="H363" s="7"/>
      <c r="I363" s="8"/>
      <c r="J363" s="9"/>
      <c r="K363" s="211"/>
      <c r="L363" s="45"/>
    </row>
    <row r="364" spans="1:12" s="3" customFormat="1" ht="13.5" hidden="1" thickBot="1">
      <c r="A364" s="6"/>
      <c r="B364" s="7"/>
      <c r="C364" s="21"/>
      <c r="D364" s="9"/>
      <c r="E364" s="179"/>
      <c r="F364" s="45"/>
      <c r="G364" s="26"/>
      <c r="H364" s="7"/>
      <c r="I364" s="8"/>
      <c r="J364" s="9"/>
      <c r="K364" s="211"/>
      <c r="L364" s="45"/>
    </row>
    <row r="365" spans="1:12" s="3" customFormat="1" ht="13.5" hidden="1" thickBot="1">
      <c r="A365" s="6"/>
      <c r="B365" s="7"/>
      <c r="C365" s="21"/>
      <c r="D365" s="9"/>
      <c r="E365" s="179"/>
      <c r="F365" s="45"/>
      <c r="G365" s="26"/>
      <c r="H365" s="7"/>
      <c r="I365" s="8"/>
      <c r="J365" s="9"/>
      <c r="K365" s="211"/>
      <c r="L365" s="45"/>
    </row>
    <row r="366" spans="1:12" s="3" customFormat="1" ht="13.5" hidden="1" thickBot="1">
      <c r="A366" s="6"/>
      <c r="B366" s="7"/>
      <c r="C366" s="21"/>
      <c r="D366" s="9"/>
      <c r="E366" s="179"/>
      <c r="F366" s="45"/>
      <c r="G366" s="26"/>
      <c r="H366" s="7"/>
      <c r="I366" s="8"/>
      <c r="J366" s="9"/>
      <c r="K366" s="211"/>
      <c r="L366" s="45"/>
    </row>
    <row r="367" spans="1:12" s="3" customFormat="1" ht="13.5" hidden="1" thickBot="1">
      <c r="A367" s="19"/>
      <c r="B367" s="10"/>
      <c r="C367" s="22"/>
      <c r="D367" s="11"/>
      <c r="E367" s="180"/>
      <c r="F367" s="45"/>
      <c r="G367" s="28"/>
      <c r="H367" s="29"/>
      <c r="I367" s="371"/>
      <c r="J367" s="30"/>
      <c r="K367" s="211"/>
      <c r="L367" s="45"/>
    </row>
    <row r="368" spans="1:12" s="3" customFormat="1" ht="12.75" thickTop="1">
      <c r="A368" s="46"/>
      <c r="B368" s="46"/>
      <c r="C368" s="46"/>
      <c r="D368" s="46"/>
      <c r="E368" s="46"/>
      <c r="F368" s="45"/>
      <c r="G368" s="47"/>
      <c r="H368" s="47"/>
      <c r="I368" s="47"/>
      <c r="J368" s="47"/>
      <c r="K368" s="47"/>
      <c r="L368" s="45"/>
    </row>
    <row r="369" spans="1:12" s="3" customFormat="1" ht="21" thickBot="1">
      <c r="A369" s="162" t="s">
        <v>772</v>
      </c>
      <c r="B369" s="160"/>
      <c r="C369" s="160" t="s">
        <v>3667</v>
      </c>
      <c r="D369" s="1065" t="s">
        <v>5080</v>
      </c>
      <c r="E369" s="1065"/>
      <c r="F369" s="707"/>
      <c r="G369" s="707"/>
      <c r="H369" s="1065" t="s">
        <v>721</v>
      </c>
      <c r="I369" s="1065"/>
      <c r="J369" s="160" t="s">
        <v>722</v>
      </c>
      <c r="K369" s="160"/>
      <c r="L369" s="45"/>
    </row>
    <row r="370" spans="1:12" s="3" customFormat="1" ht="13.5" thickTop="1" thickBot="1">
      <c r="A370" s="1083" t="s">
        <v>718</v>
      </c>
      <c r="B370" s="1084"/>
      <c r="C370" s="43"/>
      <c r="D370" s="44"/>
      <c r="E370" s="44"/>
      <c r="F370" s="35"/>
      <c r="G370" s="1087" t="s">
        <v>719</v>
      </c>
      <c r="H370" s="1088"/>
      <c r="I370" s="35"/>
      <c r="J370" s="35"/>
      <c r="K370" s="35"/>
      <c r="L370" s="45"/>
    </row>
    <row r="371" spans="1:12" s="3" customFormat="1" ht="16.5" thickTop="1" thickBot="1">
      <c r="A371" s="1085"/>
      <c r="B371" s="1086"/>
      <c r="C371" s="14"/>
      <c r="D371" s="12" t="s">
        <v>645</v>
      </c>
      <c r="E371" s="13">
        <f>COUNTA(C373:C403)</f>
        <v>31</v>
      </c>
      <c r="F371" s="45"/>
      <c r="G371" s="1089"/>
      <c r="H371" s="1090"/>
      <c r="I371" s="32"/>
      <c r="J371" s="33" t="s">
        <v>645</v>
      </c>
      <c r="K371" s="34">
        <f>COUNTA(I373:I403)</f>
        <v>20</v>
      </c>
      <c r="L371" s="45"/>
    </row>
    <row r="372" spans="1:12" s="3" customFormat="1">
      <c r="A372" s="15" t="s">
        <v>626</v>
      </c>
      <c r="B372" s="16" t="s">
        <v>622</v>
      </c>
      <c r="C372" s="4" t="s">
        <v>623</v>
      </c>
      <c r="D372" s="4" t="s">
        <v>1581</v>
      </c>
      <c r="E372" s="5" t="s">
        <v>644</v>
      </c>
      <c r="F372" s="45"/>
      <c r="G372" s="24" t="s">
        <v>626</v>
      </c>
      <c r="H372" s="23" t="s">
        <v>622</v>
      </c>
      <c r="I372" s="4" t="s">
        <v>623</v>
      </c>
      <c r="J372" s="4" t="s">
        <v>1581</v>
      </c>
      <c r="K372" s="25" t="s">
        <v>644</v>
      </c>
      <c r="L372" s="45"/>
    </row>
    <row r="373" spans="1:12" s="3" customFormat="1">
      <c r="A373" s="76" t="s">
        <v>630</v>
      </c>
      <c r="B373" s="77" t="s">
        <v>680</v>
      </c>
      <c r="C373" s="78" t="s">
        <v>1205</v>
      </c>
      <c r="D373" s="79" t="s">
        <v>928</v>
      </c>
      <c r="E373" s="724">
        <v>1.0569444444444444E-2</v>
      </c>
      <c r="F373" s="45"/>
      <c r="G373" s="94" t="s">
        <v>630</v>
      </c>
      <c r="H373" s="77" t="s">
        <v>729</v>
      </c>
      <c r="I373" s="78" t="s">
        <v>5131</v>
      </c>
      <c r="J373" s="79" t="s">
        <v>5362</v>
      </c>
      <c r="K373" s="737">
        <v>2.0373842592592593E-2</v>
      </c>
      <c r="L373" s="45"/>
    </row>
    <row r="374" spans="1:12" s="3" customFormat="1">
      <c r="A374" s="81" t="s">
        <v>631</v>
      </c>
      <c r="B374" s="82" t="s">
        <v>967</v>
      </c>
      <c r="C374" s="83" t="s">
        <v>5270</v>
      </c>
      <c r="D374" s="84" t="s">
        <v>1616</v>
      </c>
      <c r="E374" s="725">
        <v>1.0702546296296295E-2</v>
      </c>
      <c r="F374" s="45"/>
      <c r="G374" s="96" t="s">
        <v>631</v>
      </c>
      <c r="H374" s="82" t="s">
        <v>1114</v>
      </c>
      <c r="I374" s="83" t="s">
        <v>5263</v>
      </c>
      <c r="J374" s="84" t="s">
        <v>661</v>
      </c>
      <c r="K374" s="721">
        <v>2.0827546296296299E-2</v>
      </c>
      <c r="L374" s="45"/>
    </row>
    <row r="375" spans="1:12" s="3" customFormat="1">
      <c r="A375" s="86" t="s">
        <v>632</v>
      </c>
      <c r="B375" s="87" t="s">
        <v>1613</v>
      </c>
      <c r="C375" s="88" t="s">
        <v>3902</v>
      </c>
      <c r="D375" s="89" t="s">
        <v>751</v>
      </c>
      <c r="E375" s="726">
        <v>1.0998842592592593E-2</v>
      </c>
      <c r="F375" s="45"/>
      <c r="G375" s="98" t="s">
        <v>632</v>
      </c>
      <c r="H375" s="87" t="s">
        <v>709</v>
      </c>
      <c r="I375" s="88" t="s">
        <v>2492</v>
      </c>
      <c r="J375" s="89" t="s">
        <v>883</v>
      </c>
      <c r="K375" s="722">
        <v>2.0888888888888887E-2</v>
      </c>
      <c r="L375" s="45"/>
    </row>
    <row r="376" spans="1:12" s="3" customFormat="1">
      <c r="A376" s="6" t="s">
        <v>633</v>
      </c>
      <c r="B376" s="7" t="s">
        <v>967</v>
      </c>
      <c r="C376" s="8" t="s">
        <v>1269</v>
      </c>
      <c r="D376" s="9" t="s">
        <v>946</v>
      </c>
      <c r="E376" s="727">
        <v>1.1184027777777779E-2</v>
      </c>
      <c r="F376" s="45"/>
      <c r="G376" s="26" t="s">
        <v>633</v>
      </c>
      <c r="H376" s="7" t="s">
        <v>1145</v>
      </c>
      <c r="I376" s="8" t="s">
        <v>4526</v>
      </c>
      <c r="J376" s="9" t="s">
        <v>669</v>
      </c>
      <c r="K376" s="723">
        <v>2.1729166666666664E-2</v>
      </c>
      <c r="L376" s="45"/>
    </row>
    <row r="377" spans="1:12" s="3" customFormat="1">
      <c r="A377" s="6" t="s">
        <v>634</v>
      </c>
      <c r="B377" s="7" t="s">
        <v>1153</v>
      </c>
      <c r="C377" s="8" t="s">
        <v>5281</v>
      </c>
      <c r="D377" s="9" t="s">
        <v>5277</v>
      </c>
      <c r="E377" s="727">
        <v>1.1428240740740741E-2</v>
      </c>
      <c r="F377" s="45"/>
      <c r="G377" s="26" t="s">
        <v>634</v>
      </c>
      <c r="H377" s="7" t="s">
        <v>425</v>
      </c>
      <c r="I377" s="8" t="s">
        <v>2952</v>
      </c>
      <c r="J377" s="9" t="s">
        <v>5363</v>
      </c>
      <c r="K377" s="723">
        <v>2.1939814814814815E-2</v>
      </c>
      <c r="L377" s="45"/>
    </row>
    <row r="378" spans="1:12" s="3" customFormat="1">
      <c r="A378" s="6" t="s">
        <v>635</v>
      </c>
      <c r="B378" s="7" t="s">
        <v>655</v>
      </c>
      <c r="C378" s="8" t="s">
        <v>5113</v>
      </c>
      <c r="D378" s="9" t="s">
        <v>5278</v>
      </c>
      <c r="E378" s="727">
        <v>1.1596064814814816E-2</v>
      </c>
      <c r="F378" s="45"/>
      <c r="G378" s="26" t="s">
        <v>635</v>
      </c>
      <c r="H378" s="7" t="s">
        <v>742</v>
      </c>
      <c r="I378" s="8" t="s">
        <v>4275</v>
      </c>
      <c r="J378" s="9" t="s">
        <v>1592</v>
      </c>
      <c r="K378" s="723">
        <v>2.3339120370370368E-2</v>
      </c>
      <c r="L378" s="45"/>
    </row>
    <row r="379" spans="1:12" s="3" customFormat="1">
      <c r="A379" s="6" t="s">
        <v>636</v>
      </c>
      <c r="B379" s="7" t="s">
        <v>831</v>
      </c>
      <c r="C379" s="8" t="s">
        <v>1018</v>
      </c>
      <c r="D379" s="9" t="s">
        <v>629</v>
      </c>
      <c r="E379" s="727">
        <v>1.1606481481481482E-2</v>
      </c>
      <c r="F379" s="45"/>
      <c r="G379" s="26" t="s">
        <v>636</v>
      </c>
      <c r="H379" s="7" t="s">
        <v>709</v>
      </c>
      <c r="I379" s="8" t="s">
        <v>5264</v>
      </c>
      <c r="J379" s="9" t="s">
        <v>751</v>
      </c>
      <c r="K379" s="723">
        <v>2.3511574074074074E-2</v>
      </c>
      <c r="L379" s="45"/>
    </row>
    <row r="380" spans="1:12" s="3" customFormat="1">
      <c r="A380" s="6" t="s">
        <v>637</v>
      </c>
      <c r="B380" s="7" t="s">
        <v>1375</v>
      </c>
      <c r="C380" s="8" t="s">
        <v>4402</v>
      </c>
      <c r="D380" s="547" t="s">
        <v>751</v>
      </c>
      <c r="E380" s="727">
        <v>1.1831018518518518E-2</v>
      </c>
      <c r="F380" s="45"/>
      <c r="G380" s="26" t="s">
        <v>637</v>
      </c>
      <c r="H380" s="7" t="s">
        <v>708</v>
      </c>
      <c r="I380" s="8" t="s">
        <v>4658</v>
      </c>
      <c r="J380" s="9" t="s">
        <v>5267</v>
      </c>
      <c r="K380" s="723">
        <v>2.3942129629629629E-2</v>
      </c>
      <c r="L380" s="45"/>
    </row>
    <row r="381" spans="1:12" s="3" customFormat="1">
      <c r="A381" s="6" t="s">
        <v>638</v>
      </c>
      <c r="B381" s="7" t="s">
        <v>976</v>
      </c>
      <c r="C381" s="8" t="s">
        <v>5271</v>
      </c>
      <c r="D381" s="9" t="s">
        <v>5107</v>
      </c>
      <c r="E381" s="727">
        <v>1.1880787037037037E-2</v>
      </c>
      <c r="F381" s="45"/>
      <c r="G381" s="26" t="s">
        <v>638</v>
      </c>
      <c r="H381" s="7" t="s">
        <v>706</v>
      </c>
      <c r="I381" s="8" t="s">
        <v>497</v>
      </c>
      <c r="J381" s="547" t="s">
        <v>751</v>
      </c>
      <c r="K381" s="723">
        <v>2.4017361111111111E-2</v>
      </c>
      <c r="L381" s="45"/>
    </row>
    <row r="382" spans="1:12" s="3" customFormat="1">
      <c r="A382" s="6" t="s">
        <v>639</v>
      </c>
      <c r="B382" s="7" t="s">
        <v>687</v>
      </c>
      <c r="C382" s="8" t="s">
        <v>679</v>
      </c>
      <c r="D382" s="9" t="s">
        <v>661</v>
      </c>
      <c r="E382" s="727">
        <v>1.2033564814814815E-2</v>
      </c>
      <c r="F382" s="45"/>
      <c r="G382" s="26" t="s">
        <v>639</v>
      </c>
      <c r="H382" s="7" t="s">
        <v>709</v>
      </c>
      <c r="I382" s="8" t="s">
        <v>5265</v>
      </c>
      <c r="J382" s="9" t="s">
        <v>751</v>
      </c>
      <c r="K382" s="723">
        <v>2.427199074074074E-2</v>
      </c>
      <c r="L382" s="45"/>
    </row>
    <row r="383" spans="1:12" s="3" customFormat="1">
      <c r="A383" s="6" t="s">
        <v>640</v>
      </c>
      <c r="B383" s="7" t="s">
        <v>5110</v>
      </c>
      <c r="C383" s="8" t="s">
        <v>5111</v>
      </c>
      <c r="D383" s="9" t="s">
        <v>1592</v>
      </c>
      <c r="E383" s="727">
        <v>1.2201388888888888E-2</v>
      </c>
      <c r="F383" s="45"/>
      <c r="G383" s="26" t="s">
        <v>640</v>
      </c>
      <c r="H383" s="7" t="s">
        <v>740</v>
      </c>
      <c r="I383" s="8" t="s">
        <v>737</v>
      </c>
      <c r="J383" s="9" t="s">
        <v>669</v>
      </c>
      <c r="K383" s="723">
        <v>2.4880787037037038E-2</v>
      </c>
      <c r="L383" s="45"/>
    </row>
    <row r="384" spans="1:12" s="3" customFormat="1">
      <c r="A384" s="6" t="s">
        <v>641</v>
      </c>
      <c r="B384" s="7" t="s">
        <v>831</v>
      </c>
      <c r="C384" s="8" t="s">
        <v>4964</v>
      </c>
      <c r="D384" s="9" t="s">
        <v>4732</v>
      </c>
      <c r="E384" s="727">
        <v>1.2436342592592594E-2</v>
      </c>
      <c r="F384" s="45"/>
      <c r="G384" s="26" t="s">
        <v>641</v>
      </c>
      <c r="H384" s="7" t="s">
        <v>733</v>
      </c>
      <c r="I384" s="8" t="s">
        <v>5178</v>
      </c>
      <c r="J384" s="9" t="s">
        <v>5107</v>
      </c>
      <c r="K384" s="723">
        <v>2.5523148148148146E-2</v>
      </c>
      <c r="L384" s="45"/>
    </row>
    <row r="385" spans="1:12" s="3" customFormat="1">
      <c r="A385" s="6" t="s">
        <v>642</v>
      </c>
      <c r="B385" s="7" t="s">
        <v>2435</v>
      </c>
      <c r="C385" s="8" t="s">
        <v>4000</v>
      </c>
      <c r="D385" s="9" t="s">
        <v>883</v>
      </c>
      <c r="E385" s="727">
        <v>1.2437499999999999E-2</v>
      </c>
      <c r="F385" s="45"/>
      <c r="G385" s="26" t="s">
        <v>642</v>
      </c>
      <c r="H385" s="7" t="s">
        <v>705</v>
      </c>
      <c r="I385" s="8" t="s">
        <v>670</v>
      </c>
      <c r="J385" s="9" t="s">
        <v>5142</v>
      </c>
      <c r="K385" s="723">
        <v>2.5542824074074072E-2</v>
      </c>
      <c r="L385" s="45"/>
    </row>
    <row r="386" spans="1:12" s="3" customFormat="1">
      <c r="A386" s="6" t="s">
        <v>643</v>
      </c>
      <c r="B386" s="7" t="s">
        <v>653</v>
      </c>
      <c r="C386" s="8" t="s">
        <v>3482</v>
      </c>
      <c r="D386" s="9" t="s">
        <v>751</v>
      </c>
      <c r="E386" s="727">
        <v>1.2541666666666666E-2</v>
      </c>
      <c r="F386" s="45"/>
      <c r="G386" s="26" t="s">
        <v>643</v>
      </c>
      <c r="H386" s="7" t="s">
        <v>699</v>
      </c>
      <c r="I386" s="8" t="s">
        <v>4281</v>
      </c>
      <c r="J386" s="9" t="s">
        <v>657</v>
      </c>
      <c r="K386" s="723">
        <v>2.5601851851851851E-2</v>
      </c>
      <c r="L386" s="45"/>
    </row>
    <row r="387" spans="1:12" s="3" customFormat="1">
      <c r="A387" s="6" t="s">
        <v>646</v>
      </c>
      <c r="B387" s="7" t="s">
        <v>696</v>
      </c>
      <c r="C387" s="8" t="s">
        <v>3448</v>
      </c>
      <c r="D387" s="9" t="s">
        <v>629</v>
      </c>
      <c r="E387" s="727">
        <v>1.2660879629629628E-2</v>
      </c>
      <c r="F387" s="45"/>
      <c r="G387" s="26" t="s">
        <v>646</v>
      </c>
      <c r="H387" s="7" t="s">
        <v>1058</v>
      </c>
      <c r="I387" s="8" t="s">
        <v>5266</v>
      </c>
      <c r="J387" s="9" t="s">
        <v>5139</v>
      </c>
      <c r="K387" s="723">
        <v>2.6633101851851849E-2</v>
      </c>
      <c r="L387" s="45"/>
    </row>
    <row r="388" spans="1:12" s="3" customFormat="1">
      <c r="A388" s="6" t="s">
        <v>647</v>
      </c>
      <c r="B388" s="7" t="s">
        <v>348</v>
      </c>
      <c r="C388" s="8" t="s">
        <v>5279</v>
      </c>
      <c r="D388" s="9" t="s">
        <v>311</v>
      </c>
      <c r="E388" s="727">
        <v>1.2664351851851852E-2</v>
      </c>
      <c r="F388" s="45"/>
      <c r="G388" s="26" t="s">
        <v>647</v>
      </c>
      <c r="H388" s="7" t="s">
        <v>1149</v>
      </c>
      <c r="I388" s="8" t="s">
        <v>1299</v>
      </c>
      <c r="J388" s="9" t="s">
        <v>657</v>
      </c>
      <c r="K388" s="723">
        <v>2.718171296296296E-2</v>
      </c>
      <c r="L388" s="45"/>
    </row>
    <row r="389" spans="1:12" s="3" customFormat="1">
      <c r="A389" s="6" t="s">
        <v>648</v>
      </c>
      <c r="B389" s="7" t="s">
        <v>976</v>
      </c>
      <c r="C389" s="8" t="s">
        <v>5272</v>
      </c>
      <c r="D389" s="9" t="s">
        <v>5107</v>
      </c>
      <c r="E389" s="727">
        <v>1.2689814814814815E-2</v>
      </c>
      <c r="F389" s="45"/>
      <c r="G389" s="26" t="s">
        <v>648</v>
      </c>
      <c r="H389" s="7" t="s">
        <v>706</v>
      </c>
      <c r="I389" s="8" t="s">
        <v>839</v>
      </c>
      <c r="J389" s="9" t="s">
        <v>629</v>
      </c>
      <c r="K389" s="723">
        <v>2.8172453703703706E-2</v>
      </c>
      <c r="L389" s="45"/>
    </row>
    <row r="390" spans="1:12" s="3" customFormat="1">
      <c r="A390" s="6" t="s">
        <v>649</v>
      </c>
      <c r="B390" s="7" t="s">
        <v>5280</v>
      </c>
      <c r="C390" s="8" t="s">
        <v>1530</v>
      </c>
      <c r="D390" s="9" t="s">
        <v>751</v>
      </c>
      <c r="E390" s="727">
        <v>1.2695601851851852E-2</v>
      </c>
      <c r="F390" s="45"/>
      <c r="G390" s="26" t="s">
        <v>649</v>
      </c>
      <c r="H390" s="7" t="s">
        <v>699</v>
      </c>
      <c r="I390" s="8" t="s">
        <v>5180</v>
      </c>
      <c r="J390" s="9" t="s">
        <v>751</v>
      </c>
      <c r="K390" s="723">
        <v>2.8451388888888887E-2</v>
      </c>
      <c r="L390" s="45"/>
    </row>
    <row r="391" spans="1:12" s="3" customFormat="1">
      <c r="A391" s="6" t="s">
        <v>650</v>
      </c>
      <c r="B391" s="7" t="s">
        <v>1356</v>
      </c>
      <c r="C391" s="8" t="s">
        <v>5112</v>
      </c>
      <c r="D391" s="9" t="s">
        <v>5118</v>
      </c>
      <c r="E391" s="727">
        <v>1.2711805555555554E-2</v>
      </c>
      <c r="F391" s="45"/>
      <c r="G391" s="26" t="s">
        <v>650</v>
      </c>
      <c r="H391" s="7" t="s">
        <v>816</v>
      </c>
      <c r="I391" s="8" t="s">
        <v>3474</v>
      </c>
      <c r="J391" s="9" t="s">
        <v>5139</v>
      </c>
      <c r="K391" s="723">
        <v>2.8861111111111112E-2</v>
      </c>
      <c r="L391" s="45"/>
    </row>
    <row r="392" spans="1:12" s="3" customFormat="1">
      <c r="A392" s="6" t="s">
        <v>651</v>
      </c>
      <c r="B392" s="7" t="s">
        <v>921</v>
      </c>
      <c r="C392" s="8" t="s">
        <v>1607</v>
      </c>
      <c r="D392" s="547" t="s">
        <v>751</v>
      </c>
      <c r="E392" s="727">
        <v>1.2732638888888891E-2</v>
      </c>
      <c r="F392" s="45"/>
      <c r="G392" s="26" t="s">
        <v>651</v>
      </c>
      <c r="H392" s="7" t="s">
        <v>847</v>
      </c>
      <c r="I392" s="8" t="s">
        <v>797</v>
      </c>
      <c r="J392" s="9" t="s">
        <v>629</v>
      </c>
      <c r="K392" s="723">
        <v>3.1305555555555552E-2</v>
      </c>
      <c r="L392" s="45"/>
    </row>
    <row r="393" spans="1:12" s="3" customFormat="1">
      <c r="A393" s="6" t="s">
        <v>899</v>
      </c>
      <c r="B393" s="7" t="s">
        <v>690</v>
      </c>
      <c r="C393" s="8" t="s">
        <v>5273</v>
      </c>
      <c r="D393" s="9" t="s">
        <v>5118</v>
      </c>
      <c r="E393" s="727">
        <v>1.3021990740740738E-2</v>
      </c>
      <c r="F393" s="45"/>
      <c r="G393" s="26"/>
      <c r="H393" s="7"/>
      <c r="I393" s="8"/>
      <c r="J393" s="9"/>
      <c r="K393" s="723"/>
      <c r="L393" s="45"/>
    </row>
    <row r="394" spans="1:12" s="3" customFormat="1">
      <c r="A394" s="6" t="s">
        <v>900</v>
      </c>
      <c r="B394" s="7" t="s">
        <v>761</v>
      </c>
      <c r="C394" s="8" t="s">
        <v>5274</v>
      </c>
      <c r="D394" s="9" t="s">
        <v>5107</v>
      </c>
      <c r="E394" s="727">
        <v>1.3185185185185187E-2</v>
      </c>
      <c r="F394" s="45"/>
      <c r="G394" s="26"/>
      <c r="H394" s="7"/>
      <c r="I394" s="8"/>
      <c r="J394" s="9"/>
      <c r="K394" s="723"/>
      <c r="L394" s="45"/>
    </row>
    <row r="395" spans="1:12" s="3" customFormat="1">
      <c r="A395" s="6" t="s">
        <v>901</v>
      </c>
      <c r="B395" s="7" t="s">
        <v>1458</v>
      </c>
      <c r="C395" s="8" t="s">
        <v>1549</v>
      </c>
      <c r="D395" s="547" t="s">
        <v>751</v>
      </c>
      <c r="E395" s="727">
        <v>1.3762731481481482E-2</v>
      </c>
      <c r="F395" s="45"/>
      <c r="G395" s="26"/>
      <c r="H395" s="7"/>
      <c r="I395" s="8"/>
      <c r="J395" s="9"/>
      <c r="K395" s="723"/>
      <c r="L395" s="45"/>
    </row>
    <row r="396" spans="1:12" s="3" customFormat="1">
      <c r="A396" s="6" t="s">
        <v>902</v>
      </c>
      <c r="B396" s="7" t="s">
        <v>4807</v>
      </c>
      <c r="C396" s="8" t="s">
        <v>4884</v>
      </c>
      <c r="D396" s="547" t="s">
        <v>751</v>
      </c>
      <c r="E396" s="727">
        <v>1.3825231481481482E-2</v>
      </c>
      <c r="F396" s="45"/>
      <c r="G396" s="26"/>
      <c r="H396" s="7"/>
      <c r="I396" s="250"/>
      <c r="J396" s="9"/>
      <c r="K396" s="723"/>
      <c r="L396" s="45"/>
    </row>
    <row r="397" spans="1:12" s="3" customFormat="1">
      <c r="A397" s="6" t="s">
        <v>903</v>
      </c>
      <c r="B397" s="7" t="s">
        <v>4966</v>
      </c>
      <c r="C397" s="8" t="s">
        <v>5275</v>
      </c>
      <c r="D397" s="9" t="s">
        <v>661</v>
      </c>
      <c r="E397" s="734">
        <v>1.4037037037037037E-2</v>
      </c>
      <c r="F397" s="45"/>
      <c r="G397" s="26"/>
      <c r="H397" s="7"/>
      <c r="I397" s="250"/>
      <c r="J397" s="9"/>
      <c r="K397" s="723"/>
      <c r="L397" s="45"/>
    </row>
    <row r="398" spans="1:12" s="3" customFormat="1">
      <c r="A398" s="6" t="s">
        <v>1124</v>
      </c>
      <c r="B398" s="7" t="s">
        <v>4734</v>
      </c>
      <c r="C398" s="8" t="s">
        <v>4046</v>
      </c>
      <c r="D398" s="9" t="s">
        <v>5278</v>
      </c>
      <c r="E398" s="734">
        <v>1.4079861111111111E-2</v>
      </c>
      <c r="F398" s="45"/>
      <c r="G398" s="26"/>
      <c r="H398" s="7"/>
      <c r="I398" s="250"/>
      <c r="J398" s="9"/>
      <c r="K398" s="723"/>
      <c r="L398" s="45"/>
    </row>
    <row r="399" spans="1:12" s="3" customFormat="1">
      <c r="A399" s="6" t="s">
        <v>1125</v>
      </c>
      <c r="B399" s="7" t="s">
        <v>690</v>
      </c>
      <c r="C399" s="8" t="s">
        <v>4737</v>
      </c>
      <c r="D399" s="9" t="s">
        <v>5278</v>
      </c>
      <c r="E399" s="734">
        <v>1.4259259259259261E-2</v>
      </c>
      <c r="F399" s="45"/>
      <c r="G399" s="26"/>
      <c r="H399" s="7"/>
      <c r="I399" s="250"/>
      <c r="J399" s="9"/>
      <c r="K399" s="723"/>
      <c r="L399" s="45"/>
    </row>
    <row r="400" spans="1:12" s="3" customFormat="1">
      <c r="A400" s="6" t="s">
        <v>1126</v>
      </c>
      <c r="B400" s="7" t="s">
        <v>831</v>
      </c>
      <c r="C400" s="8" t="s">
        <v>5276</v>
      </c>
      <c r="D400" s="9" t="s">
        <v>5107</v>
      </c>
      <c r="E400" s="734">
        <v>1.4608796296296295E-2</v>
      </c>
      <c r="F400" s="45"/>
      <c r="G400" s="26"/>
      <c r="H400" s="7"/>
      <c r="I400" s="250"/>
      <c r="J400" s="9"/>
      <c r="K400" s="723"/>
      <c r="L400" s="45"/>
    </row>
    <row r="401" spans="1:12" s="3" customFormat="1">
      <c r="A401" s="6" t="s">
        <v>1127</v>
      </c>
      <c r="B401" s="7" t="s">
        <v>680</v>
      </c>
      <c r="C401" s="8" t="s">
        <v>4850</v>
      </c>
      <c r="D401" s="9" t="s">
        <v>4889</v>
      </c>
      <c r="E401" s="734">
        <v>1.4807870370370372E-2</v>
      </c>
      <c r="F401" s="45"/>
      <c r="G401" s="26"/>
      <c r="H401" s="7"/>
      <c r="I401" s="7"/>
      <c r="J401" s="9"/>
      <c r="K401" s="190"/>
      <c r="L401" s="45"/>
    </row>
    <row r="402" spans="1:12" s="3" customFormat="1">
      <c r="A402" s="6" t="s">
        <v>1128</v>
      </c>
      <c r="B402" s="7" t="s">
        <v>831</v>
      </c>
      <c r="C402" s="8" t="s">
        <v>4887</v>
      </c>
      <c r="D402" s="547" t="s">
        <v>751</v>
      </c>
      <c r="E402" s="734">
        <v>1.5599537037037038E-2</v>
      </c>
      <c r="F402" s="45"/>
      <c r="G402" s="26"/>
      <c r="H402" s="7"/>
      <c r="I402" s="7"/>
      <c r="J402" s="9"/>
      <c r="K402" s="190"/>
      <c r="L402" s="45"/>
    </row>
    <row r="403" spans="1:12" s="3" customFormat="1" ht="12.75" thickBot="1">
      <c r="A403" s="19" t="s">
        <v>1129</v>
      </c>
      <c r="B403" s="10" t="s">
        <v>627</v>
      </c>
      <c r="C403" s="8" t="s">
        <v>1750</v>
      </c>
      <c r="D403" s="9" t="s">
        <v>5278</v>
      </c>
      <c r="E403" s="761">
        <v>1.6344907407407409E-2</v>
      </c>
      <c r="F403" s="45"/>
      <c r="G403" s="28"/>
      <c r="H403" s="29"/>
      <c r="I403" s="29"/>
      <c r="J403" s="30"/>
      <c r="K403" s="191"/>
      <c r="L403" s="45"/>
    </row>
    <row r="404" spans="1:12" s="3" customFormat="1" ht="12.75" thickTop="1">
      <c r="A404" s="46"/>
      <c r="B404" s="46"/>
      <c r="C404" s="46"/>
      <c r="D404" s="46"/>
      <c r="E404" s="46"/>
      <c r="F404" s="45"/>
      <c r="G404" s="47"/>
      <c r="H404" s="47"/>
      <c r="I404" s="47"/>
      <c r="J404" s="47"/>
      <c r="K404" s="47"/>
      <c r="L404" s="45"/>
    </row>
    <row r="405" spans="1:12" s="3" customFormat="1" ht="21" thickBot="1">
      <c r="A405" s="162" t="s">
        <v>3772</v>
      </c>
      <c r="B405" s="359"/>
      <c r="C405" s="160" t="s">
        <v>3667</v>
      </c>
      <c r="D405" s="1065" t="s">
        <v>723</v>
      </c>
      <c r="E405" s="1065"/>
      <c r="F405" s="707"/>
      <c r="G405" s="707"/>
      <c r="H405" s="1065" t="s">
        <v>913</v>
      </c>
      <c r="I405" s="1065"/>
      <c r="J405" s="160" t="s">
        <v>722</v>
      </c>
      <c r="K405" s="160"/>
      <c r="L405" s="45"/>
    </row>
    <row r="406" spans="1:12" s="3" customFormat="1" ht="13.5" customHeight="1" thickTop="1" thickBot="1">
      <c r="A406" s="1083" t="s">
        <v>718</v>
      </c>
      <c r="B406" s="1084"/>
      <c r="C406" s="43"/>
      <c r="D406" s="44"/>
      <c r="E406" s="44"/>
      <c r="F406" s="35"/>
      <c r="G406" s="1087" t="s">
        <v>719</v>
      </c>
      <c r="H406" s="1088"/>
      <c r="I406" s="35"/>
      <c r="J406" s="35"/>
      <c r="K406" s="35"/>
      <c r="L406" s="45"/>
    </row>
    <row r="407" spans="1:12" s="3" customFormat="1" ht="16.5" thickTop="1" thickBot="1">
      <c r="A407" s="1085"/>
      <c r="B407" s="1086"/>
      <c r="C407" s="14"/>
      <c r="D407" s="12" t="s">
        <v>645</v>
      </c>
      <c r="E407" s="13">
        <f>COUNTA(C409:C432)</f>
        <v>2</v>
      </c>
      <c r="F407" s="45"/>
      <c r="G407" s="1089"/>
      <c r="H407" s="1090"/>
      <c r="I407" s="32"/>
      <c r="J407" s="33" t="s">
        <v>645</v>
      </c>
      <c r="K407" s="34">
        <f>COUNTA(I409:I432)</f>
        <v>8</v>
      </c>
      <c r="L407" s="45"/>
    </row>
    <row r="408" spans="1:12" s="3" customFormat="1">
      <c r="A408" s="15" t="s">
        <v>626</v>
      </c>
      <c r="B408" s="16" t="s">
        <v>622</v>
      </c>
      <c r="C408" s="4" t="s">
        <v>623</v>
      </c>
      <c r="D408" s="4" t="s">
        <v>1581</v>
      </c>
      <c r="E408" s="5" t="s">
        <v>644</v>
      </c>
      <c r="F408" s="45"/>
      <c r="G408" s="24" t="s">
        <v>626</v>
      </c>
      <c r="H408" s="23" t="s">
        <v>622</v>
      </c>
      <c r="I408" s="4" t="s">
        <v>623</v>
      </c>
      <c r="J408" s="4" t="s">
        <v>1581</v>
      </c>
      <c r="K408" s="25" t="s">
        <v>644</v>
      </c>
      <c r="L408" s="45"/>
    </row>
    <row r="409" spans="1:12" s="3" customFormat="1">
      <c r="A409" s="76" t="s">
        <v>630</v>
      </c>
      <c r="B409" s="77" t="s">
        <v>1613</v>
      </c>
      <c r="C409" s="78" t="s">
        <v>1614</v>
      </c>
      <c r="D409" s="79" t="s">
        <v>751</v>
      </c>
      <c r="E409" s="724">
        <v>1.3615740740740741E-2</v>
      </c>
      <c r="F409" s="45"/>
      <c r="G409" s="94" t="s">
        <v>630</v>
      </c>
      <c r="H409" s="77" t="s">
        <v>2552</v>
      </c>
      <c r="I409" s="78" t="s">
        <v>2551</v>
      </c>
      <c r="J409" s="79" t="s">
        <v>2247</v>
      </c>
      <c r="K409" s="737">
        <v>2.009027777777778E-2</v>
      </c>
      <c r="L409" s="45"/>
    </row>
    <row r="410" spans="1:12" s="3" customFormat="1">
      <c r="A410" s="81" t="s">
        <v>631</v>
      </c>
      <c r="B410" s="82" t="s">
        <v>1356</v>
      </c>
      <c r="C410" s="83" t="s">
        <v>4816</v>
      </c>
      <c r="D410" s="84"/>
      <c r="E410" s="725">
        <v>1.4901620370370371E-2</v>
      </c>
      <c r="F410" s="45"/>
      <c r="G410" s="96" t="s">
        <v>631</v>
      </c>
      <c r="H410" s="82" t="s">
        <v>791</v>
      </c>
      <c r="I410" s="83" t="s">
        <v>2551</v>
      </c>
      <c r="J410" s="84" t="s">
        <v>881</v>
      </c>
      <c r="K410" s="721">
        <v>2.0515046296296299E-2</v>
      </c>
      <c r="L410" s="45"/>
    </row>
    <row r="411" spans="1:12" s="3" customFormat="1">
      <c r="A411" s="86"/>
      <c r="B411" s="87"/>
      <c r="C411" s="88"/>
      <c r="D411" s="89"/>
      <c r="E411" s="206"/>
      <c r="F411" s="45"/>
      <c r="G411" s="98" t="s">
        <v>632</v>
      </c>
      <c r="H411" s="87" t="s">
        <v>980</v>
      </c>
      <c r="I411" s="88" t="s">
        <v>1279</v>
      </c>
      <c r="J411" s="89" t="s">
        <v>751</v>
      </c>
      <c r="K411" s="722">
        <v>2.1556712962962965E-2</v>
      </c>
      <c r="L411" s="45"/>
    </row>
    <row r="412" spans="1:12" s="3" customFormat="1">
      <c r="A412" s="6"/>
      <c r="B412" s="7"/>
      <c r="C412" s="8"/>
      <c r="D412" s="9"/>
      <c r="E412" s="207"/>
      <c r="F412" s="45"/>
      <c r="G412" s="26" t="s">
        <v>633</v>
      </c>
      <c r="H412" s="7" t="s">
        <v>864</v>
      </c>
      <c r="I412" s="8" t="s">
        <v>31</v>
      </c>
      <c r="J412" s="9" t="s">
        <v>1662</v>
      </c>
      <c r="K412" s="723">
        <v>2.1740740740740741E-2</v>
      </c>
      <c r="L412" s="45"/>
    </row>
    <row r="413" spans="1:12" s="3" customFormat="1">
      <c r="A413" s="6"/>
      <c r="B413" s="7"/>
      <c r="C413" s="8"/>
      <c r="D413" s="9"/>
      <c r="E413" s="207"/>
      <c r="F413" s="45"/>
      <c r="G413" s="26" t="s">
        <v>634</v>
      </c>
      <c r="H413" s="7" t="s">
        <v>742</v>
      </c>
      <c r="I413" s="8" t="s">
        <v>743</v>
      </c>
      <c r="J413" s="547" t="s">
        <v>751</v>
      </c>
      <c r="K413" s="723">
        <v>2.6479166666666668E-2</v>
      </c>
      <c r="L413" s="45"/>
    </row>
    <row r="414" spans="1:12" s="3" customFormat="1">
      <c r="A414" s="6"/>
      <c r="B414" s="7"/>
      <c r="C414" s="8"/>
      <c r="D414" s="9"/>
      <c r="E414" s="207"/>
      <c r="F414" s="45"/>
      <c r="G414" s="26" t="s">
        <v>635</v>
      </c>
      <c r="H414" s="7" t="s">
        <v>729</v>
      </c>
      <c r="I414" s="8" t="s">
        <v>4713</v>
      </c>
      <c r="J414" s="547" t="s">
        <v>751</v>
      </c>
      <c r="K414" s="723">
        <v>2.6565972222222223E-2</v>
      </c>
      <c r="L414" s="45"/>
    </row>
    <row r="415" spans="1:12" s="3" customFormat="1">
      <c r="A415" s="6"/>
      <c r="B415" s="7"/>
      <c r="C415" s="8"/>
      <c r="D415" s="9"/>
      <c r="E415" s="207"/>
      <c r="F415" s="45"/>
      <c r="G415" s="26" t="s">
        <v>636</v>
      </c>
      <c r="H415" s="7" t="s">
        <v>5148</v>
      </c>
      <c r="I415" s="8" t="s">
        <v>2623</v>
      </c>
      <c r="J415" s="9" t="s">
        <v>629</v>
      </c>
      <c r="K415" s="723">
        <v>2.7724537037037037E-2</v>
      </c>
      <c r="L415" s="45"/>
    </row>
    <row r="416" spans="1:12" s="3" customFormat="1" ht="12.75" thickBot="1">
      <c r="A416" s="6"/>
      <c r="B416" s="7"/>
      <c r="C416" s="8"/>
      <c r="D416" s="9"/>
      <c r="E416" s="207"/>
      <c r="F416" s="45"/>
      <c r="G416" s="26" t="s">
        <v>637</v>
      </c>
      <c r="H416" s="7" t="s">
        <v>1329</v>
      </c>
      <c r="I416" s="8" t="s">
        <v>2341</v>
      </c>
      <c r="J416" s="9" t="s">
        <v>661</v>
      </c>
      <c r="K416" s="723">
        <v>3.2841435185185182E-2</v>
      </c>
      <c r="L416" s="45"/>
    </row>
    <row r="417" spans="1:12" s="3" customFormat="1" hidden="1">
      <c r="A417" s="6"/>
      <c r="B417" s="7"/>
      <c r="C417" s="8"/>
      <c r="D417" s="9"/>
      <c r="E417" s="207"/>
      <c r="F417" s="45"/>
      <c r="G417" s="26"/>
      <c r="H417" s="7"/>
      <c r="I417" s="8"/>
      <c r="J417" s="9"/>
      <c r="K417" s="723"/>
      <c r="L417" s="45"/>
    </row>
    <row r="418" spans="1:12" s="3" customFormat="1" hidden="1">
      <c r="A418" s="6"/>
      <c r="B418" s="7"/>
      <c r="C418" s="8"/>
      <c r="D418" s="9"/>
      <c r="E418" s="207"/>
      <c r="F418" s="45"/>
      <c r="G418" s="26"/>
      <c r="H418" s="7"/>
      <c r="I418" s="8"/>
      <c r="J418" s="9"/>
      <c r="K418" s="723"/>
      <c r="L418" s="45"/>
    </row>
    <row r="419" spans="1:12" s="3" customFormat="1" hidden="1">
      <c r="A419" s="6"/>
      <c r="B419" s="7"/>
      <c r="C419" s="8"/>
      <c r="D419" s="9"/>
      <c r="E419" s="207"/>
      <c r="F419" s="45"/>
      <c r="G419" s="26"/>
      <c r="H419" s="7"/>
      <c r="I419" s="8"/>
      <c r="J419" s="9"/>
      <c r="K419" s="723"/>
      <c r="L419" s="45"/>
    </row>
    <row r="420" spans="1:12" s="3" customFormat="1" hidden="1">
      <c r="A420" s="6"/>
      <c r="B420" s="7"/>
      <c r="C420" s="8"/>
      <c r="D420" s="9"/>
      <c r="E420" s="207"/>
      <c r="F420" s="45"/>
      <c r="G420" s="26"/>
      <c r="H420" s="7"/>
      <c r="I420" s="8"/>
      <c r="J420" s="9"/>
      <c r="K420" s="723"/>
      <c r="L420" s="359"/>
    </row>
    <row r="421" spans="1:12" s="3" customFormat="1" hidden="1">
      <c r="A421" s="6"/>
      <c r="B421" s="7"/>
      <c r="C421" s="8"/>
      <c r="D421" s="9"/>
      <c r="E421" s="207"/>
      <c r="F421" s="45"/>
      <c r="G421" s="26"/>
      <c r="H421" s="7"/>
      <c r="I421" s="8"/>
      <c r="J421" s="9"/>
      <c r="K421" s="723"/>
      <c r="L421" s="359"/>
    </row>
    <row r="422" spans="1:12" s="3" customFormat="1" ht="12.75" hidden="1">
      <c r="A422" s="6"/>
      <c r="B422" s="7"/>
      <c r="C422" s="20"/>
      <c r="D422" s="9"/>
      <c r="E422" s="207"/>
      <c r="F422" s="45"/>
      <c r="G422" s="26"/>
      <c r="H422" s="7"/>
      <c r="I422" s="8"/>
      <c r="J422" s="9"/>
      <c r="K422" s="723"/>
      <c r="L422" s="359"/>
    </row>
    <row r="423" spans="1:12" s="3" customFormat="1" ht="13.5" hidden="1" thickBot="1">
      <c r="A423" s="6"/>
      <c r="B423" s="7"/>
      <c r="C423" s="20"/>
      <c r="D423" s="9"/>
      <c r="E423" s="207"/>
      <c r="F423" s="45"/>
      <c r="G423" s="26"/>
      <c r="H423" s="7"/>
      <c r="I423" s="8"/>
      <c r="J423" s="9"/>
      <c r="K423" s="723"/>
      <c r="L423" s="359"/>
    </row>
    <row r="424" spans="1:12" s="3" customFormat="1" ht="13.5" hidden="1" thickBot="1">
      <c r="A424" s="6"/>
      <c r="B424" s="7"/>
      <c r="C424" s="20"/>
      <c r="D424" s="9"/>
      <c r="E424" s="207"/>
      <c r="F424" s="45"/>
      <c r="G424" s="26"/>
      <c r="H424" s="7"/>
      <c r="I424" s="8"/>
      <c r="J424" s="739"/>
      <c r="K424" s="738"/>
      <c r="L424" s="359"/>
    </row>
    <row r="425" spans="1:12" s="3" customFormat="1" ht="13.5" hidden="1" thickBot="1">
      <c r="A425" s="6"/>
      <c r="B425" s="7"/>
      <c r="C425" s="20"/>
      <c r="D425" s="9"/>
      <c r="E425" s="207"/>
      <c r="F425" s="45"/>
      <c r="G425" s="26"/>
      <c r="H425" s="7"/>
      <c r="I425" s="8"/>
      <c r="J425" s="9"/>
      <c r="K425" s="211"/>
      <c r="L425" s="359"/>
    </row>
    <row r="426" spans="1:12" s="3" customFormat="1" ht="13.5" hidden="1" thickBot="1">
      <c r="A426" s="6"/>
      <c r="B426" s="7"/>
      <c r="C426" s="20"/>
      <c r="D426" s="9"/>
      <c r="E426" s="207"/>
      <c r="F426" s="45"/>
      <c r="G426" s="26"/>
      <c r="H426" s="7"/>
      <c r="I426" s="8"/>
      <c r="J426" s="9"/>
      <c r="K426" s="190"/>
      <c r="L426" s="359"/>
    </row>
    <row r="427" spans="1:12" s="3" customFormat="1" ht="13.5" hidden="1" thickBot="1">
      <c r="A427" s="6"/>
      <c r="B427" s="7"/>
      <c r="C427" s="21"/>
      <c r="D427" s="9"/>
      <c r="E427" s="207"/>
      <c r="F427" s="45"/>
      <c r="G427" s="26"/>
      <c r="H427" s="7"/>
      <c r="I427" s="250"/>
      <c r="J427" s="9"/>
      <c r="K427" s="190"/>
      <c r="L427" s="359"/>
    </row>
    <row r="428" spans="1:12" s="3" customFormat="1" ht="13.5" hidden="1" thickBot="1">
      <c r="A428" s="477"/>
      <c r="B428" s="7"/>
      <c r="C428" s="21"/>
      <c r="D428" s="9"/>
      <c r="E428" s="478"/>
      <c r="F428" s="45"/>
      <c r="G428" s="26"/>
      <c r="H428" s="7"/>
      <c r="I428" s="7"/>
      <c r="J428" s="9"/>
      <c r="K428" s="190"/>
      <c r="L428" s="359"/>
    </row>
    <row r="429" spans="1:12" s="3" customFormat="1" ht="13.5" hidden="1" thickBot="1">
      <c r="A429" s="477"/>
      <c r="B429" s="7"/>
      <c r="C429" s="21"/>
      <c r="D429" s="9"/>
      <c r="E429" s="479"/>
      <c r="F429" s="45"/>
      <c r="G429" s="26"/>
      <c r="H429" s="7"/>
      <c r="I429" s="7"/>
      <c r="J429" s="9"/>
      <c r="K429" s="190"/>
      <c r="L429" s="359"/>
    </row>
    <row r="430" spans="1:12" s="3" customFormat="1" ht="13.5" hidden="1" thickBot="1">
      <c r="A430" s="477"/>
      <c r="B430" s="7"/>
      <c r="C430" s="21"/>
      <c r="D430" s="9"/>
      <c r="E430" s="479"/>
      <c r="F430" s="45"/>
      <c r="G430" s="26"/>
      <c r="H430" s="7"/>
      <c r="I430" s="7"/>
      <c r="J430" s="9"/>
      <c r="K430" s="190"/>
      <c r="L430" s="359"/>
    </row>
    <row r="431" spans="1:12" s="3" customFormat="1" ht="13.5" hidden="1" thickBot="1">
      <c r="A431" s="477"/>
      <c r="B431" s="7"/>
      <c r="C431" s="21"/>
      <c r="D431" s="9"/>
      <c r="E431" s="479"/>
      <c r="F431" s="45"/>
      <c r="G431" s="26"/>
      <c r="H431" s="7"/>
      <c r="I431" s="7"/>
      <c r="J431" s="9"/>
      <c r="K431" s="190"/>
      <c r="L431" s="359"/>
    </row>
    <row r="432" spans="1:12" s="3" customFormat="1" ht="13.5" hidden="1" thickBot="1">
      <c r="A432" s="480"/>
      <c r="B432" s="481"/>
      <c r="C432" s="482"/>
      <c r="D432" s="483"/>
      <c r="E432" s="484"/>
      <c r="F432" s="45"/>
      <c r="G432" s="28"/>
      <c r="H432" s="29"/>
      <c r="I432" s="29"/>
      <c r="J432" s="30"/>
      <c r="K432" s="191"/>
      <c r="L432" s="359"/>
    </row>
    <row r="433" spans="1:12" s="3" customFormat="1" ht="13.5" thickTop="1">
      <c r="A433" s="489"/>
      <c r="B433" s="490"/>
      <c r="C433" s="491"/>
      <c r="D433" s="492"/>
      <c r="E433" s="493"/>
      <c r="F433" s="359"/>
      <c r="G433" s="485"/>
      <c r="H433" s="486"/>
      <c r="I433" s="486"/>
      <c r="J433" s="487"/>
      <c r="K433" s="488"/>
      <c r="L433" s="359"/>
    </row>
    <row r="434" spans="1:12" s="3" customFormat="1" ht="21" thickBot="1">
      <c r="A434" s="162" t="s">
        <v>912</v>
      </c>
      <c r="B434" s="160"/>
      <c r="C434" s="160" t="s">
        <v>722</v>
      </c>
      <c r="D434" s="1065" t="s">
        <v>914</v>
      </c>
      <c r="E434" s="1065"/>
      <c r="F434" s="45"/>
      <c r="G434" s="162" t="s">
        <v>2781</v>
      </c>
      <c r="H434" s="160"/>
      <c r="I434" s="160" t="s">
        <v>722</v>
      </c>
      <c r="J434" s="1065" t="s">
        <v>2776</v>
      </c>
      <c r="K434" s="1065"/>
      <c r="L434" s="359"/>
    </row>
    <row r="435" spans="1:12" s="3" customFormat="1" ht="13.5" customHeight="1" thickTop="1" thickBot="1">
      <c r="A435" s="1087" t="s">
        <v>720</v>
      </c>
      <c r="B435" s="1088"/>
      <c r="C435" s="35"/>
      <c r="D435" s="35"/>
      <c r="E435" s="35"/>
      <c r="F435" s="45"/>
      <c r="G435" s="1087" t="s">
        <v>720</v>
      </c>
      <c r="H435" s="1088"/>
      <c r="I435" s="35"/>
      <c r="J435" s="35"/>
      <c r="K435" s="35"/>
      <c r="L435" s="359"/>
    </row>
    <row r="436" spans="1:12" s="3" customFormat="1" ht="16.5" thickTop="1" thickBot="1">
      <c r="A436" s="1089"/>
      <c r="B436" s="1090"/>
      <c r="C436" s="32"/>
      <c r="D436" s="33" t="s">
        <v>645</v>
      </c>
      <c r="E436" s="34">
        <f>COUNTA(C438:C457)</f>
        <v>6</v>
      </c>
      <c r="F436" s="45"/>
      <c r="G436" s="1089"/>
      <c r="H436" s="1090"/>
      <c r="I436" s="32"/>
      <c r="J436" s="33" t="s">
        <v>645</v>
      </c>
      <c r="K436" s="34">
        <f>COUNTA(I438:I444)</f>
        <v>1</v>
      </c>
      <c r="L436" s="359"/>
    </row>
    <row r="437" spans="1:12" s="3" customFormat="1">
      <c r="A437" s="24" t="s">
        <v>626</v>
      </c>
      <c r="B437" s="23" t="s">
        <v>622</v>
      </c>
      <c r="C437" s="4" t="s">
        <v>623</v>
      </c>
      <c r="D437" s="4" t="s">
        <v>1581</v>
      </c>
      <c r="E437" s="25" t="s">
        <v>644</v>
      </c>
      <c r="F437" s="45"/>
      <c r="G437" s="24" t="s">
        <v>626</v>
      </c>
      <c r="H437" s="23" t="s">
        <v>622</v>
      </c>
      <c r="I437" s="4" t="s">
        <v>623</v>
      </c>
      <c r="J437" s="4" t="s">
        <v>1581</v>
      </c>
      <c r="K437" s="25" t="s">
        <v>644</v>
      </c>
      <c r="L437" s="359"/>
    </row>
    <row r="438" spans="1:12" s="3" customFormat="1">
      <c r="A438" s="94" t="s">
        <v>630</v>
      </c>
      <c r="B438" s="77" t="s">
        <v>729</v>
      </c>
      <c r="C438" s="78" t="s">
        <v>3702</v>
      </c>
      <c r="D438" s="79" t="s">
        <v>661</v>
      </c>
      <c r="E438" s="737">
        <v>2.1662037037037035E-2</v>
      </c>
      <c r="F438" s="45"/>
      <c r="G438" s="94" t="s">
        <v>630</v>
      </c>
      <c r="H438" s="77" t="s">
        <v>1082</v>
      </c>
      <c r="I438" s="78" t="s">
        <v>792</v>
      </c>
      <c r="J438" s="79" t="s">
        <v>629</v>
      </c>
      <c r="K438" s="737">
        <v>3.3409722222222223E-2</v>
      </c>
      <c r="L438" s="359"/>
    </row>
    <row r="439" spans="1:12" s="3" customFormat="1">
      <c r="A439" s="96" t="s">
        <v>631</v>
      </c>
      <c r="B439" s="82" t="s">
        <v>788</v>
      </c>
      <c r="C439" s="83" t="s">
        <v>795</v>
      </c>
      <c r="D439" s="84" t="s">
        <v>677</v>
      </c>
      <c r="E439" s="721">
        <v>2.3188657407407404E-2</v>
      </c>
      <c r="F439" s="45"/>
      <c r="G439" s="96"/>
      <c r="H439" s="82"/>
      <c r="I439" s="83"/>
      <c r="J439" s="84"/>
      <c r="K439" s="721"/>
      <c r="L439" s="359"/>
    </row>
    <row r="440" spans="1:12" s="3" customFormat="1">
      <c r="A440" s="98" t="s">
        <v>632</v>
      </c>
      <c r="B440" s="87" t="s">
        <v>699</v>
      </c>
      <c r="C440" s="88" t="s">
        <v>698</v>
      </c>
      <c r="D440" s="89" t="s">
        <v>669</v>
      </c>
      <c r="E440" s="722">
        <v>2.3248842592592592E-2</v>
      </c>
      <c r="G440" s="98"/>
      <c r="H440" s="87"/>
      <c r="I440" s="88"/>
      <c r="J440" s="89"/>
      <c r="K440" s="210"/>
      <c r="L440" s="359"/>
    </row>
    <row r="441" spans="1:12" s="3" customFormat="1">
      <c r="A441" s="26" t="s">
        <v>633</v>
      </c>
      <c r="B441" s="7" t="s">
        <v>1434</v>
      </c>
      <c r="C441" s="8" t="s">
        <v>1435</v>
      </c>
      <c r="D441" s="9" t="s">
        <v>5268</v>
      </c>
      <c r="E441" s="723">
        <v>2.7532407407407408E-2</v>
      </c>
      <c r="G441" s="26"/>
      <c r="H441" s="7"/>
      <c r="I441" s="8"/>
      <c r="J441" s="9"/>
      <c r="K441" s="211"/>
    </row>
    <row r="442" spans="1:12" s="3" customFormat="1">
      <c r="A442" s="26" t="s">
        <v>634</v>
      </c>
      <c r="B442" s="7" t="s">
        <v>5154</v>
      </c>
      <c r="C442" s="8" t="s">
        <v>808</v>
      </c>
      <c r="D442" s="9" t="s">
        <v>657</v>
      </c>
      <c r="E442" s="723">
        <v>2.8655092592592593E-2</v>
      </c>
      <c r="G442" s="460"/>
      <c r="H442" s="461"/>
      <c r="I442" s="462"/>
      <c r="J442" s="463"/>
      <c r="K442" s="464"/>
    </row>
    <row r="443" spans="1:12" s="3" customFormat="1" ht="12.75" thickBot="1">
      <c r="A443" s="26" t="s">
        <v>635</v>
      </c>
      <c r="B443" s="7" t="s">
        <v>1145</v>
      </c>
      <c r="C443" s="8" t="s">
        <v>610</v>
      </c>
      <c r="D443" s="547" t="s">
        <v>751</v>
      </c>
      <c r="E443" s="723">
        <v>3.1280092592592595E-2</v>
      </c>
      <c r="G443" s="465"/>
      <c r="H443" s="466"/>
      <c r="I443" s="467"/>
      <c r="J443" s="468"/>
      <c r="K443" s="469"/>
    </row>
    <row r="444" spans="1:12" s="3" customFormat="1" ht="12.75" hidden="1" thickBot="1">
      <c r="A444" s="26"/>
      <c r="B444" s="7"/>
      <c r="C444" s="8"/>
      <c r="D444" s="9"/>
      <c r="E444" s="211"/>
      <c r="G444" s="26"/>
      <c r="H444" s="7"/>
      <c r="I444" s="8"/>
      <c r="J444" s="9"/>
      <c r="K444" s="190"/>
    </row>
    <row r="445" spans="1:12" s="3" customFormat="1" ht="12.75" hidden="1" thickTop="1">
      <c r="A445" s="26"/>
      <c r="B445" s="7"/>
      <c r="C445" s="8"/>
      <c r="D445" s="9"/>
      <c r="E445" s="211"/>
      <c r="G445" s="47"/>
      <c r="H445" s="47"/>
      <c r="I445" s="47"/>
      <c r="J445" s="47"/>
      <c r="K445" s="47"/>
    </row>
    <row r="446" spans="1:12" s="3" customFormat="1" hidden="1">
      <c r="A446" s="26"/>
      <c r="B446" s="7"/>
      <c r="C446" s="8"/>
      <c r="D446" s="9"/>
      <c r="E446" s="211"/>
      <c r="F446" s="45"/>
    </row>
    <row r="447" spans="1:12" s="3" customFormat="1" hidden="1">
      <c r="A447" s="26"/>
      <c r="B447" s="7"/>
      <c r="C447" s="8"/>
      <c r="D447" s="9"/>
      <c r="E447" s="211"/>
    </row>
    <row r="448" spans="1:12" s="3" customFormat="1" hidden="1">
      <c r="A448" s="26"/>
      <c r="B448" s="7"/>
      <c r="C448" s="8"/>
      <c r="D448" s="9"/>
      <c r="E448" s="211"/>
    </row>
    <row r="449" spans="1:11" s="3" customFormat="1" hidden="1">
      <c r="A449" s="26"/>
      <c r="B449" s="7"/>
      <c r="C449" s="8"/>
      <c r="D449" s="9"/>
      <c r="E449" s="211"/>
    </row>
    <row r="450" spans="1:11" s="3" customFormat="1" hidden="1">
      <c r="A450" s="26"/>
      <c r="B450" s="7"/>
      <c r="C450" s="8"/>
      <c r="D450" s="9"/>
      <c r="E450" s="211"/>
    </row>
    <row r="451" spans="1:11" s="3" customFormat="1" hidden="1">
      <c r="A451" s="26"/>
      <c r="B451" s="7"/>
      <c r="C451" s="8"/>
      <c r="D451" s="9"/>
      <c r="E451" s="190"/>
    </row>
    <row r="452" spans="1:11" s="3" customFormat="1" hidden="1">
      <c r="A452" s="26"/>
      <c r="B452" s="7"/>
      <c r="C452" s="250"/>
      <c r="D452" s="9"/>
      <c r="E452" s="190"/>
    </row>
    <row r="453" spans="1:11" s="3" customFormat="1" ht="12.75" hidden="1">
      <c r="A453" s="470"/>
      <c r="B453" s="7"/>
      <c r="C453" s="21"/>
      <c r="D453" s="9"/>
      <c r="E453" s="471"/>
    </row>
    <row r="454" spans="1:11" s="3" customFormat="1" ht="12.75" hidden="1">
      <c r="A454" s="470"/>
      <c r="B454" s="7"/>
      <c r="C454" s="21"/>
      <c r="D454" s="9"/>
      <c r="E454" s="471"/>
    </row>
    <row r="455" spans="1:11" s="3" customFormat="1" ht="12.75" hidden="1">
      <c r="A455" s="470"/>
      <c r="B455" s="7"/>
      <c r="C455" s="21"/>
      <c r="D455" s="9"/>
      <c r="E455" s="471"/>
    </row>
    <row r="456" spans="1:11" s="3" customFormat="1" ht="12.75" hidden="1">
      <c r="A456" s="470"/>
      <c r="B456" s="7"/>
      <c r="C456" s="21"/>
      <c r="D456" s="9"/>
      <c r="E456" s="471"/>
    </row>
    <row r="457" spans="1:11" s="3" customFormat="1" ht="13.5" hidden="1" thickBot="1">
      <c r="A457" s="472"/>
      <c r="B457" s="473"/>
      <c r="C457" s="474"/>
      <c r="D457" s="475"/>
      <c r="E457" s="476"/>
    </row>
    <row r="458" spans="1:11" s="3" customFormat="1" ht="12.75" thickTop="1">
      <c r="A458" s="499"/>
      <c r="B458" s="499"/>
      <c r="C458" s="499"/>
      <c r="D458" s="499"/>
      <c r="E458" s="499"/>
      <c r="F458" s="359"/>
      <c r="G458" s="500"/>
      <c r="H458" s="500"/>
      <c r="I458" s="500"/>
      <c r="J458" s="500"/>
      <c r="K458" s="500"/>
    </row>
    <row r="459" spans="1:11" s="3" customFormat="1" ht="21" thickBot="1">
      <c r="A459" s="160" t="s">
        <v>2547</v>
      </c>
      <c r="B459" s="160"/>
      <c r="C459" s="160" t="s">
        <v>3667</v>
      </c>
      <c r="D459" s="1065" t="s">
        <v>2548</v>
      </c>
      <c r="E459" s="1065"/>
    </row>
    <row r="460" spans="1:11" s="3" customFormat="1" ht="13.5" thickTop="1" thickBot="1">
      <c r="A460" s="1098" t="s">
        <v>2548</v>
      </c>
      <c r="B460" s="1099"/>
      <c r="C460" s="35"/>
      <c r="D460" s="35"/>
      <c r="E460" s="35"/>
    </row>
    <row r="461" spans="1:11" s="3" customFormat="1" ht="16.5" thickTop="1" thickBot="1">
      <c r="A461" s="1100"/>
      <c r="B461" s="1101"/>
      <c r="C461" s="513"/>
      <c r="D461" s="502" t="s">
        <v>645</v>
      </c>
      <c r="E461" s="503">
        <f>COUNTA(C463:C481)</f>
        <v>6</v>
      </c>
    </row>
    <row r="462" spans="1:11" s="3" customFormat="1">
      <c r="A462" s="506" t="s">
        <v>626</v>
      </c>
      <c r="B462" s="23" t="s">
        <v>622</v>
      </c>
      <c r="C462" s="4" t="s">
        <v>623</v>
      </c>
      <c r="D462" s="4" t="s">
        <v>1581</v>
      </c>
      <c r="E462" s="60" t="s">
        <v>644</v>
      </c>
    </row>
    <row r="463" spans="1:11" s="3" customFormat="1">
      <c r="A463" s="507" t="s">
        <v>630</v>
      </c>
      <c r="B463" s="77" t="s">
        <v>699</v>
      </c>
      <c r="C463" s="78" t="s">
        <v>3453</v>
      </c>
      <c r="D463" s="79" t="s">
        <v>629</v>
      </c>
      <c r="E463" s="728">
        <v>1.3313657407407408E-2</v>
      </c>
    </row>
    <row r="464" spans="1:11" s="3" customFormat="1">
      <c r="A464" s="508" t="s">
        <v>631</v>
      </c>
      <c r="B464" s="82" t="s">
        <v>664</v>
      </c>
      <c r="C464" s="83" t="s">
        <v>4010</v>
      </c>
      <c r="D464" s="84" t="s">
        <v>751</v>
      </c>
      <c r="E464" s="729">
        <v>1.3434027777777776E-2</v>
      </c>
    </row>
    <row r="465" spans="1:5" s="3" customFormat="1">
      <c r="A465" s="509" t="s">
        <v>632</v>
      </c>
      <c r="B465" s="87" t="s">
        <v>1405</v>
      </c>
      <c r="C465" s="88" t="s">
        <v>5285</v>
      </c>
      <c r="D465" s="89" t="s">
        <v>800</v>
      </c>
      <c r="E465" s="730">
        <v>1.4135416666666666E-2</v>
      </c>
    </row>
    <row r="466" spans="1:5" s="3" customFormat="1">
      <c r="A466" s="510" t="s">
        <v>633</v>
      </c>
      <c r="B466" s="495" t="s">
        <v>791</v>
      </c>
      <c r="C466" s="496" t="s">
        <v>4534</v>
      </c>
      <c r="D466" s="497" t="s">
        <v>5286</v>
      </c>
      <c r="E466" s="731">
        <v>1.4289351851851852E-2</v>
      </c>
    </row>
    <row r="467" spans="1:5" s="3" customFormat="1">
      <c r="A467" s="510" t="s">
        <v>634</v>
      </c>
      <c r="B467" s="495" t="s">
        <v>706</v>
      </c>
      <c r="C467" s="496" t="s">
        <v>4935</v>
      </c>
      <c r="D467" s="547" t="s">
        <v>751</v>
      </c>
      <c r="E467" s="731">
        <v>1.5603009259259259E-2</v>
      </c>
    </row>
    <row r="468" spans="1:5" s="3" customFormat="1" ht="12.75" thickBot="1">
      <c r="A468" s="558" t="s">
        <v>635</v>
      </c>
      <c r="B468" s="495" t="s">
        <v>759</v>
      </c>
      <c r="C468" s="496" t="s">
        <v>4038</v>
      </c>
      <c r="D468" s="497" t="s">
        <v>629</v>
      </c>
      <c r="E468" s="731">
        <v>1.7103009259259259E-2</v>
      </c>
    </row>
    <row r="469" spans="1:5" s="3" customFormat="1" hidden="1">
      <c r="A469" s="559"/>
      <c r="B469" s="512"/>
      <c r="C469" s="496"/>
      <c r="D469" s="497"/>
      <c r="E469" s="732"/>
    </row>
    <row r="470" spans="1:5" s="3" customFormat="1" hidden="1">
      <c r="A470" s="559"/>
      <c r="B470" s="495"/>
      <c r="C470" s="496"/>
      <c r="D470" s="497"/>
      <c r="E470" s="731"/>
    </row>
    <row r="471" spans="1:5" s="3" customFormat="1" hidden="1">
      <c r="A471" s="559"/>
      <c r="B471" s="495"/>
      <c r="C471" s="496"/>
      <c r="D471" s="497"/>
      <c r="E471" s="731"/>
    </row>
    <row r="472" spans="1:5" s="3" customFormat="1" hidden="1">
      <c r="A472" s="559"/>
      <c r="B472" s="495"/>
      <c r="C472" s="496"/>
      <c r="D472" s="497"/>
      <c r="E472" s="731"/>
    </row>
    <row r="473" spans="1:5" s="3" customFormat="1" hidden="1">
      <c r="A473" s="559"/>
      <c r="B473" s="495"/>
      <c r="C473" s="496"/>
      <c r="D473" s="497"/>
      <c r="E473" s="731"/>
    </row>
    <row r="474" spans="1:5" s="3" customFormat="1" hidden="1">
      <c r="A474" s="559"/>
      <c r="B474" s="495"/>
      <c r="C474" s="496"/>
      <c r="D474" s="497"/>
      <c r="E474" s="731"/>
    </row>
    <row r="475" spans="1:5" s="3" customFormat="1" ht="12.75" hidden="1" thickBot="1">
      <c r="A475" s="704"/>
      <c r="B475" s="660"/>
      <c r="C475" s="661"/>
      <c r="D475" s="662"/>
      <c r="E475" s="733"/>
    </row>
    <row r="476" spans="1:5" s="3" customFormat="1" ht="12.75" hidden="1" thickTop="1">
      <c r="A476" s="699" t="s">
        <v>643</v>
      </c>
      <c r="B476" s="700"/>
      <c r="C476" s="701"/>
      <c r="D476" s="702"/>
      <c r="E476" s="703"/>
    </row>
    <row r="477" spans="1:5" s="3" customFormat="1" ht="12.75" hidden="1" thickTop="1">
      <c r="A477" s="559" t="s">
        <v>646</v>
      </c>
      <c r="B477" s="495"/>
      <c r="C477" s="496"/>
      <c r="D477" s="497"/>
      <c r="E477" s="504"/>
    </row>
    <row r="478" spans="1:5" s="3" customFormat="1" ht="12.75" hidden="1" thickTop="1">
      <c r="A478" s="559" t="s">
        <v>647</v>
      </c>
      <c r="B478" s="495"/>
      <c r="C478" s="496"/>
      <c r="D478" s="497"/>
      <c r="E478" s="504"/>
    </row>
    <row r="479" spans="1:5" s="3" customFormat="1" ht="12.75" hidden="1" thickTop="1">
      <c r="A479" s="559" t="s">
        <v>648</v>
      </c>
      <c r="B479" s="495"/>
      <c r="C479" s="496"/>
      <c r="D479" s="497"/>
      <c r="E479" s="504"/>
    </row>
    <row r="480" spans="1:5" s="3" customFormat="1" ht="12.75" hidden="1" thickTop="1">
      <c r="A480" s="559" t="s">
        <v>649</v>
      </c>
      <c r="B480" s="495"/>
      <c r="C480" s="496"/>
      <c r="D480" s="497"/>
      <c r="E480" s="504"/>
    </row>
    <row r="481" spans="1:5" s="3" customFormat="1" ht="13.5" hidden="1" thickTop="1" thickBot="1">
      <c r="A481" s="659" t="s">
        <v>650</v>
      </c>
      <c r="B481" s="660"/>
      <c r="C481" s="661"/>
      <c r="D481" s="662"/>
      <c r="E481" s="663"/>
    </row>
    <row r="482" spans="1:5" s="3" customFormat="1" ht="12.75" thickTop="1">
      <c r="A482" s="501"/>
      <c r="B482" s="501"/>
      <c r="C482" s="501"/>
      <c r="D482" s="501"/>
      <c r="E482" s="501"/>
    </row>
    <row r="483" spans="1:5" s="3" customFormat="1"/>
    <row r="484" spans="1:5" s="3" customFormat="1"/>
    <row r="485" spans="1:5" s="3" customFormat="1"/>
    <row r="486" spans="1:5" s="3" customFormat="1"/>
    <row r="487" spans="1:5" s="3" customFormat="1"/>
    <row r="488" spans="1:5" s="3" customFormat="1"/>
    <row r="489" spans="1:5" s="3" customFormat="1"/>
    <row r="490" spans="1:5" s="3" customFormat="1"/>
    <row r="491" spans="1:5" s="3" customFormat="1"/>
    <row r="492" spans="1:5" s="3" customFormat="1"/>
    <row r="493" spans="1:5" s="3" customFormat="1"/>
    <row r="494" spans="1:5" s="3" customFormat="1"/>
    <row r="495" spans="1:5" s="3" customFormat="1"/>
    <row r="496" spans="1:5"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row r="648" spans="7:11" s="3" customFormat="1"/>
    <row r="649" spans="7:11" s="3" customFormat="1"/>
    <row r="650" spans="7:11" s="3" customFormat="1"/>
    <row r="651" spans="7:11" s="3" customFormat="1"/>
    <row r="652" spans="7:11" s="3" customFormat="1"/>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row r="660" spans="7:11" s="3" customFormat="1">
      <c r="G660" s="2"/>
      <c r="H660" s="2"/>
      <c r="I660" s="2"/>
      <c r="J660" s="2"/>
      <c r="K660" s="2"/>
    </row>
    <row r="661" spans="7:11" s="3" customFormat="1">
      <c r="G661" s="2"/>
      <c r="H661" s="2"/>
      <c r="I661" s="2"/>
      <c r="J661" s="2"/>
      <c r="K661" s="2"/>
    </row>
    <row r="662" spans="7:11" s="3" customFormat="1">
      <c r="G662" s="2"/>
      <c r="H662" s="2"/>
      <c r="I662" s="2"/>
      <c r="J662" s="2"/>
      <c r="K662" s="2"/>
    </row>
    <row r="663" spans="7:11" s="3" customFormat="1">
      <c r="G663" s="2"/>
      <c r="H663" s="2"/>
      <c r="I663" s="2"/>
      <c r="J663" s="2"/>
      <c r="K663" s="2"/>
    </row>
    <row r="664" spans="7:11" s="3" customFormat="1">
      <c r="G664" s="2"/>
      <c r="H664" s="2"/>
      <c r="I664" s="2"/>
      <c r="J664" s="2"/>
      <c r="K664" s="2"/>
    </row>
    <row r="665" spans="7:11" s="3" customFormat="1">
      <c r="G665" s="2"/>
      <c r="H665" s="2"/>
      <c r="I665" s="2"/>
      <c r="J665" s="2"/>
      <c r="K665" s="2"/>
    </row>
  </sheetData>
  <mergeCells count="62">
    <mergeCell ref="J434:K434"/>
    <mergeCell ref="A435:B436"/>
    <mergeCell ref="G435:H436"/>
    <mergeCell ref="D459:E459"/>
    <mergeCell ref="A460:B461"/>
    <mergeCell ref="D434:E434"/>
    <mergeCell ref="A370:B371"/>
    <mergeCell ref="G370:H371"/>
    <mergeCell ref="D405:E405"/>
    <mergeCell ref="H405:I405"/>
    <mergeCell ref="A406:B407"/>
    <mergeCell ref="G406:H407"/>
    <mergeCell ref="D331:E331"/>
    <mergeCell ref="H331:I331"/>
    <mergeCell ref="A332:B333"/>
    <mergeCell ref="G332:H333"/>
    <mergeCell ref="D369:E369"/>
    <mergeCell ref="H369:I369"/>
    <mergeCell ref="A307:B308"/>
    <mergeCell ref="G307:H308"/>
    <mergeCell ref="A253:B253"/>
    <mergeCell ref="E253:H253"/>
    <mergeCell ref="J253:K253"/>
    <mergeCell ref="A254:B255"/>
    <mergeCell ref="G254:H255"/>
    <mergeCell ref="A281:B281"/>
    <mergeCell ref="E281:H281"/>
    <mergeCell ref="J281:K281"/>
    <mergeCell ref="A282:B283"/>
    <mergeCell ref="G282:H283"/>
    <mergeCell ref="A306:B306"/>
    <mergeCell ref="E306:H306"/>
    <mergeCell ref="J306:K306"/>
    <mergeCell ref="A200:B201"/>
    <mergeCell ref="G200:H201"/>
    <mergeCell ref="A80:B80"/>
    <mergeCell ref="E80:H80"/>
    <mergeCell ref="J80:K80"/>
    <mergeCell ref="A81:B82"/>
    <mergeCell ref="G81:H82"/>
    <mergeCell ref="A128:B128"/>
    <mergeCell ref="E128:H128"/>
    <mergeCell ref="J128:K128"/>
    <mergeCell ref="A129:B130"/>
    <mergeCell ref="G129:H130"/>
    <mergeCell ref="A199:B199"/>
    <mergeCell ref="E199:H199"/>
    <mergeCell ref="J199:K199"/>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7" max="16383" man="1"/>
    <brk id="198" max="16383" man="1"/>
    <brk id="280" max="16383" man="1"/>
    <brk id="40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BE814-03CC-40D8-849D-7ECA5720AC3B}">
  <dimension ref="A1:AB648"/>
  <sheetViews>
    <sheetView topLeftCell="A80"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5368</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44681</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SUM(E12,K12,E38,K38,E71,K71,E119,K119,E190,K190,E244,K244,E272,K272,E297,K297,E322,K322,E360,K360,E396,K396,E425,K425,E450,K450)</f>
        <v>142</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COUNTA(C14:C34)</f>
        <v>21</v>
      </c>
      <c r="F12" s="45"/>
      <c r="G12" s="1089"/>
      <c r="H12" s="1090"/>
      <c r="I12" s="32"/>
      <c r="J12" s="33" t="s">
        <v>645</v>
      </c>
      <c r="K12" s="34">
        <f>COUNTA(I14:I34)</f>
        <v>18</v>
      </c>
      <c r="L12" s="45"/>
    </row>
    <row r="13" spans="1:28" s="3" customFormat="1">
      <c r="A13" s="841" t="s">
        <v>626</v>
      </c>
      <c r="B13" s="842"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1153</v>
      </c>
      <c r="C14" s="78" t="s">
        <v>5360</v>
      </c>
      <c r="D14" s="79" t="s">
        <v>629</v>
      </c>
      <c r="E14" s="771">
        <v>3.8425925925925927E-4</v>
      </c>
      <c r="F14" s="45"/>
      <c r="G14" s="94" t="s">
        <v>630</v>
      </c>
      <c r="H14" s="77" t="s">
        <v>366</v>
      </c>
      <c r="I14" s="78" t="s">
        <v>5403</v>
      </c>
      <c r="J14" s="79" t="s">
        <v>2425</v>
      </c>
      <c r="K14" s="766">
        <v>4.0393518518518518E-4</v>
      </c>
      <c r="L14" s="45"/>
    </row>
    <row r="15" spans="1:28" s="3" customFormat="1">
      <c r="A15" s="81" t="s">
        <v>631</v>
      </c>
      <c r="B15" s="82" t="s">
        <v>5408</v>
      </c>
      <c r="C15" s="83" t="s">
        <v>4044</v>
      </c>
      <c r="D15" s="84" t="s">
        <v>629</v>
      </c>
      <c r="E15" s="772">
        <v>4.1782407407407409E-4</v>
      </c>
      <c r="F15" s="45"/>
      <c r="G15" s="96" t="s">
        <v>631</v>
      </c>
      <c r="H15" s="82" t="s">
        <v>4580</v>
      </c>
      <c r="I15" s="83" t="s">
        <v>5404</v>
      </c>
      <c r="J15" s="84" t="s">
        <v>629</v>
      </c>
      <c r="K15" s="767">
        <v>4.0509259259259258E-4</v>
      </c>
      <c r="L15" s="45"/>
    </row>
    <row r="16" spans="1:28" s="3" customFormat="1">
      <c r="A16" s="86" t="s">
        <v>632</v>
      </c>
      <c r="B16" s="87" t="s">
        <v>918</v>
      </c>
      <c r="C16" s="88" t="s">
        <v>5288</v>
      </c>
      <c r="D16" s="89" t="s">
        <v>800</v>
      </c>
      <c r="E16" s="773">
        <v>4.5717592592592592E-4</v>
      </c>
      <c r="F16" s="45"/>
      <c r="G16" s="98" t="s">
        <v>632</v>
      </c>
      <c r="H16" s="87" t="s">
        <v>796</v>
      </c>
      <c r="I16" s="88" t="s">
        <v>809</v>
      </c>
      <c r="J16" s="89" t="s">
        <v>629</v>
      </c>
      <c r="K16" s="768">
        <v>4.4444444444444441E-4</v>
      </c>
      <c r="L16" s="45"/>
    </row>
    <row r="17" spans="1:12" s="3" customFormat="1">
      <c r="A17" s="6" t="s">
        <v>633</v>
      </c>
      <c r="B17" s="7" t="s">
        <v>4891</v>
      </c>
      <c r="C17" s="8" t="s">
        <v>975</v>
      </c>
      <c r="D17" s="9" t="s">
        <v>629</v>
      </c>
      <c r="E17" s="774">
        <v>5.1041666666666672E-4</v>
      </c>
      <c r="F17" s="45"/>
      <c r="G17" s="26" t="s">
        <v>633</v>
      </c>
      <c r="H17" s="7" t="s">
        <v>1331</v>
      </c>
      <c r="I17" s="250" t="s">
        <v>5382</v>
      </c>
      <c r="J17" s="547" t="s">
        <v>629</v>
      </c>
      <c r="K17" s="723">
        <v>4.7569444444444444E-4</v>
      </c>
      <c r="L17" s="45"/>
    </row>
    <row r="18" spans="1:12" s="3" customFormat="1">
      <c r="A18" s="6" t="s">
        <v>634</v>
      </c>
      <c r="B18" s="7" t="s">
        <v>1511</v>
      </c>
      <c r="C18" s="8" t="s">
        <v>5409</v>
      </c>
      <c r="D18" s="9" t="s">
        <v>629</v>
      </c>
      <c r="E18" s="774">
        <v>4.2708333333333335E-4</v>
      </c>
      <c r="F18" s="45"/>
      <c r="G18" s="26" t="s">
        <v>634</v>
      </c>
      <c r="H18" s="7" t="s">
        <v>791</v>
      </c>
      <c r="I18" s="250" t="s">
        <v>5405</v>
      </c>
      <c r="J18" s="547" t="s">
        <v>629</v>
      </c>
      <c r="K18" s="723">
        <v>5.3472222222222224E-4</v>
      </c>
      <c r="L18" s="45"/>
    </row>
    <row r="19" spans="1:12" s="3" customFormat="1">
      <c r="A19" s="6" t="s">
        <v>635</v>
      </c>
      <c r="B19" s="512" t="s">
        <v>675</v>
      </c>
      <c r="C19" s="546" t="s">
        <v>5290</v>
      </c>
      <c r="D19" s="9" t="s">
        <v>5291</v>
      </c>
      <c r="E19" s="774">
        <v>5.2314814814814824E-4</v>
      </c>
      <c r="F19" s="45"/>
      <c r="G19" s="26" t="s">
        <v>635</v>
      </c>
      <c r="H19" s="7" t="s">
        <v>1115</v>
      </c>
      <c r="I19" s="250" t="s">
        <v>5406</v>
      </c>
      <c r="J19" s="9" t="s">
        <v>629</v>
      </c>
      <c r="K19" s="723">
        <v>6.6087962962962964E-4</v>
      </c>
      <c r="L19" s="45"/>
    </row>
    <row r="20" spans="1:12" s="3" customFormat="1">
      <c r="A20" s="6" t="s">
        <v>636</v>
      </c>
      <c r="B20" s="7" t="s">
        <v>3587</v>
      </c>
      <c r="C20" s="8" t="s">
        <v>5379</v>
      </c>
      <c r="D20" s="547" t="s">
        <v>2425</v>
      </c>
      <c r="E20" s="774">
        <v>5.8564814814814818E-4</v>
      </c>
      <c r="F20" s="45"/>
      <c r="G20" s="26" t="s">
        <v>636</v>
      </c>
      <c r="H20" s="7" t="s">
        <v>961</v>
      </c>
      <c r="I20" s="250" t="s">
        <v>5399</v>
      </c>
      <c r="J20" s="547" t="s">
        <v>629</v>
      </c>
      <c r="K20" s="723">
        <v>3.4837962962962969E-4</v>
      </c>
      <c r="L20" s="45"/>
    </row>
    <row r="21" spans="1:12" s="3" customFormat="1">
      <c r="A21" s="6" t="s">
        <v>637</v>
      </c>
      <c r="B21" s="7" t="s">
        <v>4345</v>
      </c>
      <c r="C21" s="8" t="s">
        <v>5398</v>
      </c>
      <c r="D21" s="9" t="s">
        <v>629</v>
      </c>
      <c r="E21" s="774">
        <v>5.8680555555555558E-4</v>
      </c>
      <c r="F21" s="45"/>
      <c r="G21" s="26" t="s">
        <v>637</v>
      </c>
      <c r="H21" s="7" t="s">
        <v>1121</v>
      </c>
      <c r="I21" s="250" t="s">
        <v>5407</v>
      </c>
      <c r="J21" s="9" t="s">
        <v>629</v>
      </c>
      <c r="K21" s="723">
        <v>3.4837962962962969E-4</v>
      </c>
      <c r="L21" s="45"/>
    </row>
    <row r="22" spans="1:12" s="3" customFormat="1">
      <c r="A22" s="6" t="s">
        <v>638</v>
      </c>
      <c r="B22" s="7" t="s">
        <v>4050</v>
      </c>
      <c r="C22" s="8" t="s">
        <v>802</v>
      </c>
      <c r="D22" s="9" t="s">
        <v>629</v>
      </c>
      <c r="E22" s="774">
        <v>6.3773148148148142E-4</v>
      </c>
      <c r="F22" s="45"/>
      <c r="G22" s="26" t="s">
        <v>638</v>
      </c>
      <c r="H22" s="7" t="s">
        <v>2038</v>
      </c>
      <c r="I22" s="250" t="s">
        <v>5169</v>
      </c>
      <c r="J22" s="547" t="s">
        <v>629</v>
      </c>
      <c r="K22" s="723">
        <v>6.6319444444444444E-4</v>
      </c>
      <c r="L22" s="45"/>
    </row>
    <row r="23" spans="1:12" s="3" customFormat="1">
      <c r="A23" s="6" t="s">
        <v>639</v>
      </c>
      <c r="B23" s="7" t="s">
        <v>5359</v>
      </c>
      <c r="C23" s="8" t="s">
        <v>2364</v>
      </c>
      <c r="D23" s="9" t="s">
        <v>629</v>
      </c>
      <c r="E23" s="774">
        <v>6.8518518518518527E-4</v>
      </c>
      <c r="F23" s="45"/>
      <c r="G23" s="26" t="s">
        <v>639</v>
      </c>
      <c r="H23" s="512" t="s">
        <v>783</v>
      </c>
      <c r="I23" s="549" t="s">
        <v>988</v>
      </c>
      <c r="J23" s="9" t="s">
        <v>629</v>
      </c>
      <c r="K23" s="723">
        <v>1.5717592592592591E-3</v>
      </c>
      <c r="L23" s="45"/>
    </row>
    <row r="24" spans="1:12" s="3" customFormat="1">
      <c r="A24" s="6" t="s">
        <v>640</v>
      </c>
      <c r="B24" s="7" t="s">
        <v>2631</v>
      </c>
      <c r="C24" s="8" t="s">
        <v>1</v>
      </c>
      <c r="D24" s="9" t="s">
        <v>629</v>
      </c>
      <c r="E24" s="774">
        <v>6.8750000000000007E-4</v>
      </c>
      <c r="F24" s="45"/>
      <c r="G24" s="26"/>
      <c r="H24" s="431" t="s">
        <v>671</v>
      </c>
      <c r="I24" s="436" t="s">
        <v>2399</v>
      </c>
      <c r="J24" s="433" t="s">
        <v>629</v>
      </c>
      <c r="K24" s="830"/>
      <c r="L24" s="45"/>
    </row>
    <row r="25" spans="1:12" s="3" customFormat="1">
      <c r="A25" s="6" t="s">
        <v>641</v>
      </c>
      <c r="B25" s="7" t="s">
        <v>5160</v>
      </c>
      <c r="C25" s="8" t="s">
        <v>5410</v>
      </c>
      <c r="D25" s="9" t="s">
        <v>629</v>
      </c>
      <c r="E25" s="774">
        <v>7.1874999999999988E-4</v>
      </c>
      <c r="F25" s="45"/>
      <c r="G25" s="26"/>
      <c r="H25" s="431" t="s">
        <v>664</v>
      </c>
      <c r="I25" s="436" t="s">
        <v>1507</v>
      </c>
      <c r="J25" s="433" t="s">
        <v>629</v>
      </c>
      <c r="K25" s="830"/>
      <c r="L25" s="45"/>
    </row>
    <row r="26" spans="1:12" s="3" customFormat="1">
      <c r="A26" s="6" t="s">
        <v>642</v>
      </c>
      <c r="B26" s="7" t="s">
        <v>5303</v>
      </c>
      <c r="C26" s="8" t="s">
        <v>2364</v>
      </c>
      <c r="D26" s="9" t="s">
        <v>629</v>
      </c>
      <c r="E26" s="774">
        <v>7.280092592592593E-4</v>
      </c>
      <c r="F26" s="45"/>
      <c r="G26" s="26"/>
      <c r="H26" s="431" t="s">
        <v>709</v>
      </c>
      <c r="I26" s="436" t="s">
        <v>5361</v>
      </c>
      <c r="J26" s="433" t="s">
        <v>629</v>
      </c>
      <c r="K26" s="830"/>
      <c r="L26" s="45"/>
    </row>
    <row r="27" spans="1:12" s="3" customFormat="1">
      <c r="A27" s="6" t="s">
        <v>643</v>
      </c>
      <c r="B27" s="7" t="s">
        <v>3486</v>
      </c>
      <c r="C27" s="8" t="s">
        <v>5386</v>
      </c>
      <c r="D27" s="9" t="s">
        <v>629</v>
      </c>
      <c r="E27" s="774">
        <v>9.8391203703703705E-4</v>
      </c>
      <c r="F27" s="45"/>
      <c r="G27" s="26"/>
      <c r="H27" s="431" t="s">
        <v>1725</v>
      </c>
      <c r="I27" s="432" t="s">
        <v>5399</v>
      </c>
      <c r="J27" s="433" t="s">
        <v>629</v>
      </c>
      <c r="K27" s="830"/>
      <c r="L27" s="45"/>
    </row>
    <row r="28" spans="1:12" s="3" customFormat="1">
      <c r="A28" s="6"/>
      <c r="B28" s="431" t="s">
        <v>1478</v>
      </c>
      <c r="C28" s="436" t="s">
        <v>4047</v>
      </c>
      <c r="D28" s="433" t="s">
        <v>629</v>
      </c>
      <c r="E28" s="831"/>
      <c r="F28" s="45"/>
      <c r="G28" s="26"/>
      <c r="H28" s="431" t="s">
        <v>5400</v>
      </c>
      <c r="I28" s="432" t="s">
        <v>5401</v>
      </c>
      <c r="J28" s="433" t="s">
        <v>629</v>
      </c>
      <c r="K28" s="830"/>
      <c r="L28" s="45"/>
    </row>
    <row r="29" spans="1:12" s="3" customFormat="1">
      <c r="A29" s="6"/>
      <c r="B29" s="431" t="s">
        <v>5396</v>
      </c>
      <c r="C29" s="436" t="s">
        <v>4526</v>
      </c>
      <c r="D29" s="433" t="s">
        <v>629</v>
      </c>
      <c r="E29" s="831"/>
      <c r="F29" s="45"/>
      <c r="G29" s="26"/>
      <c r="H29" s="431" t="s">
        <v>1388</v>
      </c>
      <c r="I29" s="432" t="s">
        <v>707</v>
      </c>
      <c r="J29" s="433" t="s">
        <v>661</v>
      </c>
      <c r="K29" s="830"/>
      <c r="L29" s="45"/>
    </row>
    <row r="30" spans="1:12" s="3" customFormat="1">
      <c r="A30" s="6"/>
      <c r="B30" s="431" t="s">
        <v>5397</v>
      </c>
      <c r="C30" s="436" t="s">
        <v>5398</v>
      </c>
      <c r="D30" s="433" t="s">
        <v>629</v>
      </c>
      <c r="E30" s="831"/>
      <c r="F30" s="45"/>
      <c r="G30" s="26"/>
      <c r="H30" s="431" t="s">
        <v>4004</v>
      </c>
      <c r="I30" s="432" t="s">
        <v>5412</v>
      </c>
      <c r="J30" s="433" t="s">
        <v>629</v>
      </c>
      <c r="K30" s="830"/>
      <c r="L30" s="45"/>
    </row>
    <row r="31" spans="1:12" s="3" customFormat="1">
      <c r="A31" s="6"/>
      <c r="B31" s="431" t="s">
        <v>1458</v>
      </c>
      <c r="C31" s="436" t="s">
        <v>4979</v>
      </c>
      <c r="D31" s="433" t="s">
        <v>629</v>
      </c>
      <c r="E31" s="831"/>
      <c r="F31" s="45"/>
      <c r="G31" s="26"/>
      <c r="H31" s="431" t="s">
        <v>961</v>
      </c>
      <c r="I31" s="432" t="s">
        <v>2726</v>
      </c>
      <c r="J31" s="433" t="s">
        <v>629</v>
      </c>
      <c r="K31" s="830"/>
      <c r="L31" s="45"/>
    </row>
    <row r="32" spans="1:12" s="3" customFormat="1">
      <c r="A32" s="6"/>
      <c r="B32" s="431" t="s">
        <v>4609</v>
      </c>
      <c r="C32" s="436" t="s">
        <v>5410</v>
      </c>
      <c r="D32" s="433" t="s">
        <v>629</v>
      </c>
      <c r="E32" s="831"/>
      <c r="F32" s="45"/>
      <c r="G32" s="26"/>
      <c r="H32" s="512"/>
      <c r="I32" s="549"/>
      <c r="J32" s="547"/>
      <c r="K32" s="723"/>
      <c r="L32" s="45"/>
    </row>
    <row r="33" spans="1:12" s="3" customFormat="1">
      <c r="A33" s="6"/>
      <c r="B33" s="431" t="s">
        <v>1519</v>
      </c>
      <c r="C33" s="436" t="s">
        <v>3221</v>
      </c>
      <c r="D33" s="433" t="s">
        <v>629</v>
      </c>
      <c r="E33" s="831"/>
      <c r="F33" s="45"/>
      <c r="G33" s="26"/>
      <c r="H33" s="512"/>
      <c r="I33" s="549"/>
      <c r="J33" s="547"/>
      <c r="K33" s="723"/>
      <c r="L33" s="45"/>
    </row>
    <row r="34" spans="1:12" s="3" customFormat="1" ht="12.75" thickBot="1">
      <c r="A34" s="6"/>
      <c r="B34" s="431" t="s">
        <v>761</v>
      </c>
      <c r="C34" s="436" t="s">
        <v>1205</v>
      </c>
      <c r="D34" s="433" t="s">
        <v>629</v>
      </c>
      <c r="E34" s="831"/>
      <c r="F34" s="45"/>
      <c r="G34" s="26"/>
      <c r="H34" s="512"/>
      <c r="I34" s="549"/>
      <c r="J34" s="547"/>
      <c r="K34" s="723"/>
      <c r="L34" s="45"/>
    </row>
    <row r="35" spans="1:12" s="3" customFormat="1" ht="12.75" thickTop="1">
      <c r="A35" s="46"/>
      <c r="B35" s="46"/>
      <c r="C35" s="46"/>
      <c r="D35" s="46"/>
      <c r="E35" s="46"/>
      <c r="F35" s="45"/>
      <c r="G35" s="47"/>
      <c r="H35" s="47"/>
      <c r="I35" s="47"/>
      <c r="J35" s="47"/>
      <c r="K35" s="47"/>
      <c r="L35" s="45"/>
    </row>
    <row r="36" spans="1:12" s="3" customFormat="1" ht="21" thickBot="1">
      <c r="A36" s="1104" t="s">
        <v>4001</v>
      </c>
      <c r="B36" s="1104"/>
      <c r="C36" s="556"/>
      <c r="D36" s="557" t="s">
        <v>625</v>
      </c>
      <c r="E36" s="1102" t="s">
        <v>4003</v>
      </c>
      <c r="F36" s="1102"/>
      <c r="G36" s="1102"/>
      <c r="H36" s="1102"/>
      <c r="I36" s="556"/>
      <c r="J36" s="1103" t="s">
        <v>625</v>
      </c>
      <c r="K36" s="1103"/>
      <c r="L36" s="45"/>
    </row>
    <row r="37" spans="1:12" s="3" customFormat="1" ht="13.5" thickTop="1" thickBot="1">
      <c r="A37" s="1083" t="s">
        <v>621</v>
      </c>
      <c r="B37" s="1084"/>
      <c r="C37" s="43"/>
      <c r="D37" s="44"/>
      <c r="E37" s="44"/>
      <c r="F37" s="35"/>
      <c r="G37" s="1087" t="s">
        <v>652</v>
      </c>
      <c r="H37" s="1088"/>
      <c r="I37" s="35"/>
      <c r="J37" s="35"/>
      <c r="K37" s="35"/>
      <c r="L37" s="45"/>
    </row>
    <row r="38" spans="1:12" s="3" customFormat="1" ht="16.5" thickTop="1" thickBot="1">
      <c r="A38" s="1085"/>
      <c r="B38" s="1086"/>
      <c r="C38" s="14"/>
      <c r="D38" s="12" t="s">
        <v>645</v>
      </c>
      <c r="E38" s="13">
        <f>COUNTA(C40:C67)</f>
        <v>7</v>
      </c>
      <c r="F38" s="45"/>
      <c r="G38" s="1089"/>
      <c r="H38" s="1090"/>
      <c r="I38" s="32"/>
      <c r="J38" s="33" t="s">
        <v>645</v>
      </c>
      <c r="K38" s="34">
        <f>COUNTA(I40:I67)</f>
        <v>5</v>
      </c>
      <c r="L38" s="45"/>
    </row>
    <row r="39" spans="1:12" s="3" customFormat="1">
      <c r="A39" s="841" t="s">
        <v>626</v>
      </c>
      <c r="B39" s="842" t="s">
        <v>622</v>
      </c>
      <c r="C39" s="4" t="s">
        <v>623</v>
      </c>
      <c r="D39" s="4" t="s">
        <v>624</v>
      </c>
      <c r="E39" s="5" t="s">
        <v>644</v>
      </c>
      <c r="F39" s="45"/>
      <c r="G39" s="24" t="s">
        <v>626</v>
      </c>
      <c r="H39" s="23" t="s">
        <v>622</v>
      </c>
      <c r="I39" s="4" t="s">
        <v>623</v>
      </c>
      <c r="J39" s="4" t="s">
        <v>624</v>
      </c>
      <c r="K39" s="25" t="s">
        <v>644</v>
      </c>
      <c r="L39" s="45"/>
    </row>
    <row r="40" spans="1:12" s="3" customFormat="1">
      <c r="A40" s="76" t="s">
        <v>630</v>
      </c>
      <c r="B40" s="77" t="s">
        <v>3014</v>
      </c>
      <c r="C40" s="78" t="s">
        <v>3598</v>
      </c>
      <c r="D40" s="79" t="s">
        <v>629</v>
      </c>
      <c r="E40" s="771">
        <v>1.2037037037037038E-3</v>
      </c>
      <c r="F40" s="45"/>
      <c r="G40" s="94" t="s">
        <v>630</v>
      </c>
      <c r="H40" s="77" t="s">
        <v>3951</v>
      </c>
      <c r="I40" s="78" t="s">
        <v>1554</v>
      </c>
      <c r="J40" s="79" t="s">
        <v>629</v>
      </c>
      <c r="K40" s="766">
        <v>1.0879629629629629E-3</v>
      </c>
      <c r="L40" s="45"/>
    </row>
    <row r="41" spans="1:12" s="3" customFormat="1">
      <c r="A41" s="81" t="s">
        <v>631</v>
      </c>
      <c r="B41" s="82" t="s">
        <v>675</v>
      </c>
      <c r="C41" s="83" t="s">
        <v>5393</v>
      </c>
      <c r="D41" s="84" t="s">
        <v>629</v>
      </c>
      <c r="E41" s="772">
        <v>1.2962962962962963E-3</v>
      </c>
      <c r="F41" s="45"/>
      <c r="G41" s="96" t="s">
        <v>631</v>
      </c>
      <c r="H41" s="82" t="s">
        <v>1151</v>
      </c>
      <c r="I41" s="83" t="s">
        <v>820</v>
      </c>
      <c r="J41" s="84" t="s">
        <v>629</v>
      </c>
      <c r="K41" s="767">
        <v>1.1342592592592591E-3</v>
      </c>
      <c r="L41" s="45"/>
    </row>
    <row r="42" spans="1:12" s="3" customFormat="1">
      <c r="A42" s="86" t="s">
        <v>632</v>
      </c>
      <c r="B42" s="87" t="s">
        <v>3431</v>
      </c>
      <c r="C42" s="88" t="s">
        <v>809</v>
      </c>
      <c r="D42" s="89" t="s">
        <v>629</v>
      </c>
      <c r="E42" s="773">
        <v>1.3888888888888889E-3</v>
      </c>
      <c r="F42" s="45"/>
      <c r="G42" s="98" t="s">
        <v>632</v>
      </c>
      <c r="H42" s="87" t="s">
        <v>982</v>
      </c>
      <c r="I42" s="88" t="s">
        <v>2623</v>
      </c>
      <c r="J42" s="89" t="s">
        <v>629</v>
      </c>
      <c r="K42" s="768">
        <v>1.1921296296296296E-3</v>
      </c>
      <c r="L42" s="45"/>
    </row>
    <row r="43" spans="1:12" s="3" customFormat="1">
      <c r="A43" s="6" t="s">
        <v>633</v>
      </c>
      <c r="B43" s="512" t="s">
        <v>3437</v>
      </c>
      <c r="C43" s="546" t="s">
        <v>4047</v>
      </c>
      <c r="D43" s="547" t="s">
        <v>629</v>
      </c>
      <c r="E43" s="774">
        <v>1.4004629629629629E-3</v>
      </c>
      <c r="F43" s="45"/>
      <c r="G43" s="26" t="s">
        <v>633</v>
      </c>
      <c r="H43" s="7" t="s">
        <v>796</v>
      </c>
      <c r="I43" s="250" t="s">
        <v>850</v>
      </c>
      <c r="J43" s="9" t="s">
        <v>629</v>
      </c>
      <c r="K43" s="723">
        <v>1.3541666666666667E-3</v>
      </c>
      <c r="L43" s="45"/>
    </row>
    <row r="44" spans="1:12" s="3" customFormat="1">
      <c r="A44" s="6" t="s">
        <v>634</v>
      </c>
      <c r="B44" s="512" t="s">
        <v>5289</v>
      </c>
      <c r="C44" s="546" t="s">
        <v>5394</v>
      </c>
      <c r="D44" s="547" t="s">
        <v>5291</v>
      </c>
      <c r="E44" s="774">
        <v>1.4004629629629629E-3</v>
      </c>
      <c r="F44" s="45"/>
      <c r="G44" s="26" t="s">
        <v>634</v>
      </c>
      <c r="H44" s="7" t="s">
        <v>708</v>
      </c>
      <c r="I44" s="250" t="s">
        <v>5402</v>
      </c>
      <c r="J44" s="547" t="s">
        <v>629</v>
      </c>
      <c r="K44" s="723">
        <v>1.3657407407407409E-3</v>
      </c>
      <c r="L44" s="45"/>
    </row>
    <row r="45" spans="1:12" s="3" customFormat="1">
      <c r="A45" s="6" t="s">
        <v>635</v>
      </c>
      <c r="B45" s="512" t="s">
        <v>3431</v>
      </c>
      <c r="C45" s="546" t="s">
        <v>5395</v>
      </c>
      <c r="D45" s="547" t="s">
        <v>629</v>
      </c>
      <c r="E45" s="774">
        <v>1.4583333333333334E-3</v>
      </c>
      <c r="F45" s="45"/>
      <c r="G45" s="26"/>
      <c r="H45" s="7"/>
      <c r="I45" s="250"/>
      <c r="J45" s="9"/>
      <c r="K45" s="723"/>
      <c r="L45" s="45"/>
    </row>
    <row r="46" spans="1:12" s="3" customFormat="1" ht="12.75" thickBot="1">
      <c r="A46" s="6" t="s">
        <v>636</v>
      </c>
      <c r="B46" s="512" t="s">
        <v>3886</v>
      </c>
      <c r="C46" s="546" t="s">
        <v>4346</v>
      </c>
      <c r="D46" s="547" t="s">
        <v>800</v>
      </c>
      <c r="E46" s="774">
        <v>1.4699074074074074E-3</v>
      </c>
      <c r="F46" s="45"/>
      <c r="G46" s="26"/>
      <c r="H46" s="7"/>
      <c r="I46" s="250"/>
      <c r="J46" s="9"/>
      <c r="K46" s="723"/>
      <c r="L46" s="45"/>
    </row>
    <row r="47" spans="1:12" s="3" customFormat="1" ht="12.75" hidden="1" thickBot="1">
      <c r="A47" s="6"/>
      <c r="B47" s="512"/>
      <c r="C47" s="546"/>
      <c r="D47" s="547"/>
      <c r="E47" s="774"/>
      <c r="F47" s="45"/>
      <c r="G47" s="26"/>
      <c r="H47" s="7"/>
      <c r="I47" s="250"/>
      <c r="J47" s="9"/>
      <c r="K47" s="723"/>
      <c r="L47" s="45"/>
    </row>
    <row r="48" spans="1:12" s="3" customFormat="1" ht="12.75" hidden="1" thickBot="1">
      <c r="A48" s="6"/>
      <c r="B48" s="512"/>
      <c r="C48" s="546"/>
      <c r="D48" s="547"/>
      <c r="E48" s="774"/>
      <c r="F48" s="45"/>
      <c r="G48" s="26"/>
      <c r="H48" s="512"/>
      <c r="I48" s="549"/>
      <c r="J48" s="547"/>
      <c r="K48" s="723"/>
      <c r="L48" s="45"/>
    </row>
    <row r="49" spans="1:12" s="3" customFormat="1" ht="12.75" hidden="1" thickBot="1">
      <c r="A49" s="6"/>
      <c r="B49" s="512"/>
      <c r="C49" s="546"/>
      <c r="D49" s="547"/>
      <c r="E49" s="774"/>
      <c r="F49" s="45"/>
      <c r="G49" s="26"/>
      <c r="H49" s="512"/>
      <c r="I49" s="549"/>
      <c r="J49" s="547"/>
      <c r="K49" s="723"/>
      <c r="L49" s="45"/>
    </row>
    <row r="50" spans="1:12" s="3" customFormat="1" ht="12.75" hidden="1" thickBot="1">
      <c r="A50" s="6"/>
      <c r="B50" s="512"/>
      <c r="C50" s="546"/>
      <c r="D50" s="547"/>
      <c r="E50" s="774"/>
      <c r="F50" s="45"/>
      <c r="G50" s="26"/>
      <c r="H50" s="512"/>
      <c r="I50" s="549"/>
      <c r="J50" s="547"/>
      <c r="K50" s="723"/>
      <c r="L50" s="45"/>
    </row>
    <row r="51" spans="1:12" s="3" customFormat="1" ht="12.75" hidden="1" thickBot="1">
      <c r="A51" s="6"/>
      <c r="B51" s="512"/>
      <c r="C51" s="546"/>
      <c r="D51" s="547"/>
      <c r="E51" s="774"/>
      <c r="F51" s="45"/>
      <c r="G51" s="26"/>
      <c r="H51" s="512"/>
      <c r="I51" s="549"/>
      <c r="J51" s="547"/>
      <c r="K51" s="723"/>
      <c r="L51" s="45"/>
    </row>
    <row r="52" spans="1:12" s="3" customFormat="1" ht="12.75" hidden="1" thickBot="1">
      <c r="A52" s="6"/>
      <c r="B52" s="512"/>
      <c r="C52" s="546"/>
      <c r="D52" s="547"/>
      <c r="E52" s="774"/>
      <c r="F52" s="45"/>
      <c r="G52" s="26"/>
      <c r="H52" s="512"/>
      <c r="I52" s="549"/>
      <c r="J52" s="547"/>
      <c r="K52" s="723"/>
      <c r="L52" s="45"/>
    </row>
    <row r="53" spans="1:12" s="3" customFormat="1" ht="12.75" hidden="1" thickBot="1">
      <c r="A53" s="6"/>
      <c r="B53" s="512"/>
      <c r="C53" s="546"/>
      <c r="D53" s="547"/>
      <c r="E53" s="548"/>
      <c r="F53" s="45"/>
      <c r="G53" s="26"/>
      <c r="H53" s="512"/>
      <c r="I53" s="549"/>
      <c r="J53" s="547"/>
      <c r="K53" s="723"/>
      <c r="L53" s="45"/>
    </row>
    <row r="54" spans="1:12" s="3" customFormat="1" ht="12.75" hidden="1" thickBot="1">
      <c r="A54" s="6"/>
      <c r="B54" s="512"/>
      <c r="C54" s="546"/>
      <c r="D54" s="547"/>
      <c r="E54" s="548"/>
      <c r="F54" s="45"/>
      <c r="G54" s="26"/>
      <c r="H54" s="512"/>
      <c r="I54" s="549"/>
      <c r="J54" s="547"/>
      <c r="K54" s="723"/>
      <c r="L54" s="45"/>
    </row>
    <row r="55" spans="1:12" s="3" customFormat="1" ht="12.75" hidden="1" thickBot="1">
      <c r="A55" s="6"/>
      <c r="B55" s="512"/>
      <c r="C55" s="546"/>
      <c r="D55" s="547"/>
      <c r="E55" s="548"/>
      <c r="F55" s="45"/>
      <c r="G55" s="26"/>
      <c r="H55" s="512"/>
      <c r="I55" s="549"/>
      <c r="J55" s="547"/>
      <c r="K55" s="723"/>
      <c r="L55" s="45"/>
    </row>
    <row r="56" spans="1:12" s="3" customFormat="1" ht="12.75" hidden="1" thickBot="1">
      <c r="A56" s="6"/>
      <c r="B56" s="512"/>
      <c r="C56" s="546"/>
      <c r="D56" s="547"/>
      <c r="E56" s="548"/>
      <c r="F56" s="45"/>
      <c r="G56" s="26"/>
      <c r="H56" s="512"/>
      <c r="I56" s="549"/>
      <c r="J56" s="547"/>
      <c r="K56" s="723"/>
      <c r="L56" s="45"/>
    </row>
    <row r="57" spans="1:12" s="3" customFormat="1" ht="12.75" hidden="1" thickBot="1">
      <c r="A57" s="6"/>
      <c r="B57" s="512"/>
      <c r="C57" s="546"/>
      <c r="D57" s="547"/>
      <c r="E57" s="548"/>
      <c r="F57" s="45"/>
      <c r="G57" s="26"/>
      <c r="H57" s="512"/>
      <c r="I57" s="549"/>
      <c r="J57" s="547"/>
      <c r="K57" s="723"/>
      <c r="L57" s="45"/>
    </row>
    <row r="58" spans="1:12" s="3" customFormat="1" ht="12.75" hidden="1" thickBot="1">
      <c r="A58" s="6"/>
      <c r="B58" s="512"/>
      <c r="C58" s="546"/>
      <c r="D58" s="547"/>
      <c r="E58" s="548"/>
      <c r="F58" s="45"/>
      <c r="G58" s="26"/>
      <c r="H58" s="7"/>
      <c r="I58" s="250"/>
      <c r="J58" s="9"/>
      <c r="K58" s="211"/>
      <c r="L58" s="45"/>
    </row>
    <row r="59" spans="1:12" s="3" customFormat="1" ht="12.75" hidden="1" thickBot="1">
      <c r="A59" s="6"/>
      <c r="B59" s="512"/>
      <c r="C59" s="546"/>
      <c r="D59" s="547"/>
      <c r="E59" s="548"/>
      <c r="F59" s="45"/>
      <c r="G59" s="26"/>
      <c r="H59" s="7"/>
      <c r="I59" s="250"/>
      <c r="J59" s="9"/>
      <c r="K59" s="211"/>
      <c r="L59" s="45"/>
    </row>
    <row r="60" spans="1:12" s="3" customFormat="1" ht="12.75" hidden="1" thickBot="1">
      <c r="A60" s="6"/>
      <c r="B60" s="512"/>
      <c r="C60" s="546"/>
      <c r="D60" s="547"/>
      <c r="E60" s="548"/>
      <c r="F60" s="45"/>
      <c r="G60" s="26"/>
      <c r="H60" s="7"/>
      <c r="I60" s="250"/>
      <c r="J60" s="9"/>
      <c r="K60" s="211"/>
      <c r="L60" s="45"/>
    </row>
    <row r="61" spans="1:12" s="3" customFormat="1" ht="12.75" hidden="1" thickBot="1">
      <c r="A61" s="6"/>
      <c r="B61" s="512"/>
      <c r="C61" s="546"/>
      <c r="D61" s="547"/>
      <c r="E61" s="548"/>
      <c r="F61" s="45"/>
      <c r="G61" s="26"/>
      <c r="H61" s="7"/>
      <c r="I61" s="250"/>
      <c r="J61" s="9"/>
      <c r="K61" s="211"/>
      <c r="L61" s="45"/>
    </row>
    <row r="62" spans="1:12" s="3" customFormat="1" ht="12.75" hidden="1" thickBot="1">
      <c r="A62" s="6"/>
      <c r="B62" s="7"/>
      <c r="C62" s="8"/>
      <c r="D62" s="9"/>
      <c r="E62" s="207"/>
      <c r="F62" s="45"/>
      <c r="G62" s="26"/>
      <c r="H62" s="7"/>
      <c r="I62" s="250"/>
      <c r="J62" s="9"/>
      <c r="K62" s="211"/>
      <c r="L62" s="45"/>
    </row>
    <row r="63" spans="1:12" s="3" customFormat="1" ht="13.5" hidden="1" thickBot="1">
      <c r="A63" s="6"/>
      <c r="B63" s="7"/>
      <c r="C63" s="302"/>
      <c r="D63" s="9"/>
      <c r="E63" s="207"/>
      <c r="F63" s="45"/>
      <c r="G63" s="26"/>
      <c r="H63" s="7"/>
      <c r="I63" s="250"/>
      <c r="J63" s="9"/>
      <c r="K63" s="211"/>
      <c r="L63" s="45"/>
    </row>
    <row r="64" spans="1:12" s="3" customFormat="1" ht="13.5" hidden="1" thickBot="1">
      <c r="A64" s="6"/>
      <c r="B64" s="7"/>
      <c r="C64" s="302"/>
      <c r="D64" s="9"/>
      <c r="E64" s="207"/>
      <c r="F64" s="45"/>
      <c r="G64" s="26"/>
      <c r="H64" s="7"/>
      <c r="I64" s="250"/>
      <c r="J64" s="9"/>
      <c r="K64" s="211"/>
      <c r="L64" s="45"/>
    </row>
    <row r="65" spans="1:12" s="3" customFormat="1" ht="13.5" hidden="1" thickBot="1">
      <c r="A65" s="6"/>
      <c r="B65" s="7"/>
      <c r="C65" s="302"/>
      <c r="D65" s="9"/>
      <c r="E65" s="207"/>
      <c r="F65" s="45"/>
      <c r="G65" s="26"/>
      <c r="H65" s="7"/>
      <c r="I65" s="250"/>
      <c r="J65" s="9"/>
      <c r="K65" s="211"/>
      <c r="L65" s="45"/>
    </row>
    <row r="66" spans="1:12" s="3" customFormat="1" ht="13.5" hidden="1" thickBot="1">
      <c r="A66" s="6"/>
      <c r="B66" s="7"/>
      <c r="C66" s="302"/>
      <c r="D66" s="9"/>
      <c r="E66" s="207"/>
      <c r="F66" s="45"/>
      <c r="G66" s="26"/>
      <c r="H66" s="7"/>
      <c r="I66" s="250"/>
      <c r="J66" s="9"/>
      <c r="K66" s="211"/>
      <c r="L66" s="45"/>
    </row>
    <row r="67" spans="1:12" s="3" customFormat="1" ht="13.5" hidden="1" thickBot="1">
      <c r="A67" s="19"/>
      <c r="B67" s="10"/>
      <c r="C67" s="381"/>
      <c r="D67" s="11"/>
      <c r="E67" s="270"/>
      <c r="F67" s="45"/>
      <c r="G67" s="555"/>
      <c r="H67" s="29"/>
      <c r="I67" s="29"/>
      <c r="J67" s="30"/>
      <c r="K67" s="271"/>
      <c r="L67" s="45"/>
    </row>
    <row r="68" spans="1:12" s="3" customFormat="1" ht="12.75" thickTop="1">
      <c r="A68" s="46"/>
      <c r="B68" s="46"/>
      <c r="C68" s="46"/>
      <c r="D68" s="46"/>
      <c r="E68" s="46"/>
      <c r="F68" s="45"/>
      <c r="G68" s="47"/>
      <c r="H68" s="47"/>
      <c r="I68" s="47"/>
      <c r="J68" s="47"/>
      <c r="K68" s="47"/>
      <c r="L68" s="45"/>
    </row>
    <row r="69" spans="1:12" ht="21" thickBot="1">
      <c r="A69" s="1078" t="s">
        <v>766</v>
      </c>
      <c r="B69" s="1078"/>
      <c r="C69" s="158"/>
      <c r="D69" s="160" t="s">
        <v>625</v>
      </c>
      <c r="E69" s="1065" t="s">
        <v>4002</v>
      </c>
      <c r="F69" s="1065"/>
      <c r="G69" s="1065"/>
      <c r="H69" s="1065"/>
      <c r="I69" s="35"/>
      <c r="J69" s="1056" t="s">
        <v>625</v>
      </c>
      <c r="K69" s="1056"/>
      <c r="L69" s="35"/>
    </row>
    <row r="70" spans="1:12" ht="13.5" thickTop="1" thickBot="1">
      <c r="A70" s="1083" t="s">
        <v>621</v>
      </c>
      <c r="B70" s="1084"/>
      <c r="C70" s="43"/>
      <c r="D70" s="44"/>
      <c r="E70" s="44"/>
      <c r="F70" s="35"/>
      <c r="G70" s="1087" t="s">
        <v>652</v>
      </c>
      <c r="H70" s="1088"/>
      <c r="I70" s="35"/>
      <c r="J70" s="35"/>
      <c r="K70" s="35"/>
      <c r="L70" s="35"/>
    </row>
    <row r="71" spans="1:12" s="3" customFormat="1" ht="16.5" thickTop="1" thickBot="1">
      <c r="A71" s="1085"/>
      <c r="B71" s="1086"/>
      <c r="C71" s="14"/>
      <c r="D71" s="12" t="s">
        <v>645</v>
      </c>
      <c r="E71" s="13">
        <f>COUNTA(C73:C115)</f>
        <v>9</v>
      </c>
      <c r="F71" s="45"/>
      <c r="G71" s="1089"/>
      <c r="H71" s="1090"/>
      <c r="I71" s="32"/>
      <c r="J71" s="33" t="s">
        <v>645</v>
      </c>
      <c r="K71" s="34">
        <f>COUNTA(I73:I115)</f>
        <v>10</v>
      </c>
      <c r="L71" s="45"/>
    </row>
    <row r="72" spans="1:12" s="3" customFormat="1">
      <c r="A72" s="841" t="s">
        <v>626</v>
      </c>
      <c r="B72" s="842" t="s">
        <v>622</v>
      </c>
      <c r="C72" s="4" t="s">
        <v>623</v>
      </c>
      <c r="D72" s="4" t="s">
        <v>624</v>
      </c>
      <c r="E72" s="5" t="s">
        <v>644</v>
      </c>
      <c r="F72" s="45"/>
      <c r="G72" s="24" t="s">
        <v>626</v>
      </c>
      <c r="H72" s="23" t="s">
        <v>622</v>
      </c>
      <c r="I72" s="4" t="s">
        <v>623</v>
      </c>
      <c r="J72" s="4" t="s">
        <v>624</v>
      </c>
      <c r="K72" s="25" t="s">
        <v>644</v>
      </c>
      <c r="L72" s="45"/>
    </row>
    <row r="73" spans="1:12" s="3" customFormat="1">
      <c r="A73" s="76" t="s">
        <v>630</v>
      </c>
      <c r="B73" s="77" t="s">
        <v>1266</v>
      </c>
      <c r="C73" s="78" t="s">
        <v>670</v>
      </c>
      <c r="D73" s="79" t="s">
        <v>800</v>
      </c>
      <c r="E73" s="771">
        <v>1.0648148148148147E-3</v>
      </c>
      <c r="F73" s="45"/>
      <c r="G73" s="94" t="s">
        <v>630</v>
      </c>
      <c r="H73" s="77" t="s">
        <v>4596</v>
      </c>
      <c r="I73" s="78" t="s">
        <v>3950</v>
      </c>
      <c r="J73" s="79" t="s">
        <v>629</v>
      </c>
      <c r="K73" s="766">
        <v>9.0277777777777784E-4</v>
      </c>
      <c r="L73" s="45"/>
    </row>
    <row r="74" spans="1:12" s="3" customFormat="1">
      <c r="A74" s="81" t="s">
        <v>631</v>
      </c>
      <c r="B74" s="82" t="s">
        <v>3246</v>
      </c>
      <c r="C74" s="83" t="s">
        <v>5382</v>
      </c>
      <c r="D74" s="84" t="s">
        <v>629</v>
      </c>
      <c r="E74" s="772">
        <v>1.1111111111111111E-3</v>
      </c>
      <c r="F74" s="45"/>
      <c r="G74" s="96" t="s">
        <v>631</v>
      </c>
      <c r="H74" s="82" t="s">
        <v>791</v>
      </c>
      <c r="I74" s="83" t="s">
        <v>670</v>
      </c>
      <c r="J74" s="84" t="s">
        <v>800</v>
      </c>
      <c r="K74" s="767">
        <v>9.4907407407407408E-4</v>
      </c>
      <c r="L74" s="45"/>
    </row>
    <row r="75" spans="1:12" s="3" customFormat="1">
      <c r="A75" s="86" t="s">
        <v>632</v>
      </c>
      <c r="B75" s="87" t="s">
        <v>1315</v>
      </c>
      <c r="C75" s="88" t="s">
        <v>5391</v>
      </c>
      <c r="D75" s="89" t="s">
        <v>5392</v>
      </c>
      <c r="E75" s="773">
        <v>1.2268518518518518E-3</v>
      </c>
      <c r="F75" s="45"/>
      <c r="G75" s="98" t="s">
        <v>632</v>
      </c>
      <c r="H75" s="87" t="s">
        <v>810</v>
      </c>
      <c r="I75" s="88" t="s">
        <v>820</v>
      </c>
      <c r="J75" s="89" t="s">
        <v>629</v>
      </c>
      <c r="K75" s="768">
        <v>9.6064814814814808E-4</v>
      </c>
      <c r="L75" s="45"/>
    </row>
    <row r="76" spans="1:12" s="3" customFormat="1">
      <c r="A76" s="6" t="s">
        <v>633</v>
      </c>
      <c r="B76" s="7" t="s">
        <v>4891</v>
      </c>
      <c r="C76" s="250" t="s">
        <v>4885</v>
      </c>
      <c r="D76" s="547" t="s">
        <v>735</v>
      </c>
      <c r="E76" s="774">
        <v>1.25E-3</v>
      </c>
      <c r="F76" s="45"/>
      <c r="G76" s="26" t="s">
        <v>633</v>
      </c>
      <c r="H76" s="7" t="s">
        <v>4004</v>
      </c>
      <c r="I76" s="250" t="s">
        <v>3950</v>
      </c>
      <c r="J76" s="547" t="s">
        <v>629</v>
      </c>
      <c r="K76" s="723">
        <v>9.6064814814814808E-4</v>
      </c>
      <c r="L76" s="45"/>
    </row>
    <row r="77" spans="1:12" s="3" customFormat="1">
      <c r="A77" s="6" t="s">
        <v>634</v>
      </c>
      <c r="B77" s="7" t="s">
        <v>921</v>
      </c>
      <c r="C77" s="250" t="s">
        <v>802</v>
      </c>
      <c r="D77" s="9" t="s">
        <v>629</v>
      </c>
      <c r="E77" s="774">
        <v>1.25E-3</v>
      </c>
      <c r="F77" s="45"/>
      <c r="G77" s="26" t="s">
        <v>634</v>
      </c>
      <c r="H77" s="7" t="s">
        <v>709</v>
      </c>
      <c r="I77" s="250" t="s">
        <v>4357</v>
      </c>
      <c r="J77" s="9" t="s">
        <v>657</v>
      </c>
      <c r="K77" s="723">
        <v>1.0879629629629629E-3</v>
      </c>
      <c r="L77" s="45"/>
    </row>
    <row r="78" spans="1:12" s="3" customFormat="1">
      <c r="A78" s="6" t="s">
        <v>635</v>
      </c>
      <c r="B78" s="7" t="s">
        <v>3484</v>
      </c>
      <c r="C78" s="250" t="s">
        <v>4526</v>
      </c>
      <c r="D78" s="547" t="s">
        <v>629</v>
      </c>
      <c r="E78" s="774">
        <v>1.3194444444444443E-3</v>
      </c>
      <c r="F78" s="45"/>
      <c r="G78" s="26" t="s">
        <v>635</v>
      </c>
      <c r="H78" s="7" t="s">
        <v>708</v>
      </c>
      <c r="I78" s="250" t="s">
        <v>819</v>
      </c>
      <c r="J78" s="9" t="s">
        <v>629</v>
      </c>
      <c r="K78" s="723">
        <v>1.1574074074074073E-3</v>
      </c>
      <c r="L78" s="45"/>
    </row>
    <row r="79" spans="1:12" s="3" customFormat="1">
      <c r="A79" s="6" t="s">
        <v>636</v>
      </c>
      <c r="B79" s="7" t="s">
        <v>1315</v>
      </c>
      <c r="C79" s="250" t="s">
        <v>758</v>
      </c>
      <c r="D79" s="547" t="s">
        <v>657</v>
      </c>
      <c r="E79" s="774">
        <v>1.3425925925925925E-3</v>
      </c>
      <c r="F79" s="45"/>
      <c r="G79" s="26" t="s">
        <v>636</v>
      </c>
      <c r="H79" s="7" t="s">
        <v>982</v>
      </c>
      <c r="I79" s="250" t="s">
        <v>1507</v>
      </c>
      <c r="J79" s="9" t="s">
        <v>629</v>
      </c>
      <c r="K79" s="723">
        <v>1.2152777777777778E-3</v>
      </c>
      <c r="L79" s="45"/>
    </row>
    <row r="80" spans="1:12" s="3" customFormat="1">
      <c r="A80" s="6" t="s">
        <v>637</v>
      </c>
      <c r="B80" s="7" t="s">
        <v>4341</v>
      </c>
      <c r="C80" s="250" t="s">
        <v>4346</v>
      </c>
      <c r="D80" s="9" t="s">
        <v>800</v>
      </c>
      <c r="E80" s="774">
        <v>1.3773148148148147E-3</v>
      </c>
      <c r="F80" s="45"/>
      <c r="G80" s="26" t="s">
        <v>637</v>
      </c>
      <c r="H80" s="7" t="s">
        <v>1329</v>
      </c>
      <c r="I80" s="250" t="s">
        <v>5314</v>
      </c>
      <c r="J80" s="547" t="s">
        <v>629</v>
      </c>
      <c r="K80" s="723">
        <v>1.2152777777777778E-3</v>
      </c>
      <c r="L80" s="45"/>
    </row>
    <row r="81" spans="1:12" s="3" customFormat="1">
      <c r="A81" s="6" t="s">
        <v>638</v>
      </c>
      <c r="B81" s="7" t="s">
        <v>1511</v>
      </c>
      <c r="C81" s="250" t="s">
        <v>4614</v>
      </c>
      <c r="D81" s="547" t="s">
        <v>800</v>
      </c>
      <c r="E81" s="774">
        <v>1.8518518518518517E-3</v>
      </c>
      <c r="F81" s="45"/>
      <c r="G81" s="26" t="s">
        <v>638</v>
      </c>
      <c r="H81" s="7" t="s">
        <v>4145</v>
      </c>
      <c r="I81" s="250" t="s">
        <v>789</v>
      </c>
      <c r="J81" s="547" t="s">
        <v>629</v>
      </c>
      <c r="K81" s="723">
        <v>1.2152777777777778E-3</v>
      </c>
      <c r="L81" s="45"/>
    </row>
    <row r="82" spans="1:12" s="3" customFormat="1" ht="12.75" thickBot="1">
      <c r="A82" s="6"/>
      <c r="B82" s="7"/>
      <c r="C82" s="250"/>
      <c r="D82" s="9"/>
      <c r="E82" s="774"/>
      <c r="F82" s="45"/>
      <c r="G82" s="26" t="s">
        <v>639</v>
      </c>
      <c r="H82" s="7" t="s">
        <v>192</v>
      </c>
      <c r="I82" s="250" t="s">
        <v>1113</v>
      </c>
      <c r="J82" s="9" t="s">
        <v>629</v>
      </c>
      <c r="K82" s="723">
        <v>1.2384259259259258E-3</v>
      </c>
      <c r="L82" s="45"/>
    </row>
    <row r="83" spans="1:12" s="3" customFormat="1" ht="12.75" hidden="1" thickBot="1">
      <c r="A83" s="6"/>
      <c r="B83" s="7"/>
      <c r="C83" s="250"/>
      <c r="D83" s="547"/>
      <c r="E83" s="774"/>
      <c r="F83" s="45"/>
      <c r="G83" s="26"/>
      <c r="H83" s="7"/>
      <c r="I83" s="250"/>
      <c r="J83" s="9"/>
      <c r="K83" s="723"/>
      <c r="L83" s="45"/>
    </row>
    <row r="84" spans="1:12" s="3" customFormat="1" ht="12.75" hidden="1" thickBot="1">
      <c r="A84" s="6"/>
      <c r="B84" s="7"/>
      <c r="C84" s="250"/>
      <c r="D84" s="9"/>
      <c r="E84" s="774"/>
      <c r="F84" s="45"/>
      <c r="G84" s="26"/>
      <c r="H84" s="7"/>
      <c r="I84" s="250"/>
      <c r="J84" s="547"/>
      <c r="K84" s="723"/>
      <c r="L84" s="45"/>
    </row>
    <row r="85" spans="1:12" s="3" customFormat="1" ht="12.75" hidden="1" thickBot="1">
      <c r="A85" s="6"/>
      <c r="B85" s="7"/>
      <c r="C85" s="250"/>
      <c r="D85" s="9"/>
      <c r="E85" s="774"/>
      <c r="F85" s="45"/>
      <c r="G85" s="26"/>
      <c r="H85" s="7"/>
      <c r="I85" s="250"/>
      <c r="J85" s="9"/>
      <c r="K85" s="723"/>
      <c r="L85" s="45"/>
    </row>
    <row r="86" spans="1:12" s="3" customFormat="1" ht="12.75" hidden="1" thickBot="1">
      <c r="A86" s="6"/>
      <c r="B86" s="7"/>
      <c r="C86" s="250"/>
      <c r="D86" s="547"/>
      <c r="E86" s="774"/>
      <c r="F86" s="45"/>
      <c r="G86" s="26"/>
      <c r="H86" s="7"/>
      <c r="I86" s="250"/>
      <c r="J86" s="9"/>
      <c r="K86" s="723"/>
      <c r="L86" s="45"/>
    </row>
    <row r="87" spans="1:12" s="3" customFormat="1" ht="12.75" hidden="1" thickBot="1">
      <c r="A87" s="6"/>
      <c r="B87" s="7"/>
      <c r="C87" s="250"/>
      <c r="D87" s="547"/>
      <c r="E87" s="774"/>
      <c r="F87" s="45"/>
      <c r="G87" s="26"/>
      <c r="H87" s="7"/>
      <c r="I87" s="250"/>
      <c r="J87" s="547"/>
      <c r="K87" s="723"/>
      <c r="L87" s="45"/>
    </row>
    <row r="88" spans="1:12" s="3" customFormat="1" ht="12.75" hidden="1" thickBot="1">
      <c r="A88" s="6"/>
      <c r="B88" s="7"/>
      <c r="C88" s="250"/>
      <c r="D88" s="9"/>
      <c r="E88" s="774"/>
      <c r="F88" s="45"/>
      <c r="G88" s="26"/>
      <c r="H88" s="7"/>
      <c r="I88" s="250"/>
      <c r="J88" s="9"/>
      <c r="K88" s="723"/>
      <c r="L88" s="45"/>
    </row>
    <row r="89" spans="1:12" s="3" customFormat="1" ht="12.75" hidden="1" thickBot="1">
      <c r="A89" s="6"/>
      <c r="B89" s="7"/>
      <c r="C89" s="250"/>
      <c r="D89" s="547"/>
      <c r="E89" s="774"/>
      <c r="F89" s="45"/>
      <c r="G89" s="26"/>
      <c r="H89" s="7"/>
      <c r="I89" s="250"/>
      <c r="J89" s="9"/>
      <c r="K89" s="723"/>
      <c r="L89" s="45"/>
    </row>
    <row r="90" spans="1:12" s="3" customFormat="1" ht="12.75" hidden="1" thickBot="1">
      <c r="A90" s="6"/>
      <c r="B90" s="7"/>
      <c r="C90" s="250"/>
      <c r="D90" s="9"/>
      <c r="E90" s="774"/>
      <c r="F90" s="45"/>
      <c r="G90" s="26"/>
      <c r="H90" s="7"/>
      <c r="I90" s="250"/>
      <c r="J90" s="547"/>
      <c r="K90" s="723"/>
      <c r="L90" s="45"/>
    </row>
    <row r="91" spans="1:12" s="3" customFormat="1" ht="12.75" hidden="1" thickBot="1">
      <c r="A91" s="6"/>
      <c r="B91" s="7"/>
      <c r="C91" s="250"/>
      <c r="D91" s="9"/>
      <c r="E91" s="774"/>
      <c r="F91" s="45"/>
      <c r="G91" s="26"/>
      <c r="H91" s="7"/>
      <c r="I91" s="250"/>
      <c r="J91" s="9"/>
      <c r="K91" s="723"/>
      <c r="L91" s="45"/>
    </row>
    <row r="92" spans="1:12" s="3" customFormat="1" ht="12.75" hidden="1" thickBot="1">
      <c r="A92" s="6"/>
      <c r="B92" s="7"/>
      <c r="C92" s="250"/>
      <c r="D92" s="547"/>
      <c r="E92" s="774"/>
      <c r="F92" s="45"/>
      <c r="G92" s="26"/>
      <c r="H92" s="7"/>
      <c r="I92" s="250"/>
      <c r="J92" s="9"/>
      <c r="K92" s="723"/>
      <c r="L92" s="45"/>
    </row>
    <row r="93" spans="1:12" s="3" customFormat="1" ht="12.75" hidden="1" thickBot="1">
      <c r="A93" s="6"/>
      <c r="B93" s="7"/>
      <c r="C93" s="250"/>
      <c r="D93" s="9"/>
      <c r="E93" s="774"/>
      <c r="F93" s="45"/>
      <c r="G93" s="26"/>
      <c r="H93" s="7"/>
      <c r="I93" s="250"/>
      <c r="J93" s="9"/>
      <c r="K93" s="723"/>
      <c r="L93" s="45"/>
    </row>
    <row r="94" spans="1:12" s="3" customFormat="1" ht="12.75" hidden="1" thickBot="1">
      <c r="A94" s="6"/>
      <c r="B94" s="7"/>
      <c r="C94" s="250"/>
      <c r="D94" s="547"/>
      <c r="E94" s="774"/>
      <c r="F94" s="45"/>
      <c r="G94" s="26"/>
      <c r="H94" s="7"/>
      <c r="I94" s="250"/>
      <c r="J94" s="9"/>
      <c r="K94" s="723"/>
      <c r="L94" s="45"/>
    </row>
    <row r="95" spans="1:12" s="3" customFormat="1" ht="12.75" hidden="1" thickBot="1">
      <c r="A95" s="6"/>
      <c r="B95" s="7"/>
      <c r="C95" s="250"/>
      <c r="D95" s="547"/>
      <c r="E95" s="774"/>
      <c r="F95" s="45"/>
      <c r="G95" s="26"/>
      <c r="H95" s="7"/>
      <c r="I95" s="250"/>
      <c r="J95" s="547"/>
      <c r="K95" s="723"/>
      <c r="L95" s="45"/>
    </row>
    <row r="96" spans="1:12" s="3" customFormat="1" ht="12.75" hidden="1" thickBot="1">
      <c r="A96" s="6"/>
      <c r="B96" s="7"/>
      <c r="C96" s="250"/>
      <c r="D96" s="547"/>
      <c r="E96" s="774"/>
      <c r="F96" s="45"/>
      <c r="G96" s="26"/>
      <c r="H96" s="7"/>
      <c r="I96" s="250"/>
      <c r="J96" s="9"/>
      <c r="K96" s="723"/>
      <c r="L96" s="45"/>
    </row>
    <row r="97" spans="1:12" s="3" customFormat="1" ht="12.75" hidden="1" thickBot="1">
      <c r="A97" s="6"/>
      <c r="B97" s="7"/>
      <c r="C97" s="250"/>
      <c r="D97" s="547"/>
      <c r="E97" s="774"/>
      <c r="F97" s="45"/>
      <c r="G97" s="26"/>
      <c r="H97" s="7"/>
      <c r="I97" s="250"/>
      <c r="J97" s="9"/>
      <c r="K97" s="211"/>
      <c r="L97" s="45"/>
    </row>
    <row r="98" spans="1:12" s="3" customFormat="1" ht="12.75" hidden="1" thickBot="1">
      <c r="A98" s="6"/>
      <c r="B98" s="7"/>
      <c r="C98" s="250"/>
      <c r="D98" s="547"/>
      <c r="E98" s="774"/>
      <c r="F98" s="45"/>
      <c r="G98" s="26"/>
      <c r="H98" s="7"/>
      <c r="I98" s="250"/>
      <c r="J98" s="9"/>
      <c r="K98" s="211"/>
      <c r="L98" s="45"/>
    </row>
    <row r="99" spans="1:12" s="3" customFormat="1" ht="12.75" hidden="1" thickBot="1">
      <c r="A99" s="6"/>
      <c r="B99" s="7"/>
      <c r="C99" s="250"/>
      <c r="D99" s="547"/>
      <c r="E99" s="774"/>
      <c r="F99" s="45"/>
      <c r="G99" s="26"/>
      <c r="H99" s="7"/>
      <c r="I99" s="250"/>
      <c r="J99" s="9"/>
      <c r="K99" s="211"/>
      <c r="L99" s="45"/>
    </row>
    <row r="100" spans="1:12" s="3" customFormat="1" ht="12.75" hidden="1" thickBot="1">
      <c r="A100" s="6"/>
      <c r="B100" s="7"/>
      <c r="C100" s="250"/>
      <c r="D100" s="547"/>
      <c r="E100" s="774"/>
      <c r="F100" s="45"/>
      <c r="G100" s="26"/>
      <c r="H100" s="7"/>
      <c r="I100" s="250"/>
      <c r="J100" s="9"/>
      <c r="K100" s="211"/>
      <c r="L100" s="45"/>
    </row>
    <row r="101" spans="1:12" s="3" customFormat="1" ht="12.75" hidden="1" thickBot="1">
      <c r="A101" s="6"/>
      <c r="B101" s="7"/>
      <c r="C101" s="250"/>
      <c r="D101" s="9"/>
      <c r="E101" s="774"/>
      <c r="F101" s="45"/>
      <c r="G101" s="26"/>
      <c r="H101" s="7"/>
      <c r="I101" s="250"/>
      <c r="J101" s="9"/>
      <c r="K101" s="211"/>
      <c r="L101" s="45"/>
    </row>
    <row r="102" spans="1:12" s="3" customFormat="1" ht="12.75" hidden="1" thickBot="1">
      <c r="A102" s="6"/>
      <c r="B102" s="7"/>
      <c r="C102" s="250"/>
      <c r="D102" s="547"/>
      <c r="E102" s="774"/>
      <c r="F102" s="45"/>
      <c r="G102" s="26"/>
      <c r="H102" s="7"/>
      <c r="I102" s="250"/>
      <c r="J102" s="9"/>
      <c r="K102" s="211"/>
      <c r="L102" s="45"/>
    </row>
    <row r="103" spans="1:12" s="3" customFormat="1" ht="12.75" hidden="1" thickBot="1">
      <c r="A103" s="6"/>
      <c r="B103" s="7"/>
      <c r="C103" s="250"/>
      <c r="D103" s="547"/>
      <c r="E103" s="774"/>
      <c r="F103" s="45"/>
      <c r="G103" s="26"/>
      <c r="H103" s="7"/>
      <c r="I103" s="250"/>
      <c r="J103" s="9"/>
      <c r="K103" s="211"/>
      <c r="L103" s="45"/>
    </row>
    <row r="104" spans="1:12" s="3" customFormat="1" ht="12.75" hidden="1" thickBot="1">
      <c r="A104" s="6"/>
      <c r="B104" s="7"/>
      <c r="C104" s="250"/>
      <c r="D104" s="9"/>
      <c r="E104" s="774"/>
      <c r="F104" s="45"/>
      <c r="G104" s="26"/>
      <c r="H104" s="7"/>
      <c r="I104" s="250"/>
      <c r="J104" s="9"/>
      <c r="K104" s="211"/>
      <c r="L104" s="45"/>
    </row>
    <row r="105" spans="1:12" s="3" customFormat="1" ht="12.75" hidden="1" thickBot="1">
      <c r="A105" s="6"/>
      <c r="B105" s="7"/>
      <c r="C105" s="8"/>
      <c r="D105" s="9"/>
      <c r="E105" s="774"/>
      <c r="F105" s="45"/>
      <c r="G105" s="26"/>
      <c r="H105" s="7"/>
      <c r="I105" s="250"/>
      <c r="J105" s="9"/>
      <c r="K105" s="211"/>
      <c r="L105" s="45"/>
    </row>
    <row r="106" spans="1:12" s="3" customFormat="1" ht="12.75" hidden="1" thickBot="1">
      <c r="A106" s="6"/>
      <c r="B106" s="7"/>
      <c r="C106" s="8"/>
      <c r="D106" s="9"/>
      <c r="E106" s="774"/>
      <c r="F106" s="45"/>
      <c r="G106" s="26"/>
      <c r="H106" s="7"/>
      <c r="I106" s="250"/>
      <c r="J106" s="9"/>
      <c r="K106" s="211"/>
      <c r="L106" s="45"/>
    </row>
    <row r="107" spans="1:12" s="3" customFormat="1" ht="12.75" hidden="1" thickBot="1">
      <c r="A107" s="6"/>
      <c r="B107" s="7"/>
      <c r="C107" s="8"/>
      <c r="D107" s="9"/>
      <c r="E107" s="774"/>
      <c r="F107" s="45"/>
      <c r="G107" s="26"/>
      <c r="H107" s="7"/>
      <c r="I107" s="250"/>
      <c r="J107" s="9"/>
      <c r="K107" s="211"/>
      <c r="L107" s="45"/>
    </row>
    <row r="108" spans="1:12" s="3" customFormat="1" ht="12.75" hidden="1" thickBot="1">
      <c r="A108" s="6"/>
      <c r="B108" s="7"/>
      <c r="C108" s="8"/>
      <c r="D108" s="547"/>
      <c r="E108" s="774"/>
      <c r="F108" s="45"/>
      <c r="G108" s="26"/>
      <c r="H108" s="7"/>
      <c r="I108" s="250"/>
      <c r="J108" s="9"/>
      <c r="K108" s="211"/>
      <c r="L108" s="45"/>
    </row>
    <row r="109" spans="1:12" s="3" customFormat="1" ht="12.75" hidden="1" thickBot="1">
      <c r="A109" s="6"/>
      <c r="B109" s="7"/>
      <c r="C109" s="8"/>
      <c r="D109" s="9"/>
      <c r="E109" s="774"/>
      <c r="F109" s="45"/>
      <c r="G109" s="26"/>
      <c r="H109" s="7"/>
      <c r="I109" s="250"/>
      <c r="J109" s="9"/>
      <c r="K109" s="190"/>
      <c r="L109" s="45"/>
    </row>
    <row r="110" spans="1:12" s="3" customFormat="1" ht="12.75" hidden="1" thickBot="1">
      <c r="A110" s="6"/>
      <c r="B110" s="7"/>
      <c r="C110" s="8"/>
      <c r="D110" s="9"/>
      <c r="E110" s="774"/>
      <c r="F110" s="45"/>
      <c r="G110" s="26"/>
      <c r="H110" s="7"/>
      <c r="I110" s="250"/>
      <c r="J110" s="9"/>
      <c r="K110" s="190"/>
      <c r="L110" s="45"/>
    </row>
    <row r="111" spans="1:12" s="3" customFormat="1" ht="12.75" hidden="1" thickBot="1">
      <c r="A111" s="6"/>
      <c r="B111" s="7"/>
      <c r="C111" s="8"/>
      <c r="D111" s="9"/>
      <c r="E111" s="774"/>
      <c r="F111" s="45"/>
      <c r="G111" s="26"/>
      <c r="H111" s="7"/>
      <c r="I111" s="250"/>
      <c r="J111" s="9"/>
      <c r="K111" s="190"/>
      <c r="L111" s="45"/>
    </row>
    <row r="112" spans="1:12" s="3" customFormat="1" ht="12.75" hidden="1" thickBot="1">
      <c r="A112" s="6"/>
      <c r="B112" s="7"/>
      <c r="C112" s="8"/>
      <c r="D112" s="9"/>
      <c r="E112" s="774"/>
      <c r="F112" s="45"/>
      <c r="G112" s="26"/>
      <c r="H112" s="7"/>
      <c r="I112" s="250"/>
      <c r="J112" s="9"/>
      <c r="K112" s="190"/>
      <c r="L112" s="45"/>
    </row>
    <row r="113" spans="1:12" s="3" customFormat="1" ht="12.75" hidden="1" thickBot="1">
      <c r="A113" s="6"/>
      <c r="B113" s="7"/>
      <c r="C113" s="8"/>
      <c r="D113" s="9"/>
      <c r="E113" s="774"/>
      <c r="F113" s="45"/>
      <c r="G113" s="26"/>
      <c r="H113" s="7"/>
      <c r="I113" s="250"/>
      <c r="J113" s="9"/>
      <c r="K113" s="190"/>
      <c r="L113" s="45"/>
    </row>
    <row r="114" spans="1:12" s="3" customFormat="1" ht="12.75" hidden="1" thickBot="1">
      <c r="A114" s="6"/>
      <c r="B114" s="7"/>
      <c r="C114" s="8"/>
      <c r="D114" s="9"/>
      <c r="E114" s="179"/>
      <c r="F114" s="45"/>
      <c r="G114" s="26"/>
      <c r="H114" s="7"/>
      <c r="I114" s="250"/>
      <c r="J114" s="9"/>
      <c r="K114" s="190"/>
      <c r="L114" s="45"/>
    </row>
    <row r="115" spans="1:12" s="3" customFormat="1" ht="12.75" hidden="1" thickBot="1">
      <c r="A115" s="19"/>
      <c r="B115" s="10"/>
      <c r="C115" s="156"/>
      <c r="D115" s="11"/>
      <c r="E115" s="180"/>
      <c r="F115" s="45"/>
      <c r="G115" s="193"/>
      <c r="H115" s="50"/>
      <c r="I115" s="50"/>
      <c r="J115" s="52"/>
      <c r="K115" s="192"/>
      <c r="L115" s="45"/>
    </row>
    <row r="116" spans="1:12" s="3" customFormat="1" ht="12.75" thickTop="1">
      <c r="A116" s="46"/>
      <c r="B116" s="46"/>
      <c r="C116" s="46"/>
      <c r="D116" s="46"/>
      <c r="E116" s="46"/>
      <c r="F116" s="45"/>
      <c r="G116" s="47"/>
      <c r="H116" s="47"/>
      <c r="I116" s="47"/>
      <c r="J116" s="47"/>
      <c r="K116" s="47"/>
      <c r="L116" s="45"/>
    </row>
    <row r="117" spans="1:12" ht="21" thickBot="1">
      <c r="A117" s="1056" t="s">
        <v>767</v>
      </c>
      <c r="B117" s="1056"/>
      <c r="C117" s="35"/>
      <c r="D117" s="160" t="s">
        <v>625</v>
      </c>
      <c r="E117" s="1065" t="s">
        <v>1637</v>
      </c>
      <c r="F117" s="1065"/>
      <c r="G117" s="1065"/>
      <c r="H117" s="1065"/>
      <c r="I117" s="35"/>
      <c r="J117" s="1056" t="s">
        <v>625</v>
      </c>
      <c r="K117" s="1056"/>
      <c r="L117" s="35"/>
    </row>
    <row r="118" spans="1:12" ht="13.5" thickTop="1" thickBot="1">
      <c r="A118" s="1057" t="s">
        <v>621</v>
      </c>
      <c r="B118" s="1058"/>
      <c r="C118" s="43"/>
      <c r="D118" s="44"/>
      <c r="E118" s="44"/>
      <c r="F118" s="35"/>
      <c r="G118" s="1061" t="s">
        <v>652</v>
      </c>
      <c r="H118" s="1062"/>
      <c r="I118" s="35"/>
      <c r="J118" s="35"/>
      <c r="K118" s="35"/>
      <c r="L118" s="35"/>
    </row>
    <row r="119" spans="1:12" s="3" customFormat="1" ht="16.5" thickTop="1" thickBot="1">
      <c r="A119" s="1059"/>
      <c r="B119" s="1060"/>
      <c r="C119" s="14"/>
      <c r="D119" s="12" t="s">
        <v>645</v>
      </c>
      <c r="E119" s="13">
        <f>COUNTA(C121:C186)</f>
        <v>3</v>
      </c>
      <c r="F119" s="45"/>
      <c r="G119" s="1063"/>
      <c r="H119" s="1064"/>
      <c r="I119" s="32"/>
      <c r="J119" s="33" t="s">
        <v>645</v>
      </c>
      <c r="K119" s="34">
        <f>COUNTA(I121:I186)</f>
        <v>10</v>
      </c>
      <c r="L119" s="45"/>
    </row>
    <row r="120" spans="1:12" s="3" customFormat="1">
      <c r="A120" s="841" t="s">
        <v>626</v>
      </c>
      <c r="B120" s="842" t="s">
        <v>622</v>
      </c>
      <c r="C120" s="4" t="s">
        <v>623</v>
      </c>
      <c r="D120" s="4" t="s">
        <v>624</v>
      </c>
      <c r="E120" s="5" t="s">
        <v>644</v>
      </c>
      <c r="F120" s="45"/>
      <c r="G120" s="24" t="s">
        <v>626</v>
      </c>
      <c r="H120" s="23" t="s">
        <v>622</v>
      </c>
      <c r="I120" s="4" t="s">
        <v>623</v>
      </c>
      <c r="J120" s="4" t="s">
        <v>624</v>
      </c>
      <c r="K120" s="25" t="s">
        <v>644</v>
      </c>
      <c r="L120" s="45"/>
    </row>
    <row r="121" spans="1:12" s="3" customFormat="1">
      <c r="A121" s="76" t="s">
        <v>630</v>
      </c>
      <c r="B121" s="77" t="s">
        <v>2311</v>
      </c>
      <c r="C121" s="78" t="s">
        <v>5390</v>
      </c>
      <c r="D121" s="79" t="s">
        <v>2602</v>
      </c>
      <c r="E121" s="771">
        <v>9.1435185185185185E-4</v>
      </c>
      <c r="F121" s="45"/>
      <c r="G121" s="94" t="s">
        <v>630</v>
      </c>
      <c r="H121" s="77" t="s">
        <v>3951</v>
      </c>
      <c r="I121" s="78" t="s">
        <v>670</v>
      </c>
      <c r="J121" s="79" t="s">
        <v>800</v>
      </c>
      <c r="K121" s="766">
        <v>8.9120370370370362E-4</v>
      </c>
      <c r="L121" s="45"/>
    </row>
    <row r="122" spans="1:12" s="3" customFormat="1">
      <c r="A122" s="81" t="s">
        <v>631</v>
      </c>
      <c r="B122" s="82" t="s">
        <v>1074</v>
      </c>
      <c r="C122" s="83" t="s">
        <v>4885</v>
      </c>
      <c r="D122" s="84" t="s">
        <v>735</v>
      </c>
      <c r="E122" s="772">
        <v>1.0763888888888889E-3</v>
      </c>
      <c r="F122" s="45"/>
      <c r="G122" s="96" t="s">
        <v>631</v>
      </c>
      <c r="H122" s="82" t="s">
        <v>1344</v>
      </c>
      <c r="I122" s="83" t="s">
        <v>2626</v>
      </c>
      <c r="J122" s="84" t="s">
        <v>629</v>
      </c>
      <c r="K122" s="767">
        <v>9.2592592592592585E-4</v>
      </c>
      <c r="L122" s="45"/>
    </row>
    <row r="123" spans="1:12" s="3" customFormat="1">
      <c r="A123" s="86" t="s">
        <v>632</v>
      </c>
      <c r="B123" s="87" t="s">
        <v>2311</v>
      </c>
      <c r="C123" s="88" t="s">
        <v>4049</v>
      </c>
      <c r="D123" s="89" t="s">
        <v>657</v>
      </c>
      <c r="E123" s="773">
        <v>1.1574074074074073E-3</v>
      </c>
      <c r="F123" s="45"/>
      <c r="G123" s="98" t="s">
        <v>632</v>
      </c>
      <c r="H123" s="87" t="s">
        <v>1386</v>
      </c>
      <c r="I123" s="88" t="s">
        <v>820</v>
      </c>
      <c r="J123" s="89" t="s">
        <v>629</v>
      </c>
      <c r="K123" s="768">
        <v>9.4907407407407408E-4</v>
      </c>
      <c r="L123" s="45"/>
    </row>
    <row r="124" spans="1:12" s="3" customFormat="1">
      <c r="A124" s="6"/>
      <c r="B124" s="7"/>
      <c r="C124" s="250"/>
      <c r="D124" s="547"/>
      <c r="E124" s="774"/>
      <c r="F124" s="45"/>
      <c r="G124" s="26" t="s">
        <v>633</v>
      </c>
      <c r="H124" s="7" t="s">
        <v>1388</v>
      </c>
      <c r="I124" s="8" t="s">
        <v>5389</v>
      </c>
      <c r="J124" s="547" t="s">
        <v>629</v>
      </c>
      <c r="K124" s="723">
        <v>9.4907407407407408E-4</v>
      </c>
      <c r="L124" s="45"/>
    </row>
    <row r="125" spans="1:12" s="3" customFormat="1">
      <c r="A125" s="6"/>
      <c r="B125" s="7"/>
      <c r="C125" s="250"/>
      <c r="D125" s="9"/>
      <c r="E125" s="774"/>
      <c r="F125" s="45"/>
      <c r="G125" s="26" t="s">
        <v>634</v>
      </c>
      <c r="H125" s="7" t="s">
        <v>1121</v>
      </c>
      <c r="I125" s="8" t="s">
        <v>4591</v>
      </c>
      <c r="J125" s="547" t="s">
        <v>800</v>
      </c>
      <c r="K125" s="723">
        <v>1.0648148148148147E-3</v>
      </c>
      <c r="L125" s="45"/>
    </row>
    <row r="126" spans="1:12" s="3" customFormat="1">
      <c r="A126" s="6"/>
      <c r="B126" s="7"/>
      <c r="C126" s="250"/>
      <c r="D126" s="9"/>
      <c r="E126" s="774"/>
      <c r="F126" s="45"/>
      <c r="G126" s="26" t="s">
        <v>635</v>
      </c>
      <c r="H126" s="7" t="s">
        <v>791</v>
      </c>
      <c r="I126" s="8" t="s">
        <v>4893</v>
      </c>
      <c r="J126" s="547" t="s">
        <v>629</v>
      </c>
      <c r="K126" s="723">
        <v>1.1458333333333333E-3</v>
      </c>
      <c r="L126" s="45"/>
    </row>
    <row r="127" spans="1:12" s="3" customFormat="1">
      <c r="A127" s="6"/>
      <c r="B127" s="7"/>
      <c r="C127" s="250"/>
      <c r="D127" s="547"/>
      <c r="E127" s="774"/>
      <c r="F127" s="45"/>
      <c r="G127" s="26" t="s">
        <v>636</v>
      </c>
      <c r="H127" s="7" t="s">
        <v>982</v>
      </c>
      <c r="I127" s="8" t="s">
        <v>3598</v>
      </c>
      <c r="J127" s="547" t="s">
        <v>629</v>
      </c>
      <c r="K127" s="723">
        <v>1.1458333333333333E-3</v>
      </c>
      <c r="L127" s="45"/>
    </row>
    <row r="128" spans="1:12" s="3" customFormat="1">
      <c r="A128" s="6"/>
      <c r="B128" s="7"/>
      <c r="C128" s="250"/>
      <c r="D128" s="9"/>
      <c r="E128" s="774"/>
      <c r="F128" s="45"/>
      <c r="G128" s="26" t="s">
        <v>637</v>
      </c>
      <c r="H128" s="7" t="s">
        <v>708</v>
      </c>
      <c r="I128" s="8" t="s">
        <v>1152</v>
      </c>
      <c r="J128" s="547" t="s">
        <v>629</v>
      </c>
      <c r="K128" s="723">
        <v>1.25E-3</v>
      </c>
      <c r="L128" s="45"/>
    </row>
    <row r="129" spans="1:12" s="3" customFormat="1">
      <c r="A129" s="6"/>
      <c r="B129" s="7"/>
      <c r="C129" s="250"/>
      <c r="D129" s="547"/>
      <c r="E129" s="774"/>
      <c r="F129" s="45"/>
      <c r="G129" s="26" t="s">
        <v>638</v>
      </c>
      <c r="H129" s="7" t="s">
        <v>961</v>
      </c>
      <c r="I129" s="8" t="s">
        <v>1507</v>
      </c>
      <c r="J129" s="547" t="s">
        <v>629</v>
      </c>
      <c r="K129" s="723">
        <v>1.3541666666666667E-3</v>
      </c>
      <c r="L129" s="45"/>
    </row>
    <row r="130" spans="1:12" s="3" customFormat="1" ht="12.75" thickBot="1">
      <c r="A130" s="6"/>
      <c r="B130" s="7"/>
      <c r="C130" s="250"/>
      <c r="D130" s="547"/>
      <c r="E130" s="774"/>
      <c r="F130" s="45"/>
      <c r="G130" s="26" t="s">
        <v>639</v>
      </c>
      <c r="H130" s="7" t="s">
        <v>4006</v>
      </c>
      <c r="I130" s="8" t="s">
        <v>4893</v>
      </c>
      <c r="J130" s="547" t="s">
        <v>629</v>
      </c>
      <c r="K130" s="723">
        <v>1.4004629629629629E-3</v>
      </c>
      <c r="L130" s="45"/>
    </row>
    <row r="131" spans="1:12" s="3" customFormat="1" ht="12.75" hidden="1" thickBot="1">
      <c r="A131" s="6"/>
      <c r="B131" s="7"/>
      <c r="C131" s="250"/>
      <c r="D131" s="9"/>
      <c r="E131" s="774"/>
      <c r="F131" s="45"/>
      <c r="G131" s="26"/>
      <c r="H131" s="7"/>
      <c r="I131" s="8"/>
      <c r="J131" s="9"/>
      <c r="K131" s="723"/>
      <c r="L131" s="45"/>
    </row>
    <row r="132" spans="1:12" s="3" customFormat="1" ht="12.75" hidden="1" thickBot="1">
      <c r="A132" s="6"/>
      <c r="B132" s="7"/>
      <c r="C132" s="250"/>
      <c r="D132" s="9"/>
      <c r="E132" s="774"/>
      <c r="F132" s="45"/>
      <c r="G132" s="26"/>
      <c r="H132" s="7"/>
      <c r="I132" s="8"/>
      <c r="J132" s="9"/>
      <c r="K132" s="723"/>
      <c r="L132" s="45"/>
    </row>
    <row r="133" spans="1:12" s="3" customFormat="1" ht="12.75" hidden="1" thickBot="1">
      <c r="A133" s="6"/>
      <c r="B133" s="7"/>
      <c r="C133" s="250"/>
      <c r="D133" s="547"/>
      <c r="E133" s="774"/>
      <c r="F133" s="45"/>
      <c r="G133" s="26"/>
      <c r="H133" s="7"/>
      <c r="I133" s="8"/>
      <c r="J133" s="547"/>
      <c r="K133" s="723"/>
      <c r="L133" s="45"/>
    </row>
    <row r="134" spans="1:12" s="3" customFormat="1" ht="12.75" hidden="1" thickBot="1">
      <c r="A134" s="6"/>
      <c r="B134" s="7"/>
      <c r="C134" s="250"/>
      <c r="D134" s="547"/>
      <c r="E134" s="774"/>
      <c r="F134" s="45"/>
      <c r="G134" s="26"/>
      <c r="H134" s="7"/>
      <c r="I134" s="8"/>
      <c r="J134" s="9"/>
      <c r="K134" s="723"/>
      <c r="L134" s="45"/>
    </row>
    <row r="135" spans="1:12" s="3" customFormat="1" ht="12.75" hidden="1" thickBot="1">
      <c r="A135" s="6"/>
      <c r="B135" s="7"/>
      <c r="C135" s="250"/>
      <c r="D135" s="547"/>
      <c r="E135" s="774"/>
      <c r="F135" s="45"/>
      <c r="G135" s="26"/>
      <c r="H135" s="7"/>
      <c r="I135" s="8"/>
      <c r="J135" s="9"/>
      <c r="K135" s="723"/>
      <c r="L135" s="45"/>
    </row>
    <row r="136" spans="1:12" s="3" customFormat="1" ht="12.75" hidden="1" thickBot="1">
      <c r="A136" s="6"/>
      <c r="B136" s="7"/>
      <c r="C136" s="250"/>
      <c r="D136" s="547"/>
      <c r="E136" s="774"/>
      <c r="F136" s="45"/>
      <c r="G136" s="26"/>
      <c r="H136" s="7"/>
      <c r="I136" s="8"/>
      <c r="J136" s="9"/>
      <c r="K136" s="723"/>
      <c r="L136" s="45"/>
    </row>
    <row r="137" spans="1:12" s="3" customFormat="1" ht="12.75" hidden="1" thickBot="1">
      <c r="A137" s="6"/>
      <c r="B137" s="7"/>
      <c r="C137" s="250"/>
      <c r="D137" s="547"/>
      <c r="E137" s="774"/>
      <c r="F137" s="45"/>
      <c r="G137" s="26"/>
      <c r="H137" s="7"/>
      <c r="I137" s="8"/>
      <c r="J137" s="9"/>
      <c r="K137" s="723"/>
      <c r="L137" s="45"/>
    </row>
    <row r="138" spans="1:12" s="3" customFormat="1" ht="12.75" hidden="1" thickBot="1">
      <c r="A138" s="6"/>
      <c r="B138" s="7"/>
      <c r="C138" s="250"/>
      <c r="D138" s="547"/>
      <c r="E138" s="774"/>
      <c r="F138" s="45"/>
      <c r="G138" s="26"/>
      <c r="H138" s="7"/>
      <c r="I138" s="8"/>
      <c r="J138" s="547"/>
      <c r="K138" s="723"/>
      <c r="L138" s="45"/>
    </row>
    <row r="139" spans="1:12" s="3" customFormat="1" ht="12.75" hidden="1" thickBot="1">
      <c r="A139" s="6"/>
      <c r="B139" s="7"/>
      <c r="C139" s="250"/>
      <c r="D139" s="9"/>
      <c r="E139" s="774"/>
      <c r="F139" s="45"/>
      <c r="G139" s="26"/>
      <c r="H139" s="7"/>
      <c r="I139" s="8"/>
      <c r="J139" s="547"/>
      <c r="K139" s="723"/>
      <c r="L139" s="45"/>
    </row>
    <row r="140" spans="1:12" s="3" customFormat="1" ht="12.75" hidden="1" thickBot="1">
      <c r="A140" s="6"/>
      <c r="B140" s="7"/>
      <c r="C140" s="250"/>
      <c r="D140" s="9"/>
      <c r="E140" s="774"/>
      <c r="F140" s="45"/>
      <c r="G140" s="26"/>
      <c r="H140" s="7"/>
      <c r="I140" s="8"/>
      <c r="J140" s="547"/>
      <c r="K140" s="723"/>
      <c r="L140" s="45"/>
    </row>
    <row r="141" spans="1:12" s="3" customFormat="1" ht="12.75" hidden="1" thickBot="1">
      <c r="A141" s="6"/>
      <c r="B141" s="7"/>
      <c r="C141" s="250"/>
      <c r="D141" s="9"/>
      <c r="E141" s="774"/>
      <c r="F141" s="45"/>
      <c r="G141" s="26"/>
      <c r="H141" s="7"/>
      <c r="I141" s="8"/>
      <c r="J141" s="9"/>
      <c r="K141" s="723"/>
      <c r="L141" s="45"/>
    </row>
    <row r="142" spans="1:12" s="3" customFormat="1" ht="12.75" hidden="1" thickBot="1">
      <c r="A142" s="6"/>
      <c r="B142" s="7"/>
      <c r="C142" s="250"/>
      <c r="D142" s="9"/>
      <c r="E142" s="774"/>
      <c r="F142" s="45"/>
      <c r="G142" s="26"/>
      <c r="H142" s="7"/>
      <c r="I142" s="8"/>
      <c r="J142" s="9"/>
      <c r="K142" s="723"/>
      <c r="L142" s="45"/>
    </row>
    <row r="143" spans="1:12" s="3" customFormat="1" ht="12.75" hidden="1" thickBot="1">
      <c r="A143" s="6"/>
      <c r="B143" s="7"/>
      <c r="C143" s="250"/>
      <c r="D143" s="9"/>
      <c r="E143" s="774"/>
      <c r="F143" s="45"/>
      <c r="G143" s="26"/>
      <c r="H143" s="7"/>
      <c r="I143" s="8"/>
      <c r="J143" s="9"/>
      <c r="K143" s="723"/>
      <c r="L143" s="45"/>
    </row>
    <row r="144" spans="1:12" s="3" customFormat="1" ht="12.75" hidden="1" thickBot="1">
      <c r="A144" s="6"/>
      <c r="B144" s="7"/>
      <c r="C144" s="250"/>
      <c r="D144" s="547"/>
      <c r="E144" s="774"/>
      <c r="F144" s="45"/>
      <c r="G144" s="26"/>
      <c r="H144" s="7"/>
      <c r="I144" s="8"/>
      <c r="J144" s="9"/>
      <c r="K144" s="723"/>
      <c r="L144" s="45"/>
    </row>
    <row r="145" spans="1:12" s="3" customFormat="1" ht="12.75" hidden="1" thickBot="1">
      <c r="A145" s="6"/>
      <c r="B145" s="7"/>
      <c r="C145" s="250"/>
      <c r="D145" s="9"/>
      <c r="E145" s="774"/>
      <c r="F145" s="45"/>
      <c r="G145" s="26"/>
      <c r="H145" s="7"/>
      <c r="I145" s="8"/>
      <c r="J145" s="9"/>
      <c r="K145" s="211"/>
      <c r="L145" s="45"/>
    </row>
    <row r="146" spans="1:12" s="3" customFormat="1" ht="12.75" hidden="1" thickBot="1">
      <c r="A146" s="6"/>
      <c r="B146" s="7"/>
      <c r="C146" s="250"/>
      <c r="D146" s="9"/>
      <c r="E146" s="774"/>
      <c r="F146" s="45"/>
      <c r="G146" s="26"/>
      <c r="H146" s="7"/>
      <c r="I146" s="8"/>
      <c r="J146" s="9"/>
      <c r="K146" s="211"/>
      <c r="L146" s="45"/>
    </row>
    <row r="147" spans="1:12" s="3" customFormat="1" ht="12.75" hidden="1" thickBot="1">
      <c r="A147" s="6"/>
      <c r="B147" s="7"/>
      <c r="C147" s="250"/>
      <c r="D147" s="547"/>
      <c r="E147" s="774"/>
      <c r="F147" s="45"/>
      <c r="G147" s="26"/>
      <c r="H147" s="7"/>
      <c r="I147" s="8"/>
      <c r="J147" s="9"/>
      <c r="K147" s="211"/>
      <c r="L147" s="45"/>
    </row>
    <row r="148" spans="1:12" s="3" customFormat="1" ht="12.75" hidden="1" thickBot="1">
      <c r="A148" s="6"/>
      <c r="B148" s="7"/>
      <c r="C148" s="250"/>
      <c r="D148" s="9"/>
      <c r="E148" s="774"/>
      <c r="F148" s="45"/>
      <c r="G148" s="26"/>
      <c r="H148" s="7"/>
      <c r="I148" s="8"/>
      <c r="J148" s="9"/>
      <c r="K148" s="211"/>
      <c r="L148" s="45"/>
    </row>
    <row r="149" spans="1:12" s="3" customFormat="1" ht="12.75" hidden="1" thickBot="1">
      <c r="A149" s="6"/>
      <c r="B149" s="7"/>
      <c r="C149" s="250"/>
      <c r="D149" s="547"/>
      <c r="E149" s="774"/>
      <c r="F149" s="45"/>
      <c r="G149" s="26"/>
      <c r="H149" s="7"/>
      <c r="I149" s="8"/>
      <c r="J149" s="9"/>
      <c r="K149" s="211"/>
      <c r="L149" s="45"/>
    </row>
    <row r="150" spans="1:12" s="3" customFormat="1" ht="12.75" hidden="1" thickBot="1">
      <c r="A150" s="6"/>
      <c r="B150" s="7"/>
      <c r="C150" s="250"/>
      <c r="D150" s="9"/>
      <c r="E150" s="774"/>
      <c r="F150" s="45"/>
      <c r="G150" s="26"/>
      <c r="H150" s="7"/>
      <c r="I150" s="8"/>
      <c r="J150" s="9"/>
      <c r="K150" s="211"/>
      <c r="L150" s="45"/>
    </row>
    <row r="151" spans="1:12" s="3" customFormat="1" ht="12.75" hidden="1" thickBot="1">
      <c r="A151" s="6"/>
      <c r="B151" s="7"/>
      <c r="C151" s="250"/>
      <c r="D151" s="9"/>
      <c r="E151" s="774"/>
      <c r="F151" s="45"/>
      <c r="G151" s="26"/>
      <c r="H151" s="7"/>
      <c r="I151" s="8"/>
      <c r="J151" s="9"/>
      <c r="K151" s="211"/>
      <c r="L151" s="45"/>
    </row>
    <row r="152" spans="1:12" s="3" customFormat="1" ht="12.75" hidden="1" thickBot="1">
      <c r="A152" s="6"/>
      <c r="B152" s="7"/>
      <c r="C152" s="250"/>
      <c r="D152" s="9"/>
      <c r="E152" s="774"/>
      <c r="F152" s="45"/>
      <c r="G152" s="26"/>
      <c r="H152" s="7"/>
      <c r="I152" s="8"/>
      <c r="J152" s="9"/>
      <c r="K152" s="211"/>
      <c r="L152" s="45"/>
    </row>
    <row r="153" spans="1:12" s="3" customFormat="1" ht="12.75" hidden="1" thickBot="1">
      <c r="A153" s="6"/>
      <c r="B153" s="7"/>
      <c r="C153" s="250"/>
      <c r="D153" s="9"/>
      <c r="E153" s="774"/>
      <c r="F153" s="45"/>
      <c r="G153" s="26"/>
      <c r="H153" s="7"/>
      <c r="I153" s="8"/>
      <c r="J153" s="9"/>
      <c r="K153" s="211"/>
      <c r="L153" s="45"/>
    </row>
    <row r="154" spans="1:12" s="3" customFormat="1" ht="12.75" hidden="1" thickBot="1">
      <c r="A154" s="6"/>
      <c r="B154" s="7"/>
      <c r="C154" s="250"/>
      <c r="D154" s="9"/>
      <c r="E154" s="774"/>
      <c r="F154" s="45"/>
      <c r="G154" s="26"/>
      <c r="H154" s="7"/>
      <c r="I154" s="8"/>
      <c r="J154" s="9"/>
      <c r="K154" s="211"/>
      <c r="L154" s="45"/>
    </row>
    <row r="155" spans="1:12" s="3" customFormat="1" ht="12" hidden="1" customHeight="1">
      <c r="A155" s="6"/>
      <c r="B155" s="7"/>
      <c r="C155" s="250"/>
      <c r="D155" s="9"/>
      <c r="E155" s="207"/>
      <c r="F155" s="45"/>
      <c r="G155" s="26"/>
      <c r="H155" s="7"/>
      <c r="I155" s="8"/>
      <c r="J155" s="9"/>
      <c r="K155" s="211"/>
      <c r="L155" s="45"/>
    </row>
    <row r="156" spans="1:12" s="3" customFormat="1" ht="12" hidden="1" customHeight="1">
      <c r="A156" s="6"/>
      <c r="B156" s="7"/>
      <c r="C156" s="250"/>
      <c r="D156" s="9"/>
      <c r="E156" s="207"/>
      <c r="F156" s="45"/>
      <c r="G156" s="26"/>
      <c r="H156" s="7"/>
      <c r="I156" s="8"/>
      <c r="J156" s="9"/>
      <c r="K156" s="211"/>
      <c r="L156" s="45"/>
    </row>
    <row r="157" spans="1:12" s="3" customFormat="1" ht="12" hidden="1" customHeight="1">
      <c r="A157" s="6"/>
      <c r="B157" s="7"/>
      <c r="C157" s="250"/>
      <c r="D157" s="9"/>
      <c r="E157" s="207"/>
      <c r="F157" s="45"/>
      <c r="G157" s="26"/>
      <c r="H157" s="7"/>
      <c r="I157" s="8"/>
      <c r="J157" s="9"/>
      <c r="K157" s="211"/>
      <c r="L157" s="45"/>
    </row>
    <row r="158" spans="1:12" s="3" customFormat="1" ht="12" hidden="1" customHeight="1">
      <c r="A158" s="6"/>
      <c r="B158" s="7"/>
      <c r="C158" s="250"/>
      <c r="D158" s="9"/>
      <c r="E158" s="207"/>
      <c r="F158" s="45"/>
      <c r="G158" s="26"/>
      <c r="H158" s="7"/>
      <c r="I158" s="8"/>
      <c r="J158" s="9"/>
      <c r="K158" s="211"/>
      <c r="L158" s="45"/>
    </row>
    <row r="159" spans="1:12" s="3" customFormat="1" ht="12" hidden="1" customHeight="1">
      <c r="A159" s="6"/>
      <c r="B159" s="7"/>
      <c r="C159" s="250"/>
      <c r="D159" s="9"/>
      <c r="E159" s="207"/>
      <c r="F159" s="45"/>
      <c r="G159" s="26"/>
      <c r="H159" s="7"/>
      <c r="I159" s="8"/>
      <c r="J159" s="9"/>
      <c r="K159" s="211"/>
      <c r="L159" s="45"/>
    </row>
    <row r="160" spans="1:12" s="3" customFormat="1" ht="12" hidden="1" customHeight="1">
      <c r="A160" s="6"/>
      <c r="B160" s="7"/>
      <c r="C160" s="250"/>
      <c r="D160" s="9"/>
      <c r="E160" s="207"/>
      <c r="F160" s="45"/>
      <c r="G160" s="26"/>
      <c r="H160" s="7"/>
      <c r="I160" s="8"/>
      <c r="J160" s="9"/>
      <c r="K160" s="211"/>
      <c r="L160" s="45"/>
    </row>
    <row r="161" spans="1:12" s="3" customFormat="1" ht="12" hidden="1" customHeight="1">
      <c r="A161" s="6"/>
      <c r="B161" s="7"/>
      <c r="C161" s="250"/>
      <c r="D161" s="9"/>
      <c r="E161" s="207"/>
      <c r="F161" s="45"/>
      <c r="G161" s="26"/>
      <c r="H161" s="7"/>
      <c r="I161" s="8"/>
      <c r="J161" s="9"/>
      <c r="K161" s="211"/>
      <c r="L161" s="45"/>
    </row>
    <row r="162" spans="1:12" s="3" customFormat="1" ht="12" hidden="1" customHeight="1">
      <c r="A162" s="6"/>
      <c r="B162" s="7"/>
      <c r="C162" s="250"/>
      <c r="D162" s="9"/>
      <c r="E162" s="207"/>
      <c r="F162" s="45"/>
      <c r="G162" s="26"/>
      <c r="H162" s="7"/>
      <c r="I162" s="8"/>
      <c r="J162" s="9"/>
      <c r="K162" s="211"/>
      <c r="L162" s="45"/>
    </row>
    <row r="163" spans="1:12" s="3" customFormat="1" ht="12" hidden="1" customHeight="1">
      <c r="A163" s="6"/>
      <c r="B163" s="7"/>
      <c r="C163" s="250"/>
      <c r="D163" s="9"/>
      <c r="E163" s="207"/>
      <c r="F163" s="45"/>
      <c r="G163" s="26"/>
      <c r="H163" s="7"/>
      <c r="I163" s="8"/>
      <c r="J163" s="9"/>
      <c r="K163" s="211"/>
      <c r="L163" s="45"/>
    </row>
    <row r="164" spans="1:12" s="3" customFormat="1" ht="12" hidden="1" customHeight="1">
      <c r="A164" s="6"/>
      <c r="B164" s="7"/>
      <c r="C164" s="250"/>
      <c r="D164" s="9"/>
      <c r="E164" s="207"/>
      <c r="F164" s="45"/>
      <c r="G164" s="26"/>
      <c r="H164" s="7"/>
      <c r="I164" s="8"/>
      <c r="J164" s="9"/>
      <c r="K164" s="211"/>
      <c r="L164" s="45"/>
    </row>
    <row r="165" spans="1:12" s="3" customFormat="1" ht="12" hidden="1" customHeight="1">
      <c r="A165" s="6"/>
      <c r="B165" s="7"/>
      <c r="C165" s="250"/>
      <c r="D165" s="9"/>
      <c r="E165" s="207"/>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75" hidden="1" customHeight="1" thickBot="1">
      <c r="A168" s="6"/>
      <c r="B168" s="7"/>
      <c r="C168" s="250"/>
      <c r="D168" s="9"/>
      <c r="E168" s="207"/>
      <c r="F168" s="45"/>
      <c r="G168" s="26"/>
      <c r="H168" s="7"/>
      <c r="I168" s="8"/>
      <c r="J168" s="9"/>
      <c r="K168" s="211"/>
      <c r="L168" s="45"/>
    </row>
    <row r="169" spans="1:12" s="3" customFormat="1" ht="12.75" hidden="1" customHeight="1" thickBot="1">
      <c r="A169" s="6"/>
      <c r="B169" s="7"/>
      <c r="C169" s="250"/>
      <c r="D169" s="9"/>
      <c r="E169" s="207"/>
      <c r="F169" s="45"/>
      <c r="G169" s="26"/>
      <c r="H169" s="7"/>
      <c r="I169" s="8"/>
      <c r="J169" s="9"/>
      <c r="K169" s="211"/>
      <c r="L169" s="45"/>
    </row>
    <row r="170" spans="1:12" s="3" customFormat="1" ht="12.75" hidden="1" customHeight="1" thickBot="1">
      <c r="A170" s="6"/>
      <c r="B170" s="7"/>
      <c r="C170" s="250"/>
      <c r="D170" s="9"/>
      <c r="E170" s="207"/>
      <c r="F170" s="45"/>
      <c r="G170" s="26"/>
      <c r="H170" s="7"/>
      <c r="I170" s="8"/>
      <c r="J170" s="9"/>
      <c r="K170" s="211"/>
      <c r="L170" s="45"/>
    </row>
    <row r="171" spans="1:12" s="3" customFormat="1" ht="12.75" hidden="1" customHeight="1" thickBot="1">
      <c r="A171" s="6"/>
      <c r="B171" s="7"/>
      <c r="C171" s="250"/>
      <c r="D171" s="9"/>
      <c r="E171" s="207"/>
      <c r="F171" s="45"/>
      <c r="G171" s="26"/>
      <c r="H171" s="7"/>
      <c r="I171" s="8"/>
      <c r="J171" s="9"/>
      <c r="K171" s="211"/>
      <c r="L171" s="45"/>
    </row>
    <row r="172" spans="1:12" s="3" customFormat="1" ht="12.75" hidden="1" customHeight="1" thickBot="1">
      <c r="A172" s="6"/>
      <c r="B172" s="7"/>
      <c r="C172" s="250"/>
      <c r="D172" s="9"/>
      <c r="E172" s="207"/>
      <c r="F172" s="45"/>
      <c r="G172" s="26"/>
      <c r="H172" s="7"/>
      <c r="I172" s="8"/>
      <c r="J172" s="9"/>
      <c r="K172" s="211"/>
      <c r="L172" s="45"/>
    </row>
    <row r="173" spans="1:12" s="3" customFormat="1" ht="12.75" hidden="1" customHeight="1" thickBot="1">
      <c r="A173" s="6"/>
      <c r="B173" s="7"/>
      <c r="C173" s="250"/>
      <c r="D173" s="9"/>
      <c r="E173" s="207"/>
      <c r="F173" s="45"/>
      <c r="G173" s="26"/>
      <c r="H173" s="7"/>
      <c r="I173" s="8"/>
      <c r="J173" s="9"/>
      <c r="K173" s="211"/>
      <c r="L173" s="45"/>
    </row>
    <row r="174" spans="1:12" s="3" customFormat="1" ht="12.75" hidden="1" customHeight="1" thickBot="1">
      <c r="A174" s="6"/>
      <c r="B174" s="7"/>
      <c r="C174" s="250"/>
      <c r="D174" s="9"/>
      <c r="E174" s="207"/>
      <c r="F174" s="45"/>
      <c r="G174" s="26"/>
      <c r="H174" s="7"/>
      <c r="I174" s="8"/>
      <c r="J174" s="9"/>
      <c r="K174" s="211"/>
      <c r="L174" s="45"/>
    </row>
    <row r="175" spans="1:12" s="3" customFormat="1" ht="12.75" hidden="1" customHeight="1" thickBot="1">
      <c r="A175" s="6"/>
      <c r="B175" s="7"/>
      <c r="C175" s="250"/>
      <c r="D175" s="9"/>
      <c r="E175" s="207"/>
      <c r="F175" s="45"/>
      <c r="G175" s="26"/>
      <c r="H175" s="7"/>
      <c r="I175" s="8"/>
      <c r="J175" s="9"/>
      <c r="K175" s="211"/>
      <c r="L175" s="45"/>
    </row>
    <row r="176" spans="1:12" s="3" customFormat="1" ht="12.75" hidden="1" customHeight="1" thickBot="1">
      <c r="A176" s="6"/>
      <c r="B176" s="7"/>
      <c r="C176" s="250"/>
      <c r="D176" s="9"/>
      <c r="E176" s="207"/>
      <c r="F176" s="45"/>
      <c r="G176" s="26"/>
      <c r="H176" s="7"/>
      <c r="I176" s="8"/>
      <c r="J176" s="9"/>
      <c r="K176" s="211"/>
      <c r="L176" s="45"/>
    </row>
    <row r="177" spans="1:12" s="3" customFormat="1" ht="12.75" hidden="1" customHeight="1" thickBot="1">
      <c r="A177" s="6"/>
      <c r="B177" s="7"/>
      <c r="C177" s="250"/>
      <c r="D177" s="9"/>
      <c r="E177" s="207"/>
      <c r="F177" s="45"/>
      <c r="G177" s="26"/>
      <c r="H177" s="7"/>
      <c r="I177" s="8"/>
      <c r="J177" s="9"/>
      <c r="K177" s="211"/>
      <c r="L177" s="45"/>
    </row>
    <row r="178" spans="1:12" s="3" customFormat="1" ht="12.75" hidden="1" customHeight="1" thickBot="1">
      <c r="A178" s="6"/>
      <c r="B178" s="7"/>
      <c r="C178" s="8"/>
      <c r="D178" s="9"/>
      <c r="E178" s="207"/>
      <c r="F178" s="45"/>
      <c r="G178" s="26"/>
      <c r="H178" s="7"/>
      <c r="I178" s="8"/>
      <c r="J178" s="9"/>
      <c r="K178" s="211"/>
      <c r="L178" s="45"/>
    </row>
    <row r="179" spans="1:12" s="3" customFormat="1" ht="12.75" hidden="1" customHeight="1" thickBot="1">
      <c r="A179" s="6"/>
      <c r="B179" s="7"/>
      <c r="C179" s="8"/>
      <c r="D179" s="9"/>
      <c r="E179" s="207"/>
      <c r="F179" s="45"/>
      <c r="G179" s="26"/>
      <c r="H179" s="7"/>
      <c r="I179" s="8"/>
      <c r="J179" s="9"/>
      <c r="K179" s="211"/>
      <c r="L179" s="45"/>
    </row>
    <row r="180" spans="1:12" s="3" customFormat="1" ht="12.75" hidden="1" customHeight="1" thickBot="1">
      <c r="A180" s="6"/>
      <c r="B180" s="7"/>
      <c r="C180" s="8"/>
      <c r="D180" s="9"/>
      <c r="E180" s="207"/>
      <c r="F180" s="45"/>
      <c r="G180" s="26"/>
      <c r="H180" s="7"/>
      <c r="I180" s="8"/>
      <c r="J180" s="9"/>
      <c r="K180" s="211"/>
      <c r="L180" s="45"/>
    </row>
    <row r="181" spans="1:12" s="3" customFormat="1" ht="12.75" hidden="1" customHeight="1" thickBot="1">
      <c r="A181" s="6"/>
      <c r="B181" s="7"/>
      <c r="C181" s="8"/>
      <c r="D181" s="9"/>
      <c r="E181" s="207"/>
      <c r="F181" s="45"/>
      <c r="G181" s="26"/>
      <c r="H181" s="7"/>
      <c r="I181" s="250"/>
      <c r="J181" s="9"/>
      <c r="K181" s="211"/>
      <c r="L181" s="45"/>
    </row>
    <row r="182" spans="1:12" s="3" customFormat="1" ht="12.75" hidden="1" customHeight="1" thickBot="1">
      <c r="A182" s="6"/>
      <c r="B182" s="7"/>
      <c r="C182" s="8"/>
      <c r="D182" s="9"/>
      <c r="E182" s="207"/>
      <c r="F182" s="45"/>
      <c r="G182" s="26"/>
      <c r="H182" s="7"/>
      <c r="I182" s="250"/>
      <c r="J182" s="9"/>
      <c r="K182" s="211"/>
      <c r="L182" s="45"/>
    </row>
    <row r="183" spans="1:12" s="3" customFormat="1" ht="12.75" hidden="1" customHeight="1" thickBot="1">
      <c r="A183" s="6"/>
      <c r="B183" s="7"/>
      <c r="C183" s="8"/>
      <c r="D183" s="9"/>
      <c r="E183" s="179"/>
      <c r="F183" s="45"/>
      <c r="G183" s="26"/>
      <c r="H183" s="7"/>
      <c r="I183" s="7"/>
      <c r="J183" s="9"/>
      <c r="K183" s="190"/>
      <c r="L183" s="45"/>
    </row>
    <row r="184" spans="1:12" s="3" customFormat="1" ht="12.75" hidden="1" customHeight="1" thickBot="1">
      <c r="A184" s="6"/>
      <c r="B184" s="7"/>
      <c r="C184" s="8"/>
      <c r="D184" s="9"/>
      <c r="E184" s="179"/>
      <c r="F184" s="45"/>
      <c r="G184" s="26"/>
      <c r="H184" s="7"/>
      <c r="I184" s="7"/>
      <c r="J184" s="9"/>
      <c r="K184" s="190"/>
      <c r="L184" s="45"/>
    </row>
    <row r="185" spans="1:12" s="3" customFormat="1" ht="12.75" hidden="1" customHeight="1" thickBot="1">
      <c r="A185" s="6"/>
      <c r="B185" s="7"/>
      <c r="C185" s="8"/>
      <c r="D185" s="9"/>
      <c r="E185" s="179"/>
      <c r="F185" s="45"/>
      <c r="G185" s="26"/>
      <c r="H185" s="7"/>
      <c r="I185" s="7"/>
      <c r="J185" s="9"/>
      <c r="K185" s="190"/>
      <c r="L185" s="45"/>
    </row>
    <row r="186" spans="1:12" s="3" customFormat="1" ht="13.5" hidden="1" customHeight="1" thickBot="1">
      <c r="A186" s="19"/>
      <c r="B186" s="10"/>
      <c r="C186" s="22"/>
      <c r="D186" s="11"/>
      <c r="E186" s="180"/>
      <c r="F186" s="45"/>
      <c r="G186" s="26"/>
      <c r="H186" s="29"/>
      <c r="I186" s="29"/>
      <c r="J186" s="30"/>
      <c r="K186" s="191"/>
      <c r="L186" s="45"/>
    </row>
    <row r="187" spans="1:12" s="3" customFormat="1" ht="12.75" thickTop="1">
      <c r="A187" s="46"/>
      <c r="B187" s="46"/>
      <c r="C187" s="46"/>
      <c r="D187" s="46"/>
      <c r="E187" s="46"/>
      <c r="F187" s="45"/>
      <c r="G187" s="47"/>
      <c r="H187" s="47"/>
      <c r="I187" s="47"/>
      <c r="J187" s="47"/>
      <c r="K187" s="47"/>
      <c r="L187" s="45"/>
    </row>
    <row r="188" spans="1:12" ht="21" thickBot="1">
      <c r="A188" s="1056" t="s">
        <v>768</v>
      </c>
      <c r="B188" s="1056"/>
      <c r="C188" s="35"/>
      <c r="D188" s="160" t="s">
        <v>711</v>
      </c>
      <c r="E188" s="1065" t="s">
        <v>1638</v>
      </c>
      <c r="F188" s="1065"/>
      <c r="G188" s="1065"/>
      <c r="H188" s="1065"/>
      <c r="I188" s="35"/>
      <c r="J188" s="1056" t="s">
        <v>713</v>
      </c>
      <c r="K188" s="1056"/>
      <c r="L188" s="35"/>
    </row>
    <row r="189" spans="1:12" ht="13.5" customHeight="1" thickTop="1" thickBot="1">
      <c r="A189" s="1057" t="s">
        <v>621</v>
      </c>
      <c r="B189" s="1058"/>
      <c r="C189" s="43"/>
      <c r="D189" s="44"/>
      <c r="E189" s="44"/>
      <c r="F189" s="35"/>
      <c r="G189" s="1087" t="s">
        <v>652</v>
      </c>
      <c r="H189" s="1088"/>
      <c r="I189" s="35"/>
      <c r="J189" s="35"/>
      <c r="K189" s="35"/>
      <c r="L189" s="35"/>
    </row>
    <row r="190" spans="1:12" s="3" customFormat="1" ht="16.5" thickTop="1" thickBot="1">
      <c r="A190" s="1059"/>
      <c r="B190" s="1060"/>
      <c r="C190" s="14"/>
      <c r="D190" s="12" t="s">
        <v>645</v>
      </c>
      <c r="E190" s="13">
        <f>COUNTA(C192:C240)</f>
        <v>3</v>
      </c>
      <c r="F190" s="45"/>
      <c r="G190" s="1089"/>
      <c r="H190" s="1090"/>
      <c r="I190" s="32"/>
      <c r="J190" s="33" t="s">
        <v>645</v>
      </c>
      <c r="K190" s="34">
        <f>COUNTA(I192:I240)</f>
        <v>8</v>
      </c>
      <c r="L190" s="45"/>
    </row>
    <row r="191" spans="1:12" s="3" customFormat="1">
      <c r="A191" s="841" t="s">
        <v>626</v>
      </c>
      <c r="B191" s="842" t="s">
        <v>622</v>
      </c>
      <c r="C191" s="4" t="s">
        <v>623</v>
      </c>
      <c r="D191" s="4" t="s">
        <v>624</v>
      </c>
      <c r="E191" s="5" t="s">
        <v>644</v>
      </c>
      <c r="F191" s="45"/>
      <c r="G191" s="24" t="s">
        <v>626</v>
      </c>
      <c r="H191" s="23" t="s">
        <v>622</v>
      </c>
      <c r="I191" s="4" t="s">
        <v>623</v>
      </c>
      <c r="J191" s="4" t="s">
        <v>624</v>
      </c>
      <c r="K191" s="25" t="s">
        <v>644</v>
      </c>
      <c r="L191" s="45"/>
    </row>
    <row r="192" spans="1:12" s="3" customFormat="1">
      <c r="A192" s="76" t="s">
        <v>630</v>
      </c>
      <c r="B192" s="77" t="s">
        <v>3437</v>
      </c>
      <c r="C192" s="78" t="s">
        <v>2810</v>
      </c>
      <c r="D192" s="79" t="s">
        <v>629</v>
      </c>
      <c r="E192" s="771">
        <v>1.5162037037037036E-3</v>
      </c>
      <c r="F192" s="45"/>
      <c r="G192" s="94" t="s">
        <v>630</v>
      </c>
      <c r="H192" s="77" t="s">
        <v>874</v>
      </c>
      <c r="I192" s="78" t="s">
        <v>3950</v>
      </c>
      <c r="J192" s="79" t="s">
        <v>629</v>
      </c>
      <c r="K192" s="766">
        <v>2.3032407407407407E-3</v>
      </c>
      <c r="L192" s="45"/>
    </row>
    <row r="193" spans="1:12" s="3" customFormat="1">
      <c r="A193" s="81" t="s">
        <v>631</v>
      </c>
      <c r="B193" s="82" t="s">
        <v>976</v>
      </c>
      <c r="C193" s="83" t="s">
        <v>1018</v>
      </c>
      <c r="D193" s="84" t="s">
        <v>629</v>
      </c>
      <c r="E193" s="772">
        <v>1.5740740740740741E-3</v>
      </c>
      <c r="F193" s="45"/>
      <c r="G193" s="96" t="s">
        <v>631</v>
      </c>
      <c r="H193" s="82" t="s">
        <v>842</v>
      </c>
      <c r="I193" s="83" t="s">
        <v>5202</v>
      </c>
      <c r="J193" s="84" t="s">
        <v>629</v>
      </c>
      <c r="K193" s="767">
        <v>2.3842592592592591E-3</v>
      </c>
      <c r="L193" s="45"/>
    </row>
    <row r="194" spans="1:12" s="3" customFormat="1">
      <c r="A194" s="86" t="s">
        <v>632</v>
      </c>
      <c r="B194" s="87" t="s">
        <v>1167</v>
      </c>
      <c r="C194" s="88" t="s">
        <v>3790</v>
      </c>
      <c r="D194" s="89" t="s">
        <v>661</v>
      </c>
      <c r="E194" s="773">
        <v>1.6666666666666668E-3</v>
      </c>
      <c r="F194" s="45"/>
      <c r="G194" s="98" t="s">
        <v>632</v>
      </c>
      <c r="H194" s="87" t="s">
        <v>708</v>
      </c>
      <c r="I194" s="88" t="s">
        <v>3597</v>
      </c>
      <c r="J194" s="89" t="s">
        <v>629</v>
      </c>
      <c r="K194" s="768">
        <v>2.5578703703703705E-3</v>
      </c>
      <c r="L194" s="45"/>
    </row>
    <row r="195" spans="1:12" s="3" customFormat="1">
      <c r="A195" s="6"/>
      <c r="B195" s="7"/>
      <c r="C195" s="8"/>
      <c r="D195" s="9"/>
      <c r="E195" s="774"/>
      <c r="F195" s="45"/>
      <c r="G195" s="26" t="s">
        <v>633</v>
      </c>
      <c r="H195" s="7" t="s">
        <v>5369</v>
      </c>
      <c r="I195" s="8" t="s">
        <v>5370</v>
      </c>
      <c r="J195" s="9" t="s">
        <v>629</v>
      </c>
      <c r="K195" s="723">
        <v>2.685185185185185E-3</v>
      </c>
      <c r="L195" s="45"/>
    </row>
    <row r="196" spans="1:12" s="3" customFormat="1">
      <c r="A196" s="6"/>
      <c r="B196" s="7"/>
      <c r="C196" s="8"/>
      <c r="D196" s="9"/>
      <c r="E196" s="774"/>
      <c r="F196" s="45"/>
      <c r="G196" s="26" t="s">
        <v>634</v>
      </c>
      <c r="H196" s="7" t="s">
        <v>1121</v>
      </c>
      <c r="I196" s="8" t="s">
        <v>5372</v>
      </c>
      <c r="J196" s="547" t="s">
        <v>629</v>
      </c>
      <c r="K196" s="723">
        <v>2.7199074074074074E-3</v>
      </c>
      <c r="L196" s="45"/>
    </row>
    <row r="197" spans="1:12" s="3" customFormat="1">
      <c r="A197" s="6"/>
      <c r="B197" s="7"/>
      <c r="C197" s="8"/>
      <c r="D197" s="9"/>
      <c r="E197" s="774"/>
      <c r="F197" s="45"/>
      <c r="G197" s="26" t="s">
        <v>635</v>
      </c>
      <c r="H197" s="7" t="s">
        <v>705</v>
      </c>
      <c r="I197" s="8" t="s">
        <v>957</v>
      </c>
      <c r="J197" s="547" t="s">
        <v>629</v>
      </c>
      <c r="K197" s="723">
        <v>2.7430555555555559E-3</v>
      </c>
      <c r="L197" s="45"/>
    </row>
    <row r="198" spans="1:12" s="3" customFormat="1">
      <c r="A198" s="6"/>
      <c r="B198" s="7"/>
      <c r="C198" s="8"/>
      <c r="D198" s="547"/>
      <c r="E198" s="774"/>
      <c r="F198" s="45"/>
      <c r="G198" s="26" t="s">
        <v>636</v>
      </c>
      <c r="H198" s="7" t="s">
        <v>740</v>
      </c>
      <c r="I198" s="8" t="s">
        <v>670</v>
      </c>
      <c r="J198" s="9" t="s">
        <v>629</v>
      </c>
      <c r="K198" s="723">
        <v>2.9513888888888888E-3</v>
      </c>
      <c r="L198" s="45"/>
    </row>
    <row r="199" spans="1:12" s="3" customFormat="1" ht="12.75" thickBot="1">
      <c r="A199" s="6"/>
      <c r="B199" s="7"/>
      <c r="C199" s="8"/>
      <c r="D199" s="52"/>
      <c r="E199" s="774"/>
      <c r="F199" s="45"/>
      <c r="G199" s="26" t="s">
        <v>637</v>
      </c>
      <c r="H199" s="7" t="s">
        <v>5371</v>
      </c>
      <c r="I199" s="8" t="s">
        <v>5370</v>
      </c>
      <c r="J199" s="9" t="s">
        <v>629</v>
      </c>
      <c r="K199" s="723">
        <v>3.0787037037037037E-3</v>
      </c>
      <c r="L199" s="45"/>
    </row>
    <row r="200" spans="1:12" s="3" customFormat="1" ht="12.75" hidden="1" thickBot="1">
      <c r="A200" s="6"/>
      <c r="B200" s="7"/>
      <c r="C200" s="8"/>
      <c r="D200" s="547"/>
      <c r="E200" s="774"/>
      <c r="F200" s="45"/>
      <c r="G200" s="26"/>
      <c r="H200" s="7"/>
      <c r="I200" s="8"/>
      <c r="J200" s="9"/>
      <c r="K200" s="723"/>
      <c r="L200" s="45"/>
    </row>
    <row r="201" spans="1:12" s="3" customFormat="1" ht="12.75" hidden="1" thickBot="1">
      <c r="A201" s="6"/>
      <c r="B201" s="7"/>
      <c r="C201" s="8"/>
      <c r="D201" s="9"/>
      <c r="E201" s="774"/>
      <c r="F201" s="45"/>
      <c r="G201" s="26"/>
      <c r="H201" s="7"/>
      <c r="I201" s="8"/>
      <c r="J201" s="547"/>
      <c r="K201" s="723"/>
      <c r="L201" s="45"/>
    </row>
    <row r="202" spans="1:12" s="3" customFormat="1" ht="12.75" hidden="1" thickBot="1">
      <c r="A202" s="6"/>
      <c r="B202" s="7"/>
      <c r="C202" s="8"/>
      <c r="D202" s="547"/>
      <c r="E202" s="774"/>
      <c r="F202" s="45"/>
      <c r="G202" s="26"/>
      <c r="H202" s="7"/>
      <c r="I202" s="8"/>
      <c r="J202" s="9"/>
      <c r="K202" s="723"/>
      <c r="L202" s="45"/>
    </row>
    <row r="203" spans="1:12" s="3" customFormat="1" ht="12.75" hidden="1" thickBot="1">
      <c r="A203" s="6"/>
      <c r="B203" s="7"/>
      <c r="C203" s="8"/>
      <c r="D203" s="547"/>
      <c r="E203" s="774"/>
      <c r="F203" s="45"/>
      <c r="G203" s="26"/>
      <c r="H203" s="7"/>
      <c r="I203" s="8"/>
      <c r="J203" s="9"/>
      <c r="K203" s="723"/>
      <c r="L203" s="45"/>
    </row>
    <row r="204" spans="1:12" s="3" customFormat="1" ht="12.75" hidden="1" thickBot="1">
      <c r="A204" s="6"/>
      <c r="B204" s="7"/>
      <c r="C204" s="8"/>
      <c r="D204" s="547"/>
      <c r="E204" s="774"/>
      <c r="F204" s="45"/>
      <c r="G204" s="26"/>
      <c r="H204" s="7"/>
      <c r="I204" s="8"/>
      <c r="J204" s="547"/>
      <c r="K204" s="723"/>
      <c r="L204" s="45"/>
    </row>
    <row r="205" spans="1:12" s="3" customFormat="1" ht="12.75" hidden="1" thickBot="1">
      <c r="A205" s="6"/>
      <c r="B205" s="7"/>
      <c r="C205" s="8"/>
      <c r="D205" s="9"/>
      <c r="E205" s="774"/>
      <c r="F205" s="45"/>
      <c r="G205" s="26"/>
      <c r="H205" s="7"/>
      <c r="I205" s="8"/>
      <c r="J205" s="547"/>
      <c r="K205" s="723"/>
      <c r="L205" s="45"/>
    </row>
    <row r="206" spans="1:12" s="3" customFormat="1" ht="12.75" hidden="1" thickBot="1">
      <c r="A206" s="6"/>
      <c r="B206" s="7"/>
      <c r="C206" s="8"/>
      <c r="D206" s="547"/>
      <c r="E206" s="774"/>
      <c r="F206" s="45"/>
      <c r="G206" s="26"/>
      <c r="H206" s="7"/>
      <c r="I206" s="8"/>
      <c r="J206" s="9"/>
      <c r="K206" s="723"/>
      <c r="L206" s="45"/>
    </row>
    <row r="207" spans="1:12" s="3" customFormat="1" ht="12.75" hidden="1" thickBot="1">
      <c r="A207" s="6"/>
      <c r="B207" s="7"/>
      <c r="C207" s="8"/>
      <c r="D207" s="547"/>
      <c r="E207" s="774"/>
      <c r="F207" s="45"/>
      <c r="G207" s="26"/>
      <c r="H207" s="7"/>
      <c r="I207" s="8"/>
      <c r="J207" s="9"/>
      <c r="K207" s="723"/>
      <c r="L207" s="45"/>
    </row>
    <row r="208" spans="1:12" s="3" customFormat="1" ht="12.75" hidden="1" thickBot="1">
      <c r="A208" s="6"/>
      <c r="B208" s="7"/>
      <c r="C208" s="8"/>
      <c r="D208" s="547"/>
      <c r="E208" s="774"/>
      <c r="F208" s="45"/>
      <c r="G208" s="26"/>
      <c r="H208" s="7"/>
      <c r="I208" s="8"/>
      <c r="J208" s="9"/>
      <c r="K208" s="723"/>
      <c r="L208" s="45"/>
    </row>
    <row r="209" spans="1:12" s="3" customFormat="1" ht="12.75" hidden="1" thickBot="1">
      <c r="A209" s="6"/>
      <c r="B209" s="7"/>
      <c r="C209" s="8"/>
      <c r="D209" s="547"/>
      <c r="E209" s="774"/>
      <c r="F209" s="45"/>
      <c r="G209" s="26"/>
      <c r="H209" s="7"/>
      <c r="I209" s="8"/>
      <c r="J209" s="547"/>
      <c r="K209" s="723"/>
      <c r="L209" s="45"/>
    </row>
    <row r="210" spans="1:12" s="3" customFormat="1" ht="12.75" hidden="1" thickBot="1">
      <c r="A210" s="6"/>
      <c r="B210" s="7"/>
      <c r="C210" s="8"/>
      <c r="D210" s="547"/>
      <c r="E210" s="774"/>
      <c r="F210" s="45"/>
      <c r="G210" s="26"/>
      <c r="H210" s="7"/>
      <c r="I210" s="8"/>
      <c r="J210" s="9"/>
      <c r="K210" s="723"/>
      <c r="L210" s="45"/>
    </row>
    <row r="211" spans="1:12" s="3" customFormat="1" ht="12.75" hidden="1" thickBot="1">
      <c r="A211" s="6"/>
      <c r="B211" s="50"/>
      <c r="C211" s="54"/>
      <c r="D211" s="9"/>
      <c r="E211" s="774"/>
      <c r="F211" s="45"/>
      <c r="G211" s="26"/>
      <c r="H211" s="50"/>
      <c r="I211" s="54"/>
      <c r="J211" s="9"/>
      <c r="K211" s="723"/>
      <c r="L211" s="45"/>
    </row>
    <row r="212" spans="1:12" s="3" customFormat="1" ht="12.75" hidden="1" thickBot="1">
      <c r="A212" s="6"/>
      <c r="B212" s="50"/>
      <c r="C212" s="54"/>
      <c r="D212" s="547"/>
      <c r="E212" s="774"/>
      <c r="F212" s="45"/>
      <c r="G212" s="26"/>
      <c r="H212" s="50"/>
      <c r="I212" s="54"/>
      <c r="J212" s="547"/>
      <c r="K212" s="723"/>
      <c r="L212" s="45"/>
    </row>
    <row r="213" spans="1:12" s="3" customFormat="1" ht="12.75" hidden="1" thickBot="1">
      <c r="A213" s="6"/>
      <c r="B213" s="50"/>
      <c r="C213" s="54"/>
      <c r="D213" s="547"/>
      <c r="E213" s="774"/>
      <c r="F213" s="45"/>
      <c r="G213" s="26"/>
      <c r="H213" s="50"/>
      <c r="I213" s="54"/>
      <c r="J213" s="9"/>
      <c r="K213" s="723"/>
      <c r="L213" s="45"/>
    </row>
    <row r="214" spans="1:12" s="3" customFormat="1" ht="12.75" hidden="1" thickBot="1">
      <c r="A214" s="6"/>
      <c r="B214" s="50"/>
      <c r="C214" s="54"/>
      <c r="D214" s="547"/>
      <c r="E214" s="774"/>
      <c r="F214" s="45"/>
      <c r="G214" s="26"/>
      <c r="H214" s="50"/>
      <c r="I214" s="54"/>
      <c r="J214" s="547"/>
      <c r="K214" s="723"/>
      <c r="L214" s="45"/>
    </row>
    <row r="215" spans="1:12" s="3" customFormat="1" ht="12.75" hidden="1" thickBot="1">
      <c r="A215" s="6"/>
      <c r="B215" s="50"/>
      <c r="C215" s="54"/>
      <c r="D215" s="9"/>
      <c r="E215" s="774"/>
      <c r="F215" s="45"/>
      <c r="G215" s="26"/>
      <c r="H215" s="50"/>
      <c r="I215" s="54"/>
      <c r="J215" s="9"/>
      <c r="K215" s="291"/>
      <c r="L215" s="45"/>
    </row>
    <row r="216" spans="1:12" s="3" customFormat="1" ht="12.75" hidden="1" thickBot="1">
      <c r="A216" s="6"/>
      <c r="B216" s="50"/>
      <c r="C216" s="54"/>
      <c r="D216" s="9"/>
      <c r="E216" s="774"/>
      <c r="F216" s="45"/>
      <c r="G216" s="26"/>
      <c r="H216" s="50"/>
      <c r="I216" s="54"/>
      <c r="J216" s="9"/>
      <c r="K216" s="291"/>
      <c r="L216" s="45"/>
    </row>
    <row r="217" spans="1:12" s="3" customFormat="1" ht="12.75" hidden="1" thickBot="1">
      <c r="A217" s="6"/>
      <c r="B217" s="50"/>
      <c r="C217" s="54"/>
      <c r="D217" s="9"/>
      <c r="E217" s="774"/>
      <c r="F217" s="45"/>
      <c r="G217" s="26"/>
      <c r="H217" s="50"/>
      <c r="I217" s="54"/>
      <c r="J217" s="9"/>
      <c r="K217" s="291"/>
      <c r="L217" s="45"/>
    </row>
    <row r="218" spans="1:12" s="3" customFormat="1" ht="12.75" hidden="1" thickBot="1">
      <c r="A218" s="6"/>
      <c r="B218" s="50"/>
      <c r="C218" s="54"/>
      <c r="D218" s="9"/>
      <c r="E218" s="774"/>
      <c r="F218" s="45"/>
      <c r="G218" s="26"/>
      <c r="H218" s="50"/>
      <c r="I218" s="54"/>
      <c r="J218" s="9"/>
      <c r="K218" s="291"/>
      <c r="L218" s="45"/>
    </row>
    <row r="219" spans="1:12" s="3" customFormat="1" ht="12.75" hidden="1" thickBot="1">
      <c r="A219" s="6"/>
      <c r="B219" s="50"/>
      <c r="C219" s="54"/>
      <c r="D219" s="9"/>
      <c r="E219" s="774"/>
      <c r="F219" s="45"/>
      <c r="G219" s="26"/>
      <c r="H219" s="50"/>
      <c r="I219" s="54"/>
      <c r="J219" s="9"/>
      <c r="K219" s="291"/>
      <c r="L219" s="45"/>
    </row>
    <row r="220" spans="1:12" s="3" customFormat="1" ht="12.75" hidden="1" thickBot="1">
      <c r="A220" s="6"/>
      <c r="B220" s="50"/>
      <c r="C220" s="54"/>
      <c r="D220" s="9"/>
      <c r="E220" s="774"/>
      <c r="F220" s="45"/>
      <c r="G220" s="26"/>
      <c r="H220" s="50"/>
      <c r="I220" s="54"/>
      <c r="J220" s="9"/>
      <c r="K220" s="291"/>
      <c r="L220" s="45"/>
    </row>
    <row r="221" spans="1:12" s="3" customFormat="1" ht="12.75" hidden="1" thickBot="1">
      <c r="A221" s="6"/>
      <c r="B221" s="50"/>
      <c r="C221" s="54"/>
      <c r="D221" s="9"/>
      <c r="E221" s="774"/>
      <c r="F221" s="45"/>
      <c r="G221" s="26"/>
      <c r="H221" s="50"/>
      <c r="I221" s="54"/>
      <c r="J221" s="9"/>
      <c r="K221" s="291"/>
      <c r="L221" s="45"/>
    </row>
    <row r="222" spans="1:12" s="3" customFormat="1" ht="12.75" hidden="1" thickBot="1">
      <c r="A222" s="6"/>
      <c r="B222" s="50"/>
      <c r="C222" s="54"/>
      <c r="D222" s="9"/>
      <c r="E222" s="290"/>
      <c r="F222" s="45"/>
      <c r="G222" s="26"/>
      <c r="H222" s="50"/>
      <c r="I222" s="54"/>
      <c r="J222" s="9"/>
      <c r="K222" s="291"/>
      <c r="L222" s="45"/>
    </row>
    <row r="223" spans="1:12" s="3" customFormat="1" ht="12.75" hidden="1" thickBot="1">
      <c r="A223" s="6"/>
      <c r="B223" s="50"/>
      <c r="C223" s="54"/>
      <c r="D223" s="9"/>
      <c r="E223" s="290"/>
      <c r="F223" s="45"/>
      <c r="G223" s="26"/>
      <c r="H223" s="50"/>
      <c r="I223" s="54"/>
      <c r="J223" s="9"/>
      <c r="K223" s="291"/>
      <c r="L223" s="45"/>
    </row>
    <row r="224" spans="1:12" s="3" customFormat="1" ht="12.75" hidden="1" thickBot="1">
      <c r="A224" s="6"/>
      <c r="B224" s="50"/>
      <c r="C224" s="54"/>
      <c r="D224" s="9"/>
      <c r="E224" s="290"/>
      <c r="F224" s="45"/>
      <c r="G224" s="26"/>
      <c r="H224" s="50"/>
      <c r="I224" s="54"/>
      <c r="J224" s="9"/>
      <c r="K224" s="291"/>
      <c r="L224" s="45"/>
    </row>
    <row r="225" spans="1:12" s="3" customFormat="1" ht="12.75" hidden="1" thickBot="1">
      <c r="A225" s="6"/>
      <c r="B225" s="50"/>
      <c r="C225" s="54"/>
      <c r="D225" s="9"/>
      <c r="E225" s="290"/>
      <c r="F225" s="45"/>
      <c r="G225" s="26"/>
      <c r="H225" s="50"/>
      <c r="I225" s="54"/>
      <c r="J225" s="9"/>
      <c r="K225" s="291"/>
      <c r="L225" s="45"/>
    </row>
    <row r="226" spans="1:12" s="3" customFormat="1" ht="12.75" hidden="1" thickBot="1">
      <c r="A226" s="6"/>
      <c r="B226" s="50"/>
      <c r="C226" s="54"/>
      <c r="D226" s="9"/>
      <c r="E226" s="290"/>
      <c r="F226" s="45"/>
      <c r="G226" s="26"/>
      <c r="H226" s="50"/>
      <c r="I226" s="54"/>
      <c r="J226" s="9"/>
      <c r="K226" s="291"/>
      <c r="L226" s="45"/>
    </row>
    <row r="227" spans="1:12" s="3" customFormat="1" ht="12.75" hidden="1" thickBot="1">
      <c r="A227" s="6"/>
      <c r="B227" s="50"/>
      <c r="C227" s="54"/>
      <c r="D227" s="9"/>
      <c r="E227" s="290"/>
      <c r="F227" s="45"/>
      <c r="G227" s="26"/>
      <c r="H227" s="50"/>
      <c r="I227" s="54"/>
      <c r="J227" s="52"/>
      <c r="K227" s="291"/>
      <c r="L227" s="45"/>
    </row>
    <row r="228" spans="1:12" s="3" customFormat="1" ht="12.75" hidden="1" thickBot="1">
      <c r="A228" s="6"/>
      <c r="B228" s="50"/>
      <c r="C228" s="54"/>
      <c r="D228" s="52"/>
      <c r="E228" s="290"/>
      <c r="F228" s="45"/>
      <c r="G228" s="26"/>
      <c r="H228" s="50"/>
      <c r="I228" s="54"/>
      <c r="J228" s="52"/>
      <c r="K228" s="291"/>
      <c r="L228" s="45"/>
    </row>
    <row r="229" spans="1:12" s="3" customFormat="1" ht="12.75" hidden="1" thickBot="1">
      <c r="A229" s="6"/>
      <c r="B229" s="50"/>
      <c r="C229" s="54"/>
      <c r="D229" s="52"/>
      <c r="E229" s="290"/>
      <c r="F229" s="45"/>
      <c r="G229" s="26"/>
      <c r="H229" s="50"/>
      <c r="I229" s="54"/>
      <c r="J229" s="9"/>
      <c r="K229" s="291"/>
      <c r="L229" s="45"/>
    </row>
    <row r="230" spans="1:12" s="3" customFormat="1" ht="12.75" hidden="1" thickBot="1">
      <c r="A230" s="6"/>
      <c r="B230" s="50"/>
      <c r="C230" s="54"/>
      <c r="D230" s="9"/>
      <c r="E230" s="290"/>
      <c r="F230" s="45"/>
      <c r="G230" s="26"/>
      <c r="H230" s="50"/>
      <c r="I230" s="54"/>
      <c r="J230" s="52"/>
      <c r="K230" s="291"/>
      <c r="L230" s="45"/>
    </row>
    <row r="231" spans="1:12" s="3" customFormat="1" ht="12.75" hidden="1" thickBot="1">
      <c r="A231" s="6"/>
      <c r="B231" s="50"/>
      <c r="C231" s="54"/>
      <c r="D231" s="9"/>
      <c r="E231" s="290"/>
      <c r="F231" s="45"/>
      <c r="G231" s="26"/>
      <c r="H231" s="50"/>
      <c r="I231" s="54"/>
      <c r="J231" s="9"/>
      <c r="K231" s="291"/>
      <c r="L231" s="45"/>
    </row>
    <row r="232" spans="1:12" s="3" customFormat="1" ht="12.75" hidden="1" thickBot="1">
      <c r="A232" s="6"/>
      <c r="B232" s="50"/>
      <c r="C232" s="54"/>
      <c r="D232" s="52"/>
      <c r="E232" s="290"/>
      <c r="F232" s="45"/>
      <c r="G232" s="26"/>
      <c r="H232" s="50"/>
      <c r="I232" s="54"/>
      <c r="J232" s="9"/>
      <c r="K232" s="192"/>
      <c r="L232" s="45"/>
    </row>
    <row r="233" spans="1:12" s="3" customFormat="1" ht="12.75" hidden="1" thickBot="1">
      <c r="A233" s="6"/>
      <c r="B233" s="50"/>
      <c r="C233" s="54"/>
      <c r="D233" s="52"/>
      <c r="E233" s="181"/>
      <c r="F233" s="45"/>
      <c r="G233" s="26"/>
      <c r="H233" s="50"/>
      <c r="I233" s="54"/>
      <c r="J233" s="9"/>
      <c r="K233" s="192"/>
      <c r="L233" s="45"/>
    </row>
    <row r="234" spans="1:12" s="3" customFormat="1" ht="12.75" hidden="1" thickBot="1">
      <c r="A234" s="6"/>
      <c r="B234" s="50"/>
      <c r="C234" s="54"/>
      <c r="D234" s="52"/>
      <c r="E234" s="181"/>
      <c r="F234" s="45"/>
      <c r="G234" s="26"/>
      <c r="H234" s="50"/>
      <c r="I234" s="54"/>
      <c r="J234" s="52"/>
      <c r="K234" s="192"/>
      <c r="L234" s="45"/>
    </row>
    <row r="235" spans="1:12" s="3" customFormat="1" ht="12.75" hidden="1" thickBot="1">
      <c r="A235" s="6"/>
      <c r="B235" s="50"/>
      <c r="C235" s="54"/>
      <c r="D235" s="52"/>
      <c r="E235" s="181"/>
      <c r="F235" s="45"/>
      <c r="G235" s="26"/>
      <c r="H235" s="50"/>
      <c r="I235" s="54"/>
      <c r="J235" s="9"/>
      <c r="K235" s="192"/>
      <c r="L235" s="45"/>
    </row>
    <row r="236" spans="1:12" s="3" customFormat="1" ht="12.75" hidden="1" thickBot="1">
      <c r="A236" s="6"/>
      <c r="B236" s="50"/>
      <c r="C236" s="54"/>
      <c r="D236" s="52"/>
      <c r="E236" s="181"/>
      <c r="F236" s="45"/>
      <c r="G236" s="26"/>
      <c r="H236" s="50"/>
      <c r="I236" s="54"/>
      <c r="J236" s="9"/>
      <c r="K236" s="192"/>
      <c r="L236" s="45"/>
    </row>
    <row r="237" spans="1:12" s="3" customFormat="1" ht="13.5" hidden="1" thickBot="1">
      <c r="A237" s="6"/>
      <c r="B237" s="50"/>
      <c r="C237" s="194"/>
      <c r="D237" s="52"/>
      <c r="E237" s="181"/>
      <c r="F237" s="45"/>
      <c r="G237" s="26"/>
      <c r="H237" s="50"/>
      <c r="I237" s="54"/>
      <c r="J237" s="52"/>
      <c r="K237" s="192"/>
      <c r="L237" s="45"/>
    </row>
    <row r="238" spans="1:12" s="3" customFormat="1" ht="13.5" hidden="1" thickBot="1">
      <c r="A238" s="6"/>
      <c r="B238" s="50"/>
      <c r="C238" s="194"/>
      <c r="D238" s="52"/>
      <c r="E238" s="181"/>
      <c r="F238" s="45"/>
      <c r="G238" s="26"/>
      <c r="H238" s="50"/>
      <c r="I238" s="54"/>
      <c r="J238" s="52"/>
      <c r="K238" s="192"/>
      <c r="L238" s="45"/>
    </row>
    <row r="239" spans="1:12" s="3" customFormat="1" ht="13.5" hidden="1" thickBot="1">
      <c r="A239" s="6"/>
      <c r="B239" s="50"/>
      <c r="C239" s="194"/>
      <c r="D239" s="52"/>
      <c r="E239" s="181"/>
      <c r="F239" s="45"/>
      <c r="G239" s="26"/>
      <c r="H239" s="50"/>
      <c r="I239" s="54"/>
      <c r="J239" s="9"/>
      <c r="K239" s="192"/>
      <c r="L239" s="45"/>
    </row>
    <row r="240" spans="1:12" s="3" customFormat="1" ht="13.5" hidden="1" thickBot="1">
      <c r="A240" s="6"/>
      <c r="B240" s="50"/>
      <c r="C240" s="194"/>
      <c r="D240" s="52"/>
      <c r="E240" s="181"/>
      <c r="F240" s="45"/>
      <c r="G240" s="26"/>
      <c r="H240" s="50"/>
      <c r="I240" s="54"/>
      <c r="J240" s="52"/>
      <c r="K240" s="192"/>
      <c r="L240" s="45"/>
    </row>
    <row r="241" spans="1:14" s="3" customFormat="1" ht="12.75" thickTop="1">
      <c r="A241" s="46"/>
      <c r="B241" s="46"/>
      <c r="C241" s="46"/>
      <c r="D241" s="46"/>
      <c r="E241" s="46"/>
      <c r="F241" s="45"/>
      <c r="G241" s="47"/>
      <c r="H241" s="47"/>
      <c r="I241" s="47"/>
      <c r="J241" s="47"/>
      <c r="K241" s="47"/>
      <c r="L241" s="45"/>
    </row>
    <row r="242" spans="1:14" ht="21" thickBot="1">
      <c r="A242" s="1056" t="s">
        <v>769</v>
      </c>
      <c r="B242" s="1056"/>
      <c r="C242" s="35"/>
      <c r="D242" s="160" t="s">
        <v>713</v>
      </c>
      <c r="E242" s="1065" t="s">
        <v>1639</v>
      </c>
      <c r="F242" s="1065"/>
      <c r="G242" s="1065"/>
      <c r="H242" s="1065"/>
      <c r="I242" s="35"/>
      <c r="J242" s="1056" t="s">
        <v>3668</v>
      </c>
      <c r="K242" s="1056"/>
      <c r="L242" s="35"/>
    </row>
    <row r="243" spans="1:14" ht="13.5" thickTop="1" thickBot="1">
      <c r="A243" s="1057" t="s">
        <v>621</v>
      </c>
      <c r="B243" s="1058"/>
      <c r="C243" s="43"/>
      <c r="D243" s="44"/>
      <c r="E243" s="35"/>
      <c r="F243" s="35"/>
      <c r="G243" s="1061" t="s">
        <v>652</v>
      </c>
      <c r="H243" s="1062"/>
      <c r="I243" s="35"/>
      <c r="J243" s="35"/>
      <c r="K243" s="35"/>
      <c r="L243" s="35"/>
    </row>
    <row r="244" spans="1:14" s="3" customFormat="1" ht="16.5" thickTop="1" thickBot="1">
      <c r="A244" s="1059"/>
      <c r="B244" s="1060"/>
      <c r="C244" s="14"/>
      <c r="D244" s="12" t="s">
        <v>645</v>
      </c>
      <c r="E244" s="769">
        <f>COUNTA(C246:C268)</f>
        <v>0</v>
      </c>
      <c r="F244" s="45"/>
      <c r="G244" s="1063"/>
      <c r="H244" s="1064"/>
      <c r="I244" s="32"/>
      <c r="J244" s="33" t="s">
        <v>645</v>
      </c>
      <c r="K244" s="34">
        <f>COUNTA(I246:I268)</f>
        <v>3</v>
      </c>
      <c r="L244" s="45"/>
    </row>
    <row r="245" spans="1:14" s="3" customFormat="1">
      <c r="A245" s="841" t="s">
        <v>626</v>
      </c>
      <c r="B245" s="842" t="s">
        <v>622</v>
      </c>
      <c r="C245" s="4" t="s">
        <v>623</v>
      </c>
      <c r="D245" s="4" t="s">
        <v>624</v>
      </c>
      <c r="E245" s="770" t="s">
        <v>644</v>
      </c>
      <c r="F245" s="45"/>
      <c r="G245" s="24" t="s">
        <v>626</v>
      </c>
      <c r="H245" s="23" t="s">
        <v>622</v>
      </c>
      <c r="I245" s="4" t="s">
        <v>623</v>
      </c>
      <c r="J245" s="4" t="s">
        <v>624</v>
      </c>
      <c r="K245" s="25" t="s">
        <v>644</v>
      </c>
      <c r="L245" s="45"/>
    </row>
    <row r="246" spans="1:14" s="3" customFormat="1">
      <c r="A246" s="76"/>
      <c r="B246" s="77"/>
      <c r="C246" s="78"/>
      <c r="D246" s="79"/>
      <c r="E246" s="771"/>
      <c r="F246" s="45"/>
      <c r="G246" s="94" t="s">
        <v>630</v>
      </c>
      <c r="H246" s="77" t="s">
        <v>1082</v>
      </c>
      <c r="I246" s="78" t="s">
        <v>850</v>
      </c>
      <c r="J246" s="79" t="s">
        <v>629</v>
      </c>
      <c r="K246" s="766">
        <v>3.2986111111111111E-3</v>
      </c>
      <c r="L246" s="45"/>
    </row>
    <row r="247" spans="1:14" s="3" customFormat="1">
      <c r="A247" s="81"/>
      <c r="B247" s="82"/>
      <c r="C247" s="83"/>
      <c r="D247" s="84"/>
      <c r="E247" s="772"/>
      <c r="F247" s="45"/>
      <c r="G247" s="96" t="s">
        <v>631</v>
      </c>
      <c r="H247" s="82" t="s">
        <v>5309</v>
      </c>
      <c r="I247" s="83" t="s">
        <v>5311</v>
      </c>
      <c r="J247" s="84" t="s">
        <v>629</v>
      </c>
      <c r="K247" s="767">
        <v>3.9120370370370368E-3</v>
      </c>
      <c r="L247" s="45"/>
    </row>
    <row r="248" spans="1:14" s="3" customFormat="1" ht="12.75" thickBot="1">
      <c r="A248" s="86"/>
      <c r="B248" s="87"/>
      <c r="C248" s="88"/>
      <c r="D248" s="89"/>
      <c r="E248" s="773"/>
      <c r="F248" s="45"/>
      <c r="G248" s="98" t="s">
        <v>632</v>
      </c>
      <c r="H248" s="87" t="s">
        <v>671</v>
      </c>
      <c r="I248" s="88" t="s">
        <v>1507</v>
      </c>
      <c r="J248" s="89" t="s">
        <v>629</v>
      </c>
      <c r="K248" s="768">
        <v>4.2129629629629626E-3</v>
      </c>
      <c r="L248" s="45"/>
    </row>
    <row r="249" spans="1:14" s="3" customFormat="1" ht="12.75" hidden="1" thickBot="1">
      <c r="A249" s="6"/>
      <c r="B249" s="7"/>
      <c r="C249" s="8"/>
      <c r="D249" s="547"/>
      <c r="E249" s="774"/>
      <c r="F249" s="45"/>
      <c r="G249" s="26"/>
      <c r="H249" s="7"/>
      <c r="I249" s="8"/>
      <c r="J249" s="547"/>
      <c r="K249" s="723"/>
      <c r="L249" s="45"/>
    </row>
    <row r="250" spans="1:14" s="3" customFormat="1" ht="12.75" hidden="1" thickBot="1">
      <c r="A250" s="6"/>
      <c r="B250" s="7"/>
      <c r="C250" s="8"/>
      <c r="D250" s="9"/>
      <c r="E250" s="774"/>
      <c r="F250" s="45"/>
      <c r="G250" s="26"/>
      <c r="H250" s="7"/>
      <c r="I250" s="8"/>
      <c r="J250" s="547"/>
      <c r="K250" s="723"/>
      <c r="L250" s="45"/>
    </row>
    <row r="251" spans="1:14" s="3" customFormat="1" ht="12.75" hidden="1" thickBot="1">
      <c r="A251" s="6"/>
      <c r="B251" s="7"/>
      <c r="C251" s="8"/>
      <c r="D251" s="9"/>
      <c r="E251" s="774"/>
      <c r="F251" s="45"/>
      <c r="G251" s="26"/>
      <c r="H251" s="7"/>
      <c r="I251" s="8"/>
      <c r="J251" s="547"/>
      <c r="K251" s="723"/>
      <c r="L251" s="45"/>
    </row>
    <row r="252" spans="1:14" s="3" customFormat="1" ht="12.75" hidden="1" thickBot="1">
      <c r="A252" s="6"/>
      <c r="B252" s="7"/>
      <c r="C252" s="8"/>
      <c r="D252" s="9"/>
      <c r="E252" s="774"/>
      <c r="F252" s="45"/>
      <c r="G252" s="26"/>
      <c r="H252" s="7"/>
      <c r="I252" s="8"/>
      <c r="J252" s="9"/>
      <c r="K252" s="723"/>
      <c r="L252" s="45"/>
    </row>
    <row r="253" spans="1:14" s="3" customFormat="1" ht="12.75" hidden="1" thickBot="1">
      <c r="A253" s="6"/>
      <c r="B253" s="7"/>
      <c r="C253" s="8"/>
      <c r="D253" s="9"/>
      <c r="E253" s="774"/>
      <c r="F253" s="45"/>
      <c r="G253" s="26"/>
      <c r="H253" s="7"/>
      <c r="I253" s="8"/>
      <c r="J253" s="9"/>
      <c r="K253" s="723"/>
      <c r="L253" s="45"/>
    </row>
    <row r="254" spans="1:14" s="3" customFormat="1" ht="12.75" hidden="1" thickBot="1">
      <c r="A254" s="6"/>
      <c r="B254" s="7"/>
      <c r="C254" s="8"/>
      <c r="D254" s="547"/>
      <c r="E254" s="774"/>
      <c r="F254" s="45"/>
      <c r="G254" s="26"/>
      <c r="H254" s="7"/>
      <c r="I254" s="8"/>
      <c r="J254" s="9"/>
      <c r="K254" s="723"/>
      <c r="L254" s="45"/>
      <c r="N254" s="9"/>
    </row>
    <row r="255" spans="1:14" s="3" customFormat="1" ht="12.75" hidden="1" thickBot="1">
      <c r="A255" s="6"/>
      <c r="B255" s="7"/>
      <c r="C255" s="8"/>
      <c r="D255" s="547"/>
      <c r="E255" s="774"/>
      <c r="F255" s="45"/>
      <c r="G255" s="26"/>
      <c r="H255" s="7"/>
      <c r="I255" s="8"/>
      <c r="J255" s="9"/>
      <c r="K255" s="723"/>
      <c r="L255" s="45"/>
    </row>
    <row r="256" spans="1:14" s="3" customFormat="1" ht="12.75" hidden="1" thickBot="1">
      <c r="A256" s="6"/>
      <c r="B256" s="7"/>
      <c r="C256" s="8"/>
      <c r="D256" s="9"/>
      <c r="E256" s="774"/>
      <c r="F256" s="45"/>
      <c r="G256" s="26"/>
      <c r="H256" s="7"/>
      <c r="I256" s="8"/>
      <c r="J256" s="547"/>
      <c r="K256" s="723"/>
      <c r="L256" s="45"/>
    </row>
    <row r="257" spans="1:12" s="3" customFormat="1" ht="12.75" hidden="1" thickBot="1">
      <c r="A257" s="6"/>
      <c r="B257" s="7"/>
      <c r="C257" s="8"/>
      <c r="D257" s="9"/>
      <c r="E257" s="774"/>
      <c r="F257" s="45"/>
      <c r="G257" s="26"/>
      <c r="H257" s="7"/>
      <c r="I257" s="8"/>
      <c r="J257" s="52"/>
      <c r="K257" s="723"/>
      <c r="L257" s="45"/>
    </row>
    <row r="258" spans="1:12" s="3" customFormat="1" ht="12.75" hidden="1" thickBot="1">
      <c r="A258" s="6"/>
      <c r="B258" s="7"/>
      <c r="C258" s="8"/>
      <c r="D258" s="547"/>
      <c r="E258" s="774"/>
      <c r="F258" s="45"/>
      <c r="G258" s="26"/>
      <c r="H258" s="7"/>
      <c r="I258" s="8"/>
      <c r="J258" s="9"/>
      <c r="K258" s="723"/>
      <c r="L258" s="45"/>
    </row>
    <row r="259" spans="1:12" s="3" customFormat="1" ht="12.75" hidden="1" thickBot="1">
      <c r="A259" s="6"/>
      <c r="B259" s="7"/>
      <c r="C259" s="8"/>
      <c r="D259" s="547"/>
      <c r="E259" s="774"/>
      <c r="F259" s="45"/>
      <c r="G259" s="26"/>
      <c r="H259" s="7"/>
      <c r="I259" s="8"/>
      <c r="J259" s="547"/>
      <c r="K259" s="723"/>
      <c r="L259" s="45"/>
    </row>
    <row r="260" spans="1:12" s="3" customFormat="1" ht="12.75" hidden="1" thickBot="1">
      <c r="A260" s="6"/>
      <c r="B260" s="7"/>
      <c r="C260" s="8"/>
      <c r="D260" s="547"/>
      <c r="E260" s="774"/>
      <c r="F260" s="45"/>
      <c r="G260" s="26"/>
      <c r="H260" s="7"/>
      <c r="I260" s="8"/>
      <c r="J260" s="547"/>
      <c r="K260" s="723"/>
      <c r="L260" s="45"/>
    </row>
    <row r="261" spans="1:12" s="3" customFormat="1" ht="12.75" hidden="1" thickBot="1">
      <c r="A261" s="6"/>
      <c r="B261" s="7"/>
      <c r="C261" s="8"/>
      <c r="D261" s="547"/>
      <c r="E261" s="774"/>
      <c r="F261" s="45"/>
      <c r="G261" s="26"/>
      <c r="H261" s="7"/>
      <c r="I261" s="8"/>
      <c r="J261" s="9"/>
      <c r="K261" s="211"/>
      <c r="L261" s="45"/>
    </row>
    <row r="262" spans="1:12" s="3" customFormat="1" ht="12.75" hidden="1" thickBot="1">
      <c r="A262" s="6"/>
      <c r="B262" s="7"/>
      <c r="C262" s="8"/>
      <c r="D262" s="9"/>
      <c r="E262" s="774"/>
      <c r="F262" s="45"/>
      <c r="G262" s="26"/>
      <c r="H262" s="7"/>
      <c r="I262" s="8"/>
      <c r="J262" s="9"/>
      <c r="K262" s="211"/>
      <c r="L262" s="45"/>
    </row>
    <row r="263" spans="1:12" s="3" customFormat="1" ht="12.75" hidden="1" thickBot="1">
      <c r="A263" s="6"/>
      <c r="B263" s="7"/>
      <c r="C263" s="8"/>
      <c r="D263" s="9"/>
      <c r="E263" s="774"/>
      <c r="F263" s="45"/>
      <c r="G263" s="26"/>
      <c r="H263" s="7"/>
      <c r="I263" s="250"/>
      <c r="J263" s="9"/>
      <c r="K263" s="211"/>
      <c r="L263" s="45"/>
    </row>
    <row r="264" spans="1:12" s="3" customFormat="1" ht="12.75" hidden="1" thickBot="1">
      <c r="A264" s="6"/>
      <c r="B264" s="7"/>
      <c r="C264" s="8"/>
      <c r="D264" s="9"/>
      <c r="E264" s="774"/>
      <c r="F264" s="45"/>
      <c r="G264" s="26"/>
      <c r="H264" s="7"/>
      <c r="I264" s="250"/>
      <c r="J264" s="9"/>
      <c r="K264" s="211"/>
      <c r="L264" s="45"/>
    </row>
    <row r="265" spans="1:12" s="3" customFormat="1" ht="12.75" hidden="1" thickBot="1">
      <c r="A265" s="6"/>
      <c r="B265" s="7"/>
      <c r="C265" s="8"/>
      <c r="D265" s="9"/>
      <c r="E265" s="774"/>
      <c r="F265" s="45"/>
      <c r="G265" s="26"/>
      <c r="H265" s="7"/>
      <c r="I265" s="250"/>
      <c r="J265" s="9"/>
      <c r="K265" s="211"/>
      <c r="L265" s="45"/>
    </row>
    <row r="266" spans="1:12" s="3" customFormat="1" ht="12.75" hidden="1" thickBot="1">
      <c r="A266" s="6"/>
      <c r="B266" s="7"/>
      <c r="C266" s="8"/>
      <c r="D266" s="9"/>
      <c r="E266" s="774"/>
      <c r="F266" s="45"/>
      <c r="G266" s="26"/>
      <c r="H266" s="7"/>
      <c r="I266" s="250"/>
      <c r="J266" s="9"/>
      <c r="K266" s="211"/>
      <c r="L266" s="45"/>
    </row>
    <row r="267" spans="1:12" s="3" customFormat="1" ht="13.5" hidden="1" thickBot="1">
      <c r="A267" s="6"/>
      <c r="B267" s="7"/>
      <c r="C267" s="302"/>
      <c r="D267" s="9"/>
      <c r="E267" s="207"/>
      <c r="F267" s="45"/>
      <c r="G267" s="26"/>
      <c r="H267" s="7"/>
      <c r="I267" s="250"/>
      <c r="J267" s="9"/>
      <c r="K267" s="190"/>
      <c r="L267" s="45"/>
    </row>
    <row r="268" spans="1:12" s="3" customFormat="1" ht="13.5" hidden="1" thickBot="1">
      <c r="A268" s="19"/>
      <c r="B268" s="10"/>
      <c r="C268" s="22"/>
      <c r="D268" s="11"/>
      <c r="E268" s="180"/>
      <c r="F268" s="45"/>
      <c r="G268" s="28"/>
      <c r="H268" s="29"/>
      <c r="I268" s="371"/>
      <c r="J268" s="30"/>
      <c r="K268" s="191"/>
      <c r="L268" s="45"/>
    </row>
    <row r="269" spans="1:12" s="3" customFormat="1" ht="6.75" customHeight="1" thickTop="1">
      <c r="A269" s="46"/>
      <c r="B269" s="46"/>
      <c r="C269" s="46"/>
      <c r="D269" s="46"/>
      <c r="E269" s="46"/>
      <c r="F269" s="45"/>
      <c r="G269" s="47"/>
      <c r="H269" s="47"/>
      <c r="I269" s="47"/>
      <c r="J269" s="47"/>
      <c r="K269" s="47"/>
      <c r="L269" s="45"/>
    </row>
    <row r="270" spans="1:12" ht="21" thickBot="1">
      <c r="A270" s="1056" t="s">
        <v>5</v>
      </c>
      <c r="B270" s="1056"/>
      <c r="C270" s="35"/>
      <c r="D270" s="160" t="s">
        <v>3668</v>
      </c>
      <c r="E270" s="1065" t="s">
        <v>715</v>
      </c>
      <c r="F270" s="1065"/>
      <c r="G270" s="1065"/>
      <c r="H270" s="1065"/>
      <c r="I270" s="35"/>
      <c r="J270" s="1056" t="s">
        <v>3667</v>
      </c>
      <c r="K270" s="1056"/>
      <c r="L270" s="35"/>
    </row>
    <row r="271" spans="1:12" ht="13.5" thickTop="1" thickBot="1">
      <c r="A271" s="1057" t="s">
        <v>1617</v>
      </c>
      <c r="B271" s="1058"/>
      <c r="C271" s="43"/>
      <c r="D271" s="44"/>
      <c r="E271" s="44"/>
      <c r="F271" s="35"/>
      <c r="G271" s="1061" t="s">
        <v>1618</v>
      </c>
      <c r="H271" s="1062"/>
      <c r="I271" s="35"/>
      <c r="J271" s="35"/>
      <c r="K271" s="35"/>
      <c r="L271" s="35"/>
    </row>
    <row r="272" spans="1:12" ht="16.5" thickTop="1" thickBot="1">
      <c r="A272" s="1059"/>
      <c r="B272" s="1060"/>
      <c r="C272" s="14"/>
      <c r="D272" s="12" t="s">
        <v>645</v>
      </c>
      <c r="E272" s="13">
        <f>COUNTA(C274:C293)</f>
        <v>1</v>
      </c>
      <c r="F272" s="45"/>
      <c r="G272" s="1063"/>
      <c r="H272" s="1064"/>
      <c r="I272" s="32"/>
      <c r="J272" s="33" t="s">
        <v>645</v>
      </c>
      <c r="K272" s="34">
        <f>COUNTA(I274:I293)</f>
        <v>5</v>
      </c>
      <c r="L272" s="35"/>
    </row>
    <row r="273" spans="1:12">
      <c r="A273" s="841" t="s">
        <v>626</v>
      </c>
      <c r="B273" s="842" t="s">
        <v>622</v>
      </c>
      <c r="C273" s="4" t="s">
        <v>623</v>
      </c>
      <c r="D273" s="4" t="s">
        <v>624</v>
      </c>
      <c r="E273" s="5" t="s">
        <v>644</v>
      </c>
      <c r="F273" s="45"/>
      <c r="G273" s="24" t="s">
        <v>626</v>
      </c>
      <c r="H273" s="23" t="s">
        <v>622</v>
      </c>
      <c r="I273" s="4" t="s">
        <v>623</v>
      </c>
      <c r="J273" s="4" t="s">
        <v>624</v>
      </c>
      <c r="K273" s="25" t="s">
        <v>644</v>
      </c>
      <c r="L273" s="35"/>
    </row>
    <row r="274" spans="1:12">
      <c r="A274" s="76" t="s">
        <v>630</v>
      </c>
      <c r="B274" s="77" t="s">
        <v>1096</v>
      </c>
      <c r="C274" s="78" t="s">
        <v>3790</v>
      </c>
      <c r="D274" s="79" t="s">
        <v>661</v>
      </c>
      <c r="E274" s="771">
        <v>3.0439814814814821E-3</v>
      </c>
      <c r="F274" s="45"/>
      <c r="G274" s="94" t="s">
        <v>630</v>
      </c>
      <c r="H274" s="77" t="s">
        <v>791</v>
      </c>
      <c r="I274" s="78" t="s">
        <v>792</v>
      </c>
      <c r="J274" s="79" t="s">
        <v>629</v>
      </c>
      <c r="K274" s="720">
        <v>1.0555555555555554E-2</v>
      </c>
      <c r="L274" s="35"/>
    </row>
    <row r="275" spans="1:12">
      <c r="A275" s="81"/>
      <c r="B275" s="82"/>
      <c r="C275" s="83"/>
      <c r="D275" s="84"/>
      <c r="E275" s="725"/>
      <c r="F275" s="45"/>
      <c r="G275" s="96" t="s">
        <v>631</v>
      </c>
      <c r="H275" s="82" t="s">
        <v>699</v>
      </c>
      <c r="I275" s="83" t="s">
        <v>3453</v>
      </c>
      <c r="J275" s="84" t="s">
        <v>629</v>
      </c>
      <c r="K275" s="721">
        <v>1.1724537037037035E-2</v>
      </c>
      <c r="L275" s="35"/>
    </row>
    <row r="276" spans="1:12">
      <c r="A276" s="86"/>
      <c r="B276" s="87"/>
      <c r="C276" s="88"/>
      <c r="D276" s="89"/>
      <c r="E276" s="726"/>
      <c r="F276" s="45"/>
      <c r="G276" s="98" t="s">
        <v>632</v>
      </c>
      <c r="H276" s="87" t="s">
        <v>2941</v>
      </c>
      <c r="I276" s="88" t="s">
        <v>797</v>
      </c>
      <c r="J276" s="89" t="s">
        <v>629</v>
      </c>
      <c r="K276" s="722">
        <v>1.3368055555555557E-2</v>
      </c>
      <c r="L276" s="35"/>
    </row>
    <row r="277" spans="1:12">
      <c r="A277" s="6"/>
      <c r="B277" s="7"/>
      <c r="C277" s="8"/>
      <c r="D277" s="547"/>
      <c r="E277" s="727"/>
      <c r="F277" s="45"/>
      <c r="G277" s="26" t="s">
        <v>633</v>
      </c>
      <c r="H277" s="7" t="s">
        <v>5373</v>
      </c>
      <c r="I277" s="8" t="s">
        <v>5374</v>
      </c>
      <c r="J277" s="547" t="s">
        <v>629</v>
      </c>
      <c r="K277" s="723">
        <v>1.3541666666666667E-2</v>
      </c>
      <c r="L277" s="35"/>
    </row>
    <row r="278" spans="1:12" ht="12.75" thickBot="1">
      <c r="A278" s="6"/>
      <c r="B278" s="7"/>
      <c r="C278" s="8"/>
      <c r="D278" s="9"/>
      <c r="E278" s="727"/>
      <c r="F278" s="45"/>
      <c r="G278" s="26" t="s">
        <v>634</v>
      </c>
      <c r="H278" s="7" t="s">
        <v>5375</v>
      </c>
      <c r="I278" s="8" t="s">
        <v>5376</v>
      </c>
      <c r="J278" s="9" t="s">
        <v>629</v>
      </c>
      <c r="K278" s="723">
        <v>1.3946759259259258E-2</v>
      </c>
      <c r="L278" s="35"/>
    </row>
    <row r="279" spans="1:12" ht="12.75" hidden="1" thickBot="1">
      <c r="A279" s="6"/>
      <c r="B279" s="7"/>
      <c r="C279" s="8"/>
      <c r="D279" s="9"/>
      <c r="E279" s="727"/>
      <c r="F279" s="45"/>
      <c r="G279" s="26"/>
      <c r="H279" s="7"/>
      <c r="I279" s="8"/>
      <c r="J279" s="9"/>
      <c r="K279" s="723"/>
      <c r="L279" s="35"/>
    </row>
    <row r="280" spans="1:12" ht="12.75" hidden="1" thickBot="1">
      <c r="A280" s="6"/>
      <c r="B280" s="7"/>
      <c r="C280" s="8"/>
      <c r="D280" s="547"/>
      <c r="E280" s="727"/>
      <c r="F280" s="45"/>
      <c r="G280" s="26"/>
      <c r="H280" s="7"/>
      <c r="I280" s="8"/>
      <c r="J280" s="9"/>
      <c r="K280" s="723"/>
      <c r="L280" s="35"/>
    </row>
    <row r="281" spans="1:12" ht="12.75" hidden="1" thickBot="1">
      <c r="A281" s="6"/>
      <c r="B281" s="7"/>
      <c r="C281" s="8"/>
      <c r="D281" s="9"/>
      <c r="E281" s="207"/>
      <c r="F281" s="45"/>
      <c r="G281" s="26"/>
      <c r="H281" s="7"/>
      <c r="I281" s="8"/>
      <c r="J281" s="9"/>
      <c r="K281" s="211"/>
      <c r="L281" s="35"/>
    </row>
    <row r="282" spans="1:12" ht="12.75" hidden="1" thickBot="1">
      <c r="A282" s="6"/>
      <c r="B282" s="7"/>
      <c r="C282" s="8"/>
      <c r="D282" s="9"/>
      <c r="E282" s="207"/>
      <c r="F282" s="45"/>
      <c r="G282" s="26"/>
      <c r="H282" s="7"/>
      <c r="I282" s="8"/>
      <c r="J282" s="9"/>
      <c r="K282" s="211"/>
      <c r="L282" s="35"/>
    </row>
    <row r="283" spans="1:12" ht="12.75" hidden="1" thickBot="1">
      <c r="A283" s="6"/>
      <c r="B283" s="7"/>
      <c r="C283" s="8"/>
      <c r="D283" s="9"/>
      <c r="E283" s="207"/>
      <c r="F283" s="45"/>
      <c r="G283" s="26"/>
      <c r="H283" s="7"/>
      <c r="I283" s="8"/>
      <c r="J283" s="9"/>
      <c r="K283" s="211"/>
      <c r="L283" s="35"/>
    </row>
    <row r="284" spans="1:12" ht="12.75" hidden="1" thickBot="1">
      <c r="A284" s="6"/>
      <c r="B284" s="7"/>
      <c r="C284" s="8"/>
      <c r="D284" s="9"/>
      <c r="E284" s="207"/>
      <c r="F284" s="45"/>
      <c r="G284" s="26"/>
      <c r="H284" s="7"/>
      <c r="I284" s="8"/>
      <c r="J284" s="9"/>
      <c r="K284" s="211"/>
      <c r="L284" s="35"/>
    </row>
    <row r="285" spans="1:12" ht="12.75" hidden="1" thickBot="1">
      <c r="A285" s="6"/>
      <c r="B285" s="7"/>
      <c r="C285" s="8"/>
      <c r="D285" s="9"/>
      <c r="E285" s="207"/>
      <c r="F285" s="45"/>
      <c r="G285" s="26"/>
      <c r="H285" s="7"/>
      <c r="I285" s="8"/>
      <c r="J285" s="9"/>
      <c r="K285" s="211"/>
      <c r="L285" s="35"/>
    </row>
    <row r="286" spans="1:12" ht="13.5" hidden="1" thickBot="1">
      <c r="A286" s="6"/>
      <c r="B286" s="7"/>
      <c r="C286" s="20"/>
      <c r="D286" s="9"/>
      <c r="E286" s="179"/>
      <c r="F286" s="45"/>
      <c r="G286" s="26"/>
      <c r="H286" s="7"/>
      <c r="I286" s="8"/>
      <c r="J286" s="9"/>
      <c r="K286" s="190"/>
      <c r="L286" s="35"/>
    </row>
    <row r="287" spans="1:12" ht="13.5" hidden="1" thickBot="1">
      <c r="A287" s="6"/>
      <c r="B287" s="7"/>
      <c r="C287" s="20"/>
      <c r="D287" s="9"/>
      <c r="E287" s="179"/>
      <c r="F287" s="45"/>
      <c r="G287" s="26"/>
      <c r="H287" s="7"/>
      <c r="I287" s="8"/>
      <c r="J287" s="9"/>
      <c r="K287" s="190"/>
      <c r="L287" s="35"/>
    </row>
    <row r="288" spans="1:12" ht="13.5" hidden="1" thickBot="1">
      <c r="A288" s="6"/>
      <c r="B288" s="7"/>
      <c r="C288" s="21"/>
      <c r="D288" s="9"/>
      <c r="E288" s="179"/>
      <c r="F288" s="45"/>
      <c r="G288" s="26"/>
      <c r="H288" s="7"/>
      <c r="I288" s="7"/>
      <c r="J288" s="9"/>
      <c r="K288" s="190"/>
      <c r="L288" s="35"/>
    </row>
    <row r="289" spans="1:12" ht="13.5" hidden="1" thickBot="1">
      <c r="A289" s="6"/>
      <c r="B289" s="7"/>
      <c r="C289" s="21"/>
      <c r="D289" s="9"/>
      <c r="E289" s="179"/>
      <c r="F289" s="45"/>
      <c r="G289" s="26"/>
      <c r="H289" s="7"/>
      <c r="I289" s="7"/>
      <c r="J289" s="9"/>
      <c r="K289" s="190"/>
      <c r="L289" s="35"/>
    </row>
    <row r="290" spans="1:12" ht="13.5" hidden="1" thickBot="1">
      <c r="A290" s="6"/>
      <c r="B290" s="7"/>
      <c r="C290" s="21"/>
      <c r="D290" s="9"/>
      <c r="E290" s="179"/>
      <c r="F290" s="45"/>
      <c r="G290" s="26"/>
      <c r="H290" s="7"/>
      <c r="I290" s="7"/>
      <c r="J290" s="9"/>
      <c r="K290" s="190"/>
      <c r="L290" s="35"/>
    </row>
    <row r="291" spans="1:12" ht="13.5" hidden="1" thickBot="1">
      <c r="A291" s="6"/>
      <c r="B291" s="7"/>
      <c r="C291" s="21"/>
      <c r="D291" s="9"/>
      <c r="E291" s="179"/>
      <c r="F291" s="45"/>
      <c r="G291" s="26"/>
      <c r="H291" s="7"/>
      <c r="I291" s="7"/>
      <c r="J291" s="9"/>
      <c r="K291" s="190"/>
      <c r="L291" s="35"/>
    </row>
    <row r="292" spans="1:12" ht="13.5" hidden="1" thickBot="1">
      <c r="A292" s="6"/>
      <c r="B292" s="7"/>
      <c r="C292" s="21"/>
      <c r="D292" s="9"/>
      <c r="E292" s="179"/>
      <c r="F292" s="45"/>
      <c r="G292" s="26"/>
      <c r="H292" s="7"/>
      <c r="I292" s="7"/>
      <c r="J292" s="9"/>
      <c r="K292" s="190"/>
      <c r="L292" s="35"/>
    </row>
    <row r="293" spans="1:12" ht="13.5" hidden="1" thickBot="1">
      <c r="A293" s="19"/>
      <c r="B293" s="10"/>
      <c r="C293" s="22"/>
      <c r="D293" s="11"/>
      <c r="E293" s="180"/>
      <c r="F293" s="45"/>
      <c r="G293" s="28"/>
      <c r="H293" s="29"/>
      <c r="I293" s="29"/>
      <c r="J293" s="30"/>
      <c r="K293" s="191"/>
      <c r="L293" s="35"/>
    </row>
    <row r="294" spans="1:12" ht="8.25" customHeight="1" thickTop="1">
      <c r="A294" s="46"/>
      <c r="B294" s="46"/>
      <c r="C294" s="46"/>
      <c r="D294" s="46"/>
      <c r="E294" s="46"/>
      <c r="F294" s="45"/>
      <c r="G294" s="47"/>
      <c r="H294" s="47"/>
      <c r="I294" s="47"/>
      <c r="J294" s="47"/>
      <c r="K294" s="47"/>
      <c r="L294" s="35"/>
    </row>
    <row r="295" spans="1:12" s="3" customFormat="1" ht="21" thickBot="1">
      <c r="A295" s="1056" t="s">
        <v>770</v>
      </c>
      <c r="B295" s="1056"/>
      <c r="C295" s="35"/>
      <c r="D295" s="160" t="s">
        <v>3667</v>
      </c>
      <c r="E295" s="1065" t="s">
        <v>1640</v>
      </c>
      <c r="F295" s="1065"/>
      <c r="G295" s="1065"/>
      <c r="H295" s="1065"/>
      <c r="I295" s="35"/>
      <c r="J295" s="1056" t="s">
        <v>4301</v>
      </c>
      <c r="K295" s="1056"/>
      <c r="L295" s="45"/>
    </row>
    <row r="296" spans="1:12" s="3" customFormat="1" ht="13.5" thickTop="1" thickBot="1">
      <c r="A296" s="1057" t="s">
        <v>716</v>
      </c>
      <c r="B296" s="1058"/>
      <c r="C296" s="43"/>
      <c r="D296" s="44"/>
      <c r="E296" s="44"/>
      <c r="F296" s="35"/>
      <c r="G296" s="1061" t="s">
        <v>717</v>
      </c>
      <c r="H296" s="1062"/>
      <c r="I296" s="35"/>
      <c r="J296" s="35"/>
      <c r="K296" s="35"/>
      <c r="L296" s="45"/>
    </row>
    <row r="297" spans="1:12" s="3" customFormat="1" ht="16.5" thickTop="1" thickBot="1">
      <c r="A297" s="1059"/>
      <c r="B297" s="1060"/>
      <c r="C297" s="14"/>
      <c r="D297" s="12" t="s">
        <v>645</v>
      </c>
      <c r="E297" s="13">
        <f>COUNTA(C299:C318)</f>
        <v>1</v>
      </c>
      <c r="F297" s="45"/>
      <c r="G297" s="1063"/>
      <c r="H297" s="1064"/>
      <c r="I297" s="32"/>
      <c r="J297" s="33" t="s">
        <v>645</v>
      </c>
      <c r="K297" s="34">
        <f>COUNTA(I299:I318)</f>
        <v>0</v>
      </c>
      <c r="L297" s="45"/>
    </row>
    <row r="298" spans="1:12" s="3" customFormat="1">
      <c r="A298" s="841" t="s">
        <v>626</v>
      </c>
      <c r="B298" s="842" t="s">
        <v>622</v>
      </c>
      <c r="C298" s="4" t="s">
        <v>623</v>
      </c>
      <c r="D298" s="4" t="s">
        <v>624</v>
      </c>
      <c r="E298" s="5" t="s">
        <v>644</v>
      </c>
      <c r="F298" s="45"/>
      <c r="G298" s="24" t="s">
        <v>626</v>
      </c>
      <c r="H298" s="23" t="s">
        <v>622</v>
      </c>
      <c r="I298" s="4" t="s">
        <v>623</v>
      </c>
      <c r="J298" s="4" t="s">
        <v>624</v>
      </c>
      <c r="K298" s="25" t="s">
        <v>644</v>
      </c>
      <c r="L298" s="45"/>
    </row>
    <row r="299" spans="1:12" s="3" customFormat="1">
      <c r="A299" s="76" t="s">
        <v>630</v>
      </c>
      <c r="B299" s="77" t="s">
        <v>1096</v>
      </c>
      <c r="C299" s="78" t="s">
        <v>3790</v>
      </c>
      <c r="D299" s="79" t="s">
        <v>661</v>
      </c>
      <c r="E299" s="771">
        <v>1.1400462962962965E-2</v>
      </c>
      <c r="F299" s="45"/>
      <c r="G299" s="94"/>
      <c r="H299" s="77"/>
      <c r="I299" s="78"/>
      <c r="J299" s="79"/>
      <c r="K299" s="737"/>
      <c r="L299" s="45"/>
    </row>
    <row r="300" spans="1:12" s="3" customFormat="1">
      <c r="A300" s="81"/>
      <c r="B300" s="82"/>
      <c r="C300" s="83"/>
      <c r="D300" s="84"/>
      <c r="E300" s="725"/>
      <c r="F300" s="45"/>
      <c r="G300" s="96"/>
      <c r="H300" s="82"/>
      <c r="I300" s="83"/>
      <c r="J300" s="84"/>
      <c r="K300" s="721"/>
      <c r="L300" s="45"/>
    </row>
    <row r="301" spans="1:12" s="3" customFormat="1" ht="12.75" thickBot="1">
      <c r="A301" s="86"/>
      <c r="B301" s="87"/>
      <c r="C301" s="88"/>
      <c r="D301" s="89"/>
      <c r="E301" s="726"/>
      <c r="F301" s="45"/>
      <c r="G301" s="98"/>
      <c r="H301" s="87"/>
      <c r="I301" s="88"/>
      <c r="J301" s="89"/>
      <c r="K301" s="722"/>
      <c r="L301" s="45"/>
    </row>
    <row r="302" spans="1:12" s="3" customFormat="1" ht="12.75" hidden="1" thickBot="1">
      <c r="A302" s="6"/>
      <c r="B302" s="7"/>
      <c r="C302" s="8"/>
      <c r="D302" s="9"/>
      <c r="E302" s="727"/>
      <c r="F302" s="45"/>
      <c r="G302" s="26"/>
      <c r="H302" s="7"/>
      <c r="I302" s="8"/>
      <c r="J302" s="9"/>
      <c r="K302" s="211"/>
      <c r="L302" s="45"/>
    </row>
    <row r="303" spans="1:12" s="3" customFormat="1" ht="12.75" hidden="1" thickBot="1">
      <c r="A303" s="6"/>
      <c r="B303" s="7"/>
      <c r="C303" s="8"/>
      <c r="D303" s="9"/>
      <c r="E303" s="727"/>
      <c r="F303" s="45"/>
      <c r="G303" s="26"/>
      <c r="H303" s="7"/>
      <c r="I303" s="8"/>
      <c r="J303" s="9"/>
      <c r="K303" s="211"/>
      <c r="L303" s="45"/>
    </row>
    <row r="304" spans="1:12" s="3" customFormat="1" ht="12.75" hidden="1" thickBot="1">
      <c r="A304" s="6"/>
      <c r="B304" s="7"/>
      <c r="C304" s="8"/>
      <c r="D304" s="9"/>
      <c r="E304" s="727"/>
      <c r="F304" s="45"/>
      <c r="G304" s="26"/>
      <c r="H304" s="7"/>
      <c r="I304" s="8"/>
      <c r="J304" s="9"/>
      <c r="K304" s="211"/>
      <c r="L304" s="45"/>
    </row>
    <row r="305" spans="1:12" s="3" customFormat="1" ht="12.75" hidden="1" thickBot="1">
      <c r="A305" s="6"/>
      <c r="B305" s="7"/>
      <c r="C305" s="8"/>
      <c r="D305" s="9"/>
      <c r="E305" s="207"/>
      <c r="F305" s="45"/>
      <c r="G305" s="26"/>
      <c r="H305" s="7"/>
      <c r="I305" s="8"/>
      <c r="J305" s="9"/>
      <c r="K305" s="190"/>
      <c r="L305" s="45"/>
    </row>
    <row r="306" spans="1:12" s="3" customFormat="1" ht="12.75" hidden="1" thickBot="1">
      <c r="A306" s="6"/>
      <c r="B306" s="7"/>
      <c r="C306" s="8"/>
      <c r="D306" s="9"/>
      <c r="E306" s="207"/>
      <c r="F306" s="45"/>
      <c r="G306" s="26"/>
      <c r="H306" s="7"/>
      <c r="I306" s="8"/>
      <c r="J306" s="9"/>
      <c r="K306" s="190"/>
      <c r="L306" s="45"/>
    </row>
    <row r="307" spans="1:12" s="3" customFormat="1" ht="12.75" hidden="1" thickBot="1">
      <c r="A307" s="6"/>
      <c r="B307" s="7"/>
      <c r="C307" s="8"/>
      <c r="D307" s="9"/>
      <c r="E307" s="207"/>
      <c r="F307" s="45"/>
      <c r="G307" s="26"/>
      <c r="H307" s="7"/>
      <c r="I307" s="8"/>
      <c r="J307" s="9"/>
      <c r="K307" s="190"/>
      <c r="L307" s="45"/>
    </row>
    <row r="308" spans="1:12" s="3" customFormat="1" ht="13.5" hidden="1" thickBot="1">
      <c r="A308" s="6"/>
      <c r="B308" s="7"/>
      <c r="C308" s="20"/>
      <c r="D308" s="9"/>
      <c r="E308" s="207"/>
      <c r="F308" s="45"/>
      <c r="G308" s="26"/>
      <c r="H308" s="7"/>
      <c r="I308" s="8"/>
      <c r="J308" s="9"/>
      <c r="K308" s="190"/>
      <c r="L308" s="45"/>
    </row>
    <row r="309" spans="1:12" s="3" customFormat="1" ht="13.5" hidden="1" thickBot="1">
      <c r="A309" s="6"/>
      <c r="B309" s="7"/>
      <c r="C309" s="20"/>
      <c r="D309" s="9"/>
      <c r="E309" s="179"/>
      <c r="F309" s="45"/>
      <c r="G309" s="26"/>
      <c r="H309" s="7"/>
      <c r="I309" s="8"/>
      <c r="J309" s="9"/>
      <c r="K309" s="190"/>
      <c r="L309" s="45"/>
    </row>
    <row r="310" spans="1:12" s="3" customFormat="1" ht="13.5" hidden="1" thickBot="1">
      <c r="A310" s="6"/>
      <c r="B310" s="7"/>
      <c r="C310" s="20"/>
      <c r="D310" s="9"/>
      <c r="E310" s="179"/>
      <c r="F310" s="45"/>
      <c r="G310" s="26"/>
      <c r="H310" s="7"/>
      <c r="I310" s="8"/>
      <c r="J310" s="9"/>
      <c r="K310" s="190"/>
      <c r="L310" s="45"/>
    </row>
    <row r="311" spans="1:12" s="3" customFormat="1" ht="13.5" hidden="1" thickBot="1">
      <c r="A311" s="6"/>
      <c r="B311" s="7"/>
      <c r="C311" s="20"/>
      <c r="D311" s="9"/>
      <c r="E311" s="179"/>
      <c r="F311" s="45"/>
      <c r="G311" s="26"/>
      <c r="H311" s="7"/>
      <c r="I311" s="8"/>
      <c r="J311" s="9"/>
      <c r="K311" s="190"/>
      <c r="L311" s="45"/>
    </row>
    <row r="312" spans="1:12" s="3" customFormat="1" ht="13.5" hidden="1" thickBot="1">
      <c r="A312" s="6"/>
      <c r="B312" s="7"/>
      <c r="C312" s="20"/>
      <c r="D312" s="9"/>
      <c r="E312" s="179"/>
      <c r="F312" s="45"/>
      <c r="G312" s="26"/>
      <c r="H312" s="7"/>
      <c r="I312" s="8"/>
      <c r="J312" s="9"/>
      <c r="K312" s="190"/>
      <c r="L312" s="45"/>
    </row>
    <row r="313" spans="1:12" s="3" customFormat="1" ht="13.5" hidden="1" thickBot="1">
      <c r="A313" s="6"/>
      <c r="B313" s="7"/>
      <c r="C313" s="21"/>
      <c r="D313" s="9"/>
      <c r="E313" s="179"/>
      <c r="F313" s="45"/>
      <c r="G313" s="26"/>
      <c r="H313" s="7"/>
      <c r="I313" s="7"/>
      <c r="J313" s="9"/>
      <c r="K313" s="190"/>
      <c r="L313" s="45"/>
    </row>
    <row r="314" spans="1:12" s="3" customFormat="1" ht="13.5" hidden="1" thickBot="1">
      <c r="A314" s="6"/>
      <c r="B314" s="7"/>
      <c r="C314" s="21"/>
      <c r="D314" s="9"/>
      <c r="E314" s="179"/>
      <c r="F314" s="45"/>
      <c r="G314" s="26"/>
      <c r="H314" s="7"/>
      <c r="I314" s="7"/>
      <c r="J314" s="9"/>
      <c r="K314" s="190"/>
      <c r="L314" s="45"/>
    </row>
    <row r="315" spans="1:12" s="3" customFormat="1" ht="13.5" hidden="1" thickBot="1">
      <c r="A315" s="6"/>
      <c r="B315" s="7"/>
      <c r="C315" s="21"/>
      <c r="D315" s="9"/>
      <c r="E315" s="179"/>
      <c r="F315" s="45"/>
      <c r="G315" s="26"/>
      <c r="H315" s="7"/>
      <c r="I315" s="7"/>
      <c r="J315" s="9"/>
      <c r="K315" s="190"/>
      <c r="L315" s="45"/>
    </row>
    <row r="316" spans="1:12" s="3" customFormat="1" ht="13.5" hidden="1" thickBot="1">
      <c r="A316" s="6"/>
      <c r="B316" s="7"/>
      <c r="C316" s="21"/>
      <c r="D316" s="9"/>
      <c r="E316" s="179"/>
      <c r="F316" s="45"/>
      <c r="G316" s="26"/>
      <c r="H316" s="7"/>
      <c r="I316" s="7"/>
      <c r="J316" s="9"/>
      <c r="K316" s="190"/>
      <c r="L316" s="45"/>
    </row>
    <row r="317" spans="1:12" s="3" customFormat="1" ht="13.5" hidden="1" thickBot="1">
      <c r="A317" s="6"/>
      <c r="B317" s="7"/>
      <c r="C317" s="21"/>
      <c r="D317" s="9"/>
      <c r="E317" s="179"/>
      <c r="F317" s="45"/>
      <c r="G317" s="26"/>
      <c r="H317" s="7"/>
      <c r="I317" s="7"/>
      <c r="J317" s="9"/>
      <c r="K317" s="190"/>
      <c r="L317" s="45"/>
    </row>
    <row r="318" spans="1:12" s="3" customFormat="1" ht="13.5" hidden="1" thickBot="1">
      <c r="A318" s="19"/>
      <c r="B318" s="10"/>
      <c r="C318" s="22"/>
      <c r="D318" s="11"/>
      <c r="E318" s="180"/>
      <c r="F318" s="45"/>
      <c r="G318" s="28"/>
      <c r="H318" s="29"/>
      <c r="I318" s="29"/>
      <c r="J318" s="30"/>
      <c r="K318" s="191"/>
      <c r="L318" s="45"/>
    </row>
    <row r="319" spans="1:12" s="3" customFormat="1" ht="8.25" customHeight="1" thickTop="1">
      <c r="A319" s="46"/>
      <c r="B319" s="46"/>
      <c r="C319" s="46"/>
      <c r="D319" s="46"/>
      <c r="E319" s="46"/>
      <c r="F319" s="45"/>
      <c r="G319" s="47"/>
      <c r="H319" s="47"/>
      <c r="I319" s="47"/>
      <c r="J319" s="47"/>
      <c r="K319" s="47"/>
      <c r="L319" s="45"/>
    </row>
    <row r="320" spans="1:12" s="3" customFormat="1" ht="21" thickBot="1">
      <c r="A320" s="162" t="s">
        <v>771</v>
      </c>
      <c r="B320" s="160"/>
      <c r="C320" s="160" t="s">
        <v>3667</v>
      </c>
      <c r="D320" s="1065" t="s">
        <v>4879</v>
      </c>
      <c r="E320" s="1065"/>
      <c r="F320" s="707"/>
      <c r="G320" s="707"/>
      <c r="H320" s="1065" t="s">
        <v>1641</v>
      </c>
      <c r="I320" s="1065"/>
      <c r="J320" s="160" t="s">
        <v>722</v>
      </c>
      <c r="K320" s="160"/>
      <c r="L320" s="45"/>
    </row>
    <row r="321" spans="1:12" s="3" customFormat="1" ht="13.5" thickTop="1" thickBot="1">
      <c r="A321" s="1083" t="s">
        <v>718</v>
      </c>
      <c r="B321" s="1084"/>
      <c r="C321" s="43"/>
      <c r="D321" s="44"/>
      <c r="E321" s="44"/>
      <c r="F321" s="35"/>
      <c r="G321" s="1087" t="s">
        <v>719</v>
      </c>
      <c r="H321" s="1088"/>
      <c r="I321" s="35"/>
      <c r="J321" s="35"/>
      <c r="K321" s="35"/>
      <c r="L321" s="45"/>
    </row>
    <row r="322" spans="1:12" s="3" customFormat="1" ht="16.5" thickTop="1" thickBot="1">
      <c r="A322" s="1085"/>
      <c r="B322" s="1086"/>
      <c r="C322" s="14"/>
      <c r="D322" s="12" t="s">
        <v>645</v>
      </c>
      <c r="E322" s="13">
        <f>COUNTA(C324:C356)</f>
        <v>5</v>
      </c>
      <c r="F322" s="45"/>
      <c r="G322" s="1089"/>
      <c r="H322" s="1090"/>
      <c r="I322" s="32"/>
      <c r="J322" s="33" t="s">
        <v>645</v>
      </c>
      <c r="K322" s="34">
        <f>COUNTA(I324:I356)</f>
        <v>7</v>
      </c>
      <c r="L322" s="45"/>
    </row>
    <row r="323" spans="1:12" s="3" customFormat="1">
      <c r="A323" s="841" t="s">
        <v>626</v>
      </c>
      <c r="B323" s="842" t="s">
        <v>622</v>
      </c>
      <c r="C323" s="4" t="s">
        <v>623</v>
      </c>
      <c r="D323" s="4" t="s">
        <v>1581</v>
      </c>
      <c r="E323" s="5" t="s">
        <v>644</v>
      </c>
      <c r="F323" s="45"/>
      <c r="G323" s="24" t="s">
        <v>626</v>
      </c>
      <c r="H323" s="23" t="s">
        <v>622</v>
      </c>
      <c r="I323" s="4" t="s">
        <v>623</v>
      </c>
      <c r="J323" s="4" t="s">
        <v>1581</v>
      </c>
      <c r="K323" s="25" t="s">
        <v>644</v>
      </c>
      <c r="L323" s="45"/>
    </row>
    <row r="324" spans="1:12" s="3" customFormat="1">
      <c r="A324" s="76" t="s">
        <v>630</v>
      </c>
      <c r="B324" s="77" t="s">
        <v>653</v>
      </c>
      <c r="C324" s="78" t="s">
        <v>956</v>
      </c>
      <c r="D324" s="79" t="s">
        <v>629</v>
      </c>
      <c r="E324" s="724">
        <v>1.2407407407407409E-2</v>
      </c>
      <c r="F324" s="45"/>
      <c r="G324" s="94" t="s">
        <v>630</v>
      </c>
      <c r="H324" s="599" t="s">
        <v>705</v>
      </c>
      <c r="I324" s="78" t="s">
        <v>3823</v>
      </c>
      <c r="J324" s="79" t="s">
        <v>669</v>
      </c>
      <c r="K324" s="737">
        <v>1.8819444444444448E-2</v>
      </c>
      <c r="L324" s="45"/>
    </row>
    <row r="325" spans="1:12" s="3" customFormat="1">
      <c r="A325" s="81" t="s">
        <v>631</v>
      </c>
      <c r="B325" s="82" t="s">
        <v>653</v>
      </c>
      <c r="C325" s="83" t="s">
        <v>3598</v>
      </c>
      <c r="D325" s="84" t="s">
        <v>629</v>
      </c>
      <c r="E325" s="725">
        <v>1.2638888888888889E-2</v>
      </c>
      <c r="F325" s="45"/>
      <c r="G325" s="96" t="s">
        <v>631</v>
      </c>
      <c r="H325" s="82" t="s">
        <v>740</v>
      </c>
      <c r="I325" s="83" t="s">
        <v>790</v>
      </c>
      <c r="J325" s="84" t="s">
        <v>1662</v>
      </c>
      <c r="K325" s="721">
        <v>2.1099537037037038E-2</v>
      </c>
      <c r="L325" s="45"/>
    </row>
    <row r="326" spans="1:12" s="3" customFormat="1">
      <c r="A326" s="86" t="s">
        <v>632</v>
      </c>
      <c r="B326" s="87" t="s">
        <v>967</v>
      </c>
      <c r="C326" s="88" t="s">
        <v>5386</v>
      </c>
      <c r="D326" s="89" t="s">
        <v>629</v>
      </c>
      <c r="E326" s="726">
        <v>1.3263888888888889E-2</v>
      </c>
      <c r="F326" s="45"/>
      <c r="G326" s="98" t="s">
        <v>632</v>
      </c>
      <c r="H326" s="87" t="s">
        <v>706</v>
      </c>
      <c r="I326" s="88" t="s">
        <v>809</v>
      </c>
      <c r="J326" s="89" t="s">
        <v>629</v>
      </c>
      <c r="K326" s="722">
        <v>2.4456018518518519E-2</v>
      </c>
      <c r="L326" s="45"/>
    </row>
    <row r="327" spans="1:12" s="3" customFormat="1">
      <c r="A327" s="6" t="s">
        <v>633</v>
      </c>
      <c r="B327" s="7" t="s">
        <v>675</v>
      </c>
      <c r="C327" s="8" t="s">
        <v>3243</v>
      </c>
      <c r="D327" s="547" t="s">
        <v>629</v>
      </c>
      <c r="E327" s="727">
        <v>1.3680555555555555E-2</v>
      </c>
      <c r="F327" s="45"/>
      <c r="G327" s="26" t="s">
        <v>633</v>
      </c>
      <c r="H327" s="7" t="s">
        <v>887</v>
      </c>
      <c r="I327" s="8" t="s">
        <v>5382</v>
      </c>
      <c r="J327" s="547" t="s">
        <v>629</v>
      </c>
      <c r="K327" s="723">
        <v>2.49537037037037E-2</v>
      </c>
      <c r="L327" s="45"/>
    </row>
    <row r="328" spans="1:12" s="3" customFormat="1">
      <c r="A328" s="6" t="s">
        <v>634</v>
      </c>
      <c r="B328" s="7" t="s">
        <v>1164</v>
      </c>
      <c r="C328" s="8" t="s">
        <v>5382</v>
      </c>
      <c r="D328" s="9" t="s">
        <v>629</v>
      </c>
      <c r="E328" s="727">
        <v>1.3842592592592594E-2</v>
      </c>
      <c r="F328" s="45"/>
      <c r="G328" s="26" t="s">
        <v>634</v>
      </c>
      <c r="H328" s="7" t="s">
        <v>1420</v>
      </c>
      <c r="I328" s="8" t="s">
        <v>5383</v>
      </c>
      <c r="J328" s="9"/>
      <c r="K328" s="723">
        <v>2.521990740740741E-2</v>
      </c>
      <c r="L328" s="45"/>
    </row>
    <row r="329" spans="1:12" s="3" customFormat="1">
      <c r="A329" s="6"/>
      <c r="B329" s="7"/>
      <c r="C329" s="8"/>
      <c r="D329" s="9"/>
      <c r="E329" s="727"/>
      <c r="F329" s="45"/>
      <c r="G329" s="26" t="s">
        <v>635</v>
      </c>
      <c r="H329" s="7" t="s">
        <v>664</v>
      </c>
      <c r="I329" s="8" t="s">
        <v>5384</v>
      </c>
      <c r="J329" s="9" t="s">
        <v>2315</v>
      </c>
      <c r="K329" s="723">
        <v>2.5312500000000002E-2</v>
      </c>
      <c r="L329" s="45"/>
    </row>
    <row r="330" spans="1:12" s="3" customFormat="1" ht="12.75" thickBot="1">
      <c r="A330" s="6"/>
      <c r="B330" s="7"/>
      <c r="C330" s="8"/>
      <c r="D330" s="9"/>
      <c r="E330" s="727"/>
      <c r="F330" s="45"/>
      <c r="G330" s="26" t="s">
        <v>636</v>
      </c>
      <c r="H330" s="7" t="s">
        <v>708</v>
      </c>
      <c r="I330" s="8" t="s">
        <v>820</v>
      </c>
      <c r="J330" s="9" t="s">
        <v>629</v>
      </c>
      <c r="K330" s="723">
        <v>2.6249999999999999E-2</v>
      </c>
      <c r="L330" s="45"/>
    </row>
    <row r="331" spans="1:12" s="3" customFormat="1" ht="12.75" hidden="1" thickBot="1">
      <c r="A331" s="6"/>
      <c r="B331" s="7"/>
      <c r="C331" s="8"/>
      <c r="D331" s="9"/>
      <c r="E331" s="727"/>
      <c r="F331" s="45"/>
      <c r="G331" s="26"/>
      <c r="H331" s="7"/>
      <c r="I331" s="8"/>
      <c r="J331" s="9"/>
      <c r="K331" s="723"/>
      <c r="L331" s="45"/>
    </row>
    <row r="332" spans="1:12" s="3" customFormat="1" ht="12.75" hidden="1" thickBot="1">
      <c r="A332" s="6"/>
      <c r="B332" s="7"/>
      <c r="C332" s="8"/>
      <c r="D332" s="9"/>
      <c r="E332" s="727"/>
      <c r="F332" s="45"/>
      <c r="G332" s="26"/>
      <c r="H332" s="7"/>
      <c r="I332" s="8"/>
      <c r="J332" s="9"/>
      <c r="K332" s="723"/>
      <c r="L332" s="45"/>
    </row>
    <row r="333" spans="1:12" s="3" customFormat="1" ht="13.5" hidden="1" thickBot="1">
      <c r="A333" s="6"/>
      <c r="B333" s="7"/>
      <c r="C333" s="20"/>
      <c r="D333" s="9"/>
      <c r="E333" s="734"/>
      <c r="F333" s="45"/>
      <c r="G333" s="26"/>
      <c r="H333" s="7"/>
      <c r="I333" s="8"/>
      <c r="J333" s="9"/>
      <c r="K333" s="723"/>
      <c r="L333" s="45"/>
    </row>
    <row r="334" spans="1:12" s="3" customFormat="1" ht="13.5" hidden="1" thickBot="1">
      <c r="A334" s="6"/>
      <c r="B334" s="7"/>
      <c r="C334" s="20"/>
      <c r="D334" s="9"/>
      <c r="E334" s="734"/>
      <c r="F334" s="45"/>
      <c r="G334" s="26"/>
      <c r="H334" s="7"/>
      <c r="I334" s="8"/>
      <c r="J334" s="9"/>
      <c r="K334" s="723"/>
      <c r="L334" s="45"/>
    </row>
    <row r="335" spans="1:12" s="3" customFormat="1" ht="13.5" hidden="1" thickBot="1">
      <c r="A335" s="6"/>
      <c r="B335" s="7"/>
      <c r="C335" s="20"/>
      <c r="D335" s="9"/>
      <c r="E335" s="734"/>
      <c r="F335" s="45"/>
      <c r="G335" s="26"/>
      <c r="H335" s="7"/>
      <c r="I335" s="8"/>
      <c r="J335" s="9"/>
      <c r="K335" s="723"/>
      <c r="L335" s="45"/>
    </row>
    <row r="336" spans="1:12" s="3" customFormat="1" ht="13.5" hidden="1" thickBot="1">
      <c r="A336" s="6"/>
      <c r="B336" s="7"/>
      <c r="C336" s="20"/>
      <c r="D336" s="9"/>
      <c r="E336" s="734"/>
      <c r="F336" s="45"/>
      <c r="G336" s="26"/>
      <c r="H336" s="7"/>
      <c r="I336" s="8"/>
      <c r="J336" s="9"/>
      <c r="K336" s="723"/>
      <c r="L336" s="45"/>
    </row>
    <row r="337" spans="1:12" s="3" customFormat="1" ht="13.5" hidden="1" thickBot="1">
      <c r="A337" s="6"/>
      <c r="B337" s="7"/>
      <c r="C337" s="20"/>
      <c r="D337" s="9"/>
      <c r="E337" s="734"/>
      <c r="F337" s="45"/>
      <c r="G337" s="26"/>
      <c r="H337" s="7"/>
      <c r="I337" s="8"/>
      <c r="J337" s="547"/>
      <c r="K337" s="723"/>
      <c r="L337" s="45"/>
    </row>
    <row r="338" spans="1:12" s="3" customFormat="1" ht="13.5" hidden="1" thickBot="1">
      <c r="A338" s="6"/>
      <c r="B338" s="7"/>
      <c r="C338" s="20"/>
      <c r="D338" s="9"/>
      <c r="E338" s="734"/>
      <c r="F338" s="45"/>
      <c r="G338" s="26"/>
      <c r="H338" s="7"/>
      <c r="I338" s="8"/>
      <c r="J338" s="9"/>
      <c r="K338" s="723"/>
      <c r="L338" s="45"/>
    </row>
    <row r="339" spans="1:12" s="3" customFormat="1" ht="13.5" hidden="1" thickBot="1">
      <c r="A339" s="6"/>
      <c r="B339" s="7"/>
      <c r="C339" s="20"/>
      <c r="D339" s="9"/>
      <c r="E339" s="734"/>
      <c r="F339" s="45"/>
      <c r="G339" s="26"/>
      <c r="H339" s="7"/>
      <c r="I339" s="8"/>
      <c r="J339" s="9"/>
      <c r="K339" s="723"/>
      <c r="L339" s="45"/>
    </row>
    <row r="340" spans="1:12" s="3" customFormat="1" ht="13.5" hidden="1" thickBot="1">
      <c r="A340" s="6"/>
      <c r="B340" s="7"/>
      <c r="C340" s="20"/>
      <c r="D340" s="9"/>
      <c r="E340" s="734"/>
      <c r="F340" s="45"/>
      <c r="G340" s="26"/>
      <c r="H340" s="7"/>
      <c r="I340" s="8"/>
      <c r="J340" s="9"/>
      <c r="K340" s="723"/>
      <c r="L340" s="45"/>
    </row>
    <row r="341" spans="1:12" s="3" customFormat="1" ht="13.5" hidden="1" thickBot="1">
      <c r="A341" s="6" t="s">
        <v>649</v>
      </c>
      <c r="B341" s="7"/>
      <c r="C341" s="20"/>
      <c r="D341" s="9"/>
      <c r="E341" s="734"/>
      <c r="F341" s="45"/>
      <c r="G341" s="26"/>
      <c r="H341" s="7"/>
      <c r="I341" s="8"/>
      <c r="J341" s="9"/>
      <c r="K341" s="723"/>
      <c r="L341" s="45"/>
    </row>
    <row r="342" spans="1:12" s="3" customFormat="1" ht="13.5" hidden="1" thickBot="1">
      <c r="A342" s="6" t="s">
        <v>650</v>
      </c>
      <c r="B342" s="7"/>
      <c r="C342" s="20"/>
      <c r="D342" s="9"/>
      <c r="E342" s="734"/>
      <c r="F342" s="45"/>
      <c r="G342" s="26"/>
      <c r="H342" s="7"/>
      <c r="I342" s="8"/>
      <c r="J342" s="9"/>
      <c r="K342" s="723"/>
      <c r="L342" s="45"/>
    </row>
    <row r="343" spans="1:12" s="3" customFormat="1" ht="13.5" hidden="1" thickBot="1">
      <c r="A343" s="6" t="s">
        <v>651</v>
      </c>
      <c r="B343" s="7"/>
      <c r="C343" s="20"/>
      <c r="D343" s="9"/>
      <c r="E343" s="734"/>
      <c r="F343" s="45"/>
      <c r="G343" s="26"/>
      <c r="H343" s="7"/>
      <c r="I343" s="8"/>
      <c r="J343" s="9"/>
      <c r="K343" s="723"/>
      <c r="L343" s="45"/>
    </row>
    <row r="344" spans="1:12" s="3" customFormat="1" ht="13.5" hidden="1" thickBot="1">
      <c r="A344" s="6" t="s">
        <v>899</v>
      </c>
      <c r="B344" s="7"/>
      <c r="C344" s="20"/>
      <c r="D344" s="9"/>
      <c r="E344" s="734"/>
      <c r="F344" s="45"/>
      <c r="G344" s="26"/>
      <c r="H344" s="7"/>
      <c r="I344" s="8"/>
      <c r="J344" s="9"/>
      <c r="K344" s="738"/>
      <c r="L344" s="45"/>
    </row>
    <row r="345" spans="1:12" s="3" customFormat="1" ht="13.5" hidden="1" thickBot="1">
      <c r="A345" s="6" t="s">
        <v>900</v>
      </c>
      <c r="B345" s="7"/>
      <c r="C345" s="20"/>
      <c r="D345" s="9"/>
      <c r="E345" s="734"/>
      <c r="F345" s="45"/>
      <c r="G345" s="26"/>
      <c r="H345" s="7"/>
      <c r="I345" s="8"/>
      <c r="J345" s="9"/>
      <c r="K345" s="738"/>
      <c r="L345" s="45"/>
    </row>
    <row r="346" spans="1:12" s="3" customFormat="1" ht="13.5" hidden="1" thickBot="1">
      <c r="A346" s="6" t="s">
        <v>901</v>
      </c>
      <c r="B346" s="7"/>
      <c r="C346" s="20"/>
      <c r="D346" s="9"/>
      <c r="E346" s="734"/>
      <c r="F346" s="45"/>
      <c r="G346" s="26"/>
      <c r="H346" s="7"/>
      <c r="I346" s="8"/>
      <c r="J346" s="9"/>
      <c r="K346" s="738"/>
      <c r="L346" s="45"/>
    </row>
    <row r="347" spans="1:12" s="3" customFormat="1" ht="13.5" hidden="1" thickBot="1">
      <c r="A347" s="6" t="s">
        <v>902</v>
      </c>
      <c r="B347" s="7"/>
      <c r="C347" s="20"/>
      <c r="D347" s="9"/>
      <c r="E347" s="734"/>
      <c r="F347" s="45"/>
      <c r="G347" s="26"/>
      <c r="H347" s="7"/>
      <c r="I347" s="8"/>
      <c r="J347" s="9"/>
      <c r="K347" s="211"/>
      <c r="L347" s="45"/>
    </row>
    <row r="348" spans="1:12" s="3" customFormat="1" ht="13.5" hidden="1" thickBot="1">
      <c r="A348" s="6" t="s">
        <v>903</v>
      </c>
      <c r="B348" s="7"/>
      <c r="C348" s="20"/>
      <c r="D348" s="9"/>
      <c r="E348" s="734"/>
      <c r="F348" s="45"/>
      <c r="G348" s="26"/>
      <c r="H348" s="7"/>
      <c r="I348" s="8"/>
      <c r="J348" s="9"/>
      <c r="K348" s="211"/>
      <c r="L348" s="45"/>
    </row>
    <row r="349" spans="1:12" s="3" customFormat="1" ht="13.5" hidden="1" thickBot="1">
      <c r="A349" s="6" t="s">
        <v>1124</v>
      </c>
      <c r="B349" s="7"/>
      <c r="C349" s="302"/>
      <c r="D349" s="9"/>
      <c r="E349" s="734"/>
      <c r="F349" s="45"/>
      <c r="G349" s="26"/>
      <c r="H349" s="7"/>
      <c r="I349" s="8"/>
      <c r="J349" s="9"/>
      <c r="K349" s="211"/>
      <c r="L349" s="45"/>
    </row>
    <row r="350" spans="1:12" s="3" customFormat="1" ht="13.5" hidden="1" thickBot="1">
      <c r="A350" s="6"/>
      <c r="B350" s="7"/>
      <c r="C350" s="302"/>
      <c r="D350" s="9"/>
      <c r="E350" s="179"/>
      <c r="F350" s="45"/>
      <c r="G350" s="26"/>
      <c r="H350" s="7"/>
      <c r="I350" s="8"/>
      <c r="J350" s="9"/>
      <c r="K350" s="211"/>
      <c r="L350" s="45"/>
    </row>
    <row r="351" spans="1:12" s="3" customFormat="1" ht="13.5" hidden="1" thickBot="1">
      <c r="A351" s="6"/>
      <c r="B351" s="7"/>
      <c r="C351" s="302"/>
      <c r="D351" s="9"/>
      <c r="E351" s="179"/>
      <c r="F351" s="45"/>
      <c r="G351" s="26"/>
      <c r="H351" s="7"/>
      <c r="I351" s="8"/>
      <c r="J351" s="9"/>
      <c r="K351" s="211"/>
      <c r="L351" s="45"/>
    </row>
    <row r="352" spans="1:12" s="3" customFormat="1" ht="13.5" hidden="1" thickBot="1">
      <c r="A352" s="6"/>
      <c r="B352" s="7"/>
      <c r="C352" s="21"/>
      <c r="D352" s="9"/>
      <c r="E352" s="179"/>
      <c r="F352" s="45"/>
      <c r="G352" s="26"/>
      <c r="H352" s="7"/>
      <c r="I352" s="8"/>
      <c r="J352" s="9"/>
      <c r="K352" s="211"/>
      <c r="L352" s="45"/>
    </row>
    <row r="353" spans="1:12" s="3" customFormat="1" ht="13.5" hidden="1" thickBot="1">
      <c r="A353" s="6"/>
      <c r="B353" s="7"/>
      <c r="C353" s="21"/>
      <c r="D353" s="9"/>
      <c r="E353" s="179"/>
      <c r="F353" s="45"/>
      <c r="G353" s="26"/>
      <c r="H353" s="7"/>
      <c r="I353" s="8"/>
      <c r="J353" s="9"/>
      <c r="K353" s="211"/>
      <c r="L353" s="45"/>
    </row>
    <row r="354" spans="1:12" s="3" customFormat="1" ht="13.5" hidden="1" thickBot="1">
      <c r="A354" s="6"/>
      <c r="B354" s="7"/>
      <c r="C354" s="21"/>
      <c r="D354" s="9"/>
      <c r="E354" s="179"/>
      <c r="F354" s="45"/>
      <c r="G354" s="26"/>
      <c r="H354" s="7"/>
      <c r="I354" s="8"/>
      <c r="J354" s="9"/>
      <c r="K354" s="211"/>
      <c r="L354" s="45"/>
    </row>
    <row r="355" spans="1:12" s="3" customFormat="1" ht="13.5" hidden="1" thickBot="1">
      <c r="A355" s="6"/>
      <c r="B355" s="7"/>
      <c r="C355" s="21"/>
      <c r="D355" s="9"/>
      <c r="E355" s="179"/>
      <c r="F355" s="45"/>
      <c r="G355" s="26"/>
      <c r="H355" s="7"/>
      <c r="I355" s="8"/>
      <c r="J355" s="9"/>
      <c r="K355" s="211"/>
      <c r="L355" s="45"/>
    </row>
    <row r="356" spans="1:12" s="3" customFormat="1" ht="13.5" hidden="1" thickBot="1">
      <c r="A356" s="19"/>
      <c r="B356" s="10"/>
      <c r="C356" s="22"/>
      <c r="D356" s="11"/>
      <c r="E356" s="180"/>
      <c r="F356" s="45"/>
      <c r="G356" s="28"/>
      <c r="H356" s="29"/>
      <c r="I356" s="371"/>
      <c r="J356" s="30"/>
      <c r="K356" s="211"/>
      <c r="L356" s="45"/>
    </row>
    <row r="357" spans="1:12" s="3" customFormat="1" ht="12.75" thickTop="1">
      <c r="A357" s="46"/>
      <c r="B357" s="46"/>
      <c r="C357" s="46"/>
      <c r="D357" s="46"/>
      <c r="E357" s="46"/>
      <c r="F357" s="45"/>
      <c r="G357" s="47"/>
      <c r="H357" s="47"/>
      <c r="I357" s="47"/>
      <c r="J357" s="47"/>
      <c r="K357" s="47"/>
      <c r="L357" s="45"/>
    </row>
    <row r="358" spans="1:12" s="3" customFormat="1" ht="21" thickBot="1">
      <c r="A358" s="162" t="s">
        <v>772</v>
      </c>
      <c r="B358" s="160"/>
      <c r="C358" s="160" t="s">
        <v>3667</v>
      </c>
      <c r="D358" s="1065" t="s">
        <v>5080</v>
      </c>
      <c r="E358" s="1065"/>
      <c r="F358" s="707"/>
      <c r="G358" s="707"/>
      <c r="H358" s="1065" t="s">
        <v>721</v>
      </c>
      <c r="I358" s="1065"/>
      <c r="J358" s="160" t="s">
        <v>722</v>
      </c>
      <c r="K358" s="160"/>
      <c r="L358" s="45"/>
    </row>
    <row r="359" spans="1:12" s="3" customFormat="1" ht="13.5" thickTop="1" thickBot="1">
      <c r="A359" s="1083" t="s">
        <v>718</v>
      </c>
      <c r="B359" s="1084"/>
      <c r="C359" s="43"/>
      <c r="D359" s="44"/>
      <c r="E359" s="44"/>
      <c r="F359" s="35"/>
      <c r="G359" s="1087" t="s">
        <v>719</v>
      </c>
      <c r="H359" s="1088"/>
      <c r="I359" s="35"/>
      <c r="J359" s="35"/>
      <c r="K359" s="35"/>
      <c r="L359" s="45"/>
    </row>
    <row r="360" spans="1:12" s="3" customFormat="1" ht="16.5" thickTop="1" thickBot="1">
      <c r="A360" s="1085"/>
      <c r="B360" s="1086"/>
      <c r="C360" s="14"/>
      <c r="D360" s="12" t="s">
        <v>645</v>
      </c>
      <c r="E360" s="13">
        <f>COUNTA(C362:C392)</f>
        <v>4</v>
      </c>
      <c r="F360" s="45"/>
      <c r="G360" s="1089"/>
      <c r="H360" s="1090"/>
      <c r="I360" s="32"/>
      <c r="J360" s="33" t="s">
        <v>645</v>
      </c>
      <c r="K360" s="34">
        <f>COUNTA(I362:I392)</f>
        <v>4</v>
      </c>
      <c r="L360" s="45"/>
    </row>
    <row r="361" spans="1:12" s="3" customFormat="1">
      <c r="A361" s="841" t="s">
        <v>626</v>
      </c>
      <c r="B361" s="842" t="s">
        <v>622</v>
      </c>
      <c r="C361" s="4" t="s">
        <v>623</v>
      </c>
      <c r="D361" s="4" t="s">
        <v>1581</v>
      </c>
      <c r="E361" s="5" t="s">
        <v>644</v>
      </c>
      <c r="F361" s="45"/>
      <c r="G361" s="24" t="s">
        <v>626</v>
      </c>
      <c r="H361" s="23" t="s">
        <v>622</v>
      </c>
      <c r="I361" s="4" t="s">
        <v>623</v>
      </c>
      <c r="J361" s="4" t="s">
        <v>1581</v>
      </c>
      <c r="K361" s="25" t="s">
        <v>644</v>
      </c>
      <c r="L361" s="45"/>
    </row>
    <row r="362" spans="1:12" s="3" customFormat="1">
      <c r="A362" s="76" t="s">
        <v>630</v>
      </c>
      <c r="B362" s="77" t="s">
        <v>696</v>
      </c>
      <c r="C362" s="78" t="s">
        <v>3448</v>
      </c>
      <c r="D362" s="79" t="s">
        <v>629</v>
      </c>
      <c r="E362" s="724">
        <v>1.1851851851851851E-2</v>
      </c>
      <c r="F362" s="45"/>
      <c r="G362" s="94" t="s">
        <v>630</v>
      </c>
      <c r="H362" s="77" t="s">
        <v>1115</v>
      </c>
      <c r="I362" s="78" t="s">
        <v>1113</v>
      </c>
      <c r="J362" s="79" t="s">
        <v>5380</v>
      </c>
      <c r="K362" s="737">
        <v>2.0358796296296295E-2</v>
      </c>
      <c r="L362" s="45"/>
    </row>
    <row r="363" spans="1:12" s="3" customFormat="1">
      <c r="A363" s="81" t="s">
        <v>631</v>
      </c>
      <c r="B363" s="82" t="s">
        <v>680</v>
      </c>
      <c r="C363" s="83" t="s">
        <v>3805</v>
      </c>
      <c r="D363" s="84" t="s">
        <v>669</v>
      </c>
      <c r="E363" s="725">
        <v>1.2025462962962962E-2</v>
      </c>
      <c r="F363" s="45"/>
      <c r="G363" s="96" t="s">
        <v>631</v>
      </c>
      <c r="H363" s="82" t="s">
        <v>847</v>
      </c>
      <c r="I363" s="83" t="s">
        <v>4195</v>
      </c>
      <c r="J363" s="84" t="s">
        <v>669</v>
      </c>
      <c r="K363" s="721">
        <v>2.479166666666667E-2</v>
      </c>
      <c r="L363" s="45"/>
    </row>
    <row r="364" spans="1:12" s="3" customFormat="1">
      <c r="A364" s="86" t="s">
        <v>632</v>
      </c>
      <c r="B364" s="87" t="s">
        <v>3266</v>
      </c>
      <c r="C364" s="88" t="s">
        <v>5279</v>
      </c>
      <c r="D364" s="89" t="s">
        <v>311</v>
      </c>
      <c r="E364" s="726">
        <v>1.2175925925925929E-2</v>
      </c>
      <c r="F364" s="45"/>
      <c r="G364" s="98" t="s">
        <v>632</v>
      </c>
      <c r="H364" s="87" t="s">
        <v>740</v>
      </c>
      <c r="I364" s="88" t="s">
        <v>737</v>
      </c>
      <c r="J364" s="89" t="s">
        <v>661</v>
      </c>
      <c r="K364" s="722">
        <v>2.5879629629629627E-2</v>
      </c>
      <c r="L364" s="45"/>
    </row>
    <row r="365" spans="1:12" s="3" customFormat="1" ht="12.75" thickBot="1">
      <c r="A365" s="6" t="s">
        <v>633</v>
      </c>
      <c r="B365" s="7" t="s">
        <v>680</v>
      </c>
      <c r="C365" s="8" t="s">
        <v>5385</v>
      </c>
      <c r="D365" s="9" t="s">
        <v>629</v>
      </c>
      <c r="E365" s="727">
        <v>1.4282407407407409E-2</v>
      </c>
      <c r="F365" s="45"/>
      <c r="G365" s="26" t="s">
        <v>633</v>
      </c>
      <c r="H365" s="7" t="s">
        <v>1272</v>
      </c>
      <c r="I365" s="8" t="s">
        <v>1602</v>
      </c>
      <c r="J365" s="9" t="s">
        <v>666</v>
      </c>
      <c r="K365" s="723">
        <v>2.6157407407407407E-2</v>
      </c>
      <c r="L365" s="45"/>
    </row>
    <row r="366" spans="1:12" s="3" customFormat="1" ht="12.75" hidden="1" thickBot="1">
      <c r="A366" s="6"/>
      <c r="B366" s="7"/>
      <c r="C366" s="8"/>
      <c r="D366" s="9"/>
      <c r="E366" s="727"/>
      <c r="F366" s="45"/>
      <c r="G366" s="26"/>
      <c r="H366" s="7"/>
      <c r="I366" s="8"/>
      <c r="J366" s="9"/>
      <c r="K366" s="723"/>
      <c r="L366" s="45"/>
    </row>
    <row r="367" spans="1:12" s="3" customFormat="1" ht="12.75" hidden="1" thickBot="1">
      <c r="A367" s="6"/>
      <c r="B367" s="7"/>
      <c r="C367" s="8"/>
      <c r="D367" s="9"/>
      <c r="E367" s="727"/>
      <c r="F367" s="45"/>
      <c r="G367" s="26"/>
      <c r="H367" s="7"/>
      <c r="I367" s="8"/>
      <c r="J367" s="9"/>
      <c r="K367" s="723"/>
      <c r="L367" s="45"/>
    </row>
    <row r="368" spans="1:12" s="3" customFormat="1" ht="12.75" hidden="1" thickBot="1">
      <c r="A368" s="6"/>
      <c r="B368" s="7"/>
      <c r="C368" s="8"/>
      <c r="D368" s="9"/>
      <c r="E368" s="727"/>
      <c r="F368" s="45"/>
      <c r="G368" s="26"/>
      <c r="H368" s="7"/>
      <c r="I368" s="8"/>
      <c r="J368" s="9"/>
      <c r="K368" s="723"/>
      <c r="L368" s="45"/>
    </row>
    <row r="369" spans="1:12" s="3" customFormat="1" ht="12.75" hidden="1" thickBot="1">
      <c r="A369" s="6"/>
      <c r="B369" s="7"/>
      <c r="C369" s="8"/>
      <c r="D369" s="547"/>
      <c r="E369" s="727"/>
      <c r="F369" s="45"/>
      <c r="G369" s="26"/>
      <c r="H369" s="7"/>
      <c r="I369" s="8"/>
      <c r="J369" s="9"/>
      <c r="K369" s="723"/>
      <c r="L369" s="45"/>
    </row>
    <row r="370" spans="1:12" s="3" customFormat="1" ht="12.75" hidden="1" thickBot="1">
      <c r="A370" s="6"/>
      <c r="B370" s="7"/>
      <c r="C370" s="8"/>
      <c r="D370" s="9"/>
      <c r="E370" s="727"/>
      <c r="F370" s="45"/>
      <c r="G370" s="26"/>
      <c r="H370" s="7"/>
      <c r="I370" s="8"/>
      <c r="J370" s="547"/>
      <c r="K370" s="723"/>
      <c r="L370" s="45"/>
    </row>
    <row r="371" spans="1:12" s="3" customFormat="1" ht="12.75" hidden="1" thickBot="1">
      <c r="A371" s="6"/>
      <c r="B371" s="7"/>
      <c r="C371" s="8"/>
      <c r="D371" s="9"/>
      <c r="E371" s="727"/>
      <c r="F371" s="45"/>
      <c r="G371" s="26"/>
      <c r="H371" s="7"/>
      <c r="I371" s="8"/>
      <c r="J371" s="9"/>
      <c r="K371" s="723"/>
      <c r="L371" s="45"/>
    </row>
    <row r="372" spans="1:12" s="3" customFormat="1" ht="12.75" hidden="1" thickBot="1">
      <c r="A372" s="6"/>
      <c r="B372" s="7"/>
      <c r="C372" s="8"/>
      <c r="D372" s="9"/>
      <c r="E372" s="727"/>
      <c r="F372" s="45"/>
      <c r="G372" s="26"/>
      <c r="H372" s="7"/>
      <c r="I372" s="8"/>
      <c r="J372" s="9"/>
      <c r="K372" s="723"/>
      <c r="L372" s="45"/>
    </row>
    <row r="373" spans="1:12" s="3" customFormat="1" ht="12.75" hidden="1" thickBot="1">
      <c r="A373" s="6"/>
      <c r="B373" s="7"/>
      <c r="C373" s="8"/>
      <c r="D373" s="9"/>
      <c r="E373" s="727"/>
      <c r="F373" s="45"/>
      <c r="G373" s="26"/>
      <c r="H373" s="7"/>
      <c r="I373" s="8"/>
      <c r="J373" s="9"/>
      <c r="K373" s="723"/>
      <c r="L373" s="45"/>
    </row>
    <row r="374" spans="1:12" s="3" customFormat="1" ht="12.75" hidden="1" thickBot="1">
      <c r="A374" s="6"/>
      <c r="B374" s="7"/>
      <c r="C374" s="8"/>
      <c r="D374" s="9"/>
      <c r="E374" s="727"/>
      <c r="F374" s="45"/>
      <c r="G374" s="26"/>
      <c r="H374" s="7"/>
      <c r="I374" s="8"/>
      <c r="J374" s="9"/>
      <c r="K374" s="723"/>
      <c r="L374" s="45"/>
    </row>
    <row r="375" spans="1:12" s="3" customFormat="1" ht="12.75" hidden="1" thickBot="1">
      <c r="A375" s="6"/>
      <c r="B375" s="7"/>
      <c r="C375" s="8"/>
      <c r="D375" s="9"/>
      <c r="E375" s="727"/>
      <c r="F375" s="45"/>
      <c r="G375" s="26"/>
      <c r="H375" s="7"/>
      <c r="I375" s="8"/>
      <c r="J375" s="9"/>
      <c r="K375" s="723"/>
      <c r="L375" s="45"/>
    </row>
    <row r="376" spans="1:12" s="3" customFormat="1" ht="12.75" hidden="1" thickBot="1">
      <c r="A376" s="6"/>
      <c r="B376" s="7"/>
      <c r="C376" s="8"/>
      <c r="D376" s="9"/>
      <c r="E376" s="727"/>
      <c r="F376" s="45"/>
      <c r="G376" s="26"/>
      <c r="H376" s="7"/>
      <c r="I376" s="8"/>
      <c r="J376" s="9"/>
      <c r="K376" s="723"/>
      <c r="L376" s="45"/>
    </row>
    <row r="377" spans="1:12" s="3" customFormat="1" ht="12.75" hidden="1" thickBot="1">
      <c r="A377" s="6"/>
      <c r="B377" s="7"/>
      <c r="C377" s="8"/>
      <c r="D377" s="9"/>
      <c r="E377" s="727"/>
      <c r="F377" s="45"/>
      <c r="G377" s="26"/>
      <c r="H377" s="7"/>
      <c r="I377" s="8"/>
      <c r="J377" s="9"/>
      <c r="K377" s="723"/>
      <c r="L377" s="45"/>
    </row>
    <row r="378" spans="1:12" s="3" customFormat="1" ht="12.75" hidden="1" thickBot="1">
      <c r="A378" s="6"/>
      <c r="B378" s="7"/>
      <c r="C378" s="8"/>
      <c r="D378" s="9"/>
      <c r="E378" s="727"/>
      <c r="F378" s="45"/>
      <c r="G378" s="26"/>
      <c r="H378" s="7"/>
      <c r="I378" s="8"/>
      <c r="J378" s="9"/>
      <c r="K378" s="723"/>
      <c r="L378" s="45"/>
    </row>
    <row r="379" spans="1:12" s="3" customFormat="1" ht="12.75" hidden="1" thickBot="1">
      <c r="A379" s="6"/>
      <c r="B379" s="7"/>
      <c r="C379" s="8"/>
      <c r="D379" s="9"/>
      <c r="E379" s="727"/>
      <c r="F379" s="45"/>
      <c r="G379" s="26"/>
      <c r="H379" s="7"/>
      <c r="I379" s="8"/>
      <c r="J379" s="9"/>
      <c r="K379" s="723"/>
      <c r="L379" s="45"/>
    </row>
    <row r="380" spans="1:12" s="3" customFormat="1" ht="12.75" hidden="1" thickBot="1">
      <c r="A380" s="6"/>
      <c r="B380" s="7"/>
      <c r="C380" s="8"/>
      <c r="D380" s="9"/>
      <c r="E380" s="727"/>
      <c r="F380" s="45"/>
      <c r="G380" s="26"/>
      <c r="H380" s="7"/>
      <c r="I380" s="8"/>
      <c r="J380" s="9"/>
      <c r="K380" s="723"/>
      <c r="L380" s="45"/>
    </row>
    <row r="381" spans="1:12" s="3" customFormat="1" ht="12.75" hidden="1" thickBot="1">
      <c r="A381" s="6"/>
      <c r="B381" s="7"/>
      <c r="C381" s="8"/>
      <c r="D381" s="547"/>
      <c r="E381" s="727"/>
      <c r="F381" s="45"/>
      <c r="G381" s="26"/>
      <c r="H381" s="7"/>
      <c r="I381" s="8"/>
      <c r="J381" s="9"/>
      <c r="K381" s="723"/>
      <c r="L381" s="45"/>
    </row>
    <row r="382" spans="1:12" s="3" customFormat="1" ht="12.75" hidden="1" thickBot="1">
      <c r="A382" s="6"/>
      <c r="B382" s="7"/>
      <c r="C382" s="8"/>
      <c r="D382" s="9"/>
      <c r="E382" s="727"/>
      <c r="F382" s="45"/>
      <c r="G382" s="26"/>
      <c r="H382" s="7"/>
      <c r="I382" s="8"/>
      <c r="J382" s="9"/>
      <c r="K382" s="723"/>
      <c r="L382" s="45"/>
    </row>
    <row r="383" spans="1:12" s="3" customFormat="1" ht="12.75" hidden="1" thickBot="1">
      <c r="A383" s="6"/>
      <c r="B383" s="7"/>
      <c r="C383" s="8"/>
      <c r="D383" s="9"/>
      <c r="E383" s="727"/>
      <c r="F383" s="45"/>
      <c r="G383" s="26"/>
      <c r="H383" s="7"/>
      <c r="I383" s="8"/>
      <c r="J383" s="9"/>
      <c r="K383" s="723"/>
      <c r="L383" s="45"/>
    </row>
    <row r="384" spans="1:12" s="3" customFormat="1" ht="12.75" hidden="1" thickBot="1">
      <c r="A384" s="6"/>
      <c r="B384" s="7"/>
      <c r="C384" s="8"/>
      <c r="D384" s="547"/>
      <c r="E384" s="727"/>
      <c r="F384" s="45"/>
      <c r="G384" s="26"/>
      <c r="H384" s="7"/>
      <c r="I384" s="8"/>
      <c r="J384" s="9"/>
      <c r="K384" s="723"/>
      <c r="L384" s="45"/>
    </row>
    <row r="385" spans="1:12" s="3" customFormat="1" ht="12.75" hidden="1" thickBot="1">
      <c r="A385" s="6"/>
      <c r="B385" s="7"/>
      <c r="C385" s="8"/>
      <c r="D385" s="547"/>
      <c r="E385" s="727"/>
      <c r="F385" s="45"/>
      <c r="G385" s="26"/>
      <c r="H385" s="7"/>
      <c r="I385" s="250"/>
      <c r="J385" s="9"/>
      <c r="K385" s="723"/>
      <c r="L385" s="45"/>
    </row>
    <row r="386" spans="1:12" s="3" customFormat="1" ht="12.75" hidden="1" thickBot="1">
      <c r="A386" s="6"/>
      <c r="B386" s="7"/>
      <c r="C386" s="8"/>
      <c r="D386" s="9"/>
      <c r="E386" s="734"/>
      <c r="F386" s="45"/>
      <c r="G386" s="26"/>
      <c r="H386" s="7"/>
      <c r="I386" s="250"/>
      <c r="J386" s="9"/>
      <c r="K386" s="723"/>
      <c r="L386" s="45"/>
    </row>
    <row r="387" spans="1:12" s="3" customFormat="1" ht="12.75" hidden="1" thickBot="1">
      <c r="A387" s="6"/>
      <c r="B387" s="7"/>
      <c r="C387" s="8"/>
      <c r="D387" s="9"/>
      <c r="E387" s="734"/>
      <c r="F387" s="45"/>
      <c r="G387" s="26"/>
      <c r="H387" s="7"/>
      <c r="I387" s="250"/>
      <c r="J387" s="9"/>
      <c r="K387" s="723"/>
      <c r="L387" s="45"/>
    </row>
    <row r="388" spans="1:12" s="3" customFormat="1" ht="12.75" hidden="1" thickBot="1">
      <c r="A388" s="6"/>
      <c r="B388" s="7"/>
      <c r="C388" s="8"/>
      <c r="D388" s="9"/>
      <c r="E388" s="734"/>
      <c r="F388" s="45"/>
      <c r="G388" s="26"/>
      <c r="H388" s="7"/>
      <c r="I388" s="250"/>
      <c r="J388" s="9"/>
      <c r="K388" s="723"/>
      <c r="L388" s="45"/>
    </row>
    <row r="389" spans="1:12" s="3" customFormat="1" ht="12.75" hidden="1" thickBot="1">
      <c r="A389" s="6"/>
      <c r="B389" s="7"/>
      <c r="C389" s="8"/>
      <c r="D389" s="9"/>
      <c r="E389" s="734"/>
      <c r="F389" s="45"/>
      <c r="G389" s="26"/>
      <c r="H389" s="7"/>
      <c r="I389" s="250"/>
      <c r="J389" s="9"/>
      <c r="K389" s="723"/>
      <c r="L389" s="45"/>
    </row>
    <row r="390" spans="1:12" s="3" customFormat="1" ht="12.75" hidden="1" thickBot="1">
      <c r="A390" s="6"/>
      <c r="B390" s="7"/>
      <c r="C390" s="8"/>
      <c r="D390" s="9"/>
      <c r="E390" s="734"/>
      <c r="F390" s="45"/>
      <c r="G390" s="26"/>
      <c r="H390" s="7"/>
      <c r="I390" s="7"/>
      <c r="J390" s="9"/>
      <c r="K390" s="190"/>
      <c r="L390" s="45"/>
    </row>
    <row r="391" spans="1:12" s="3" customFormat="1" ht="12.75" hidden="1" thickBot="1">
      <c r="A391" s="6"/>
      <c r="B391" s="7"/>
      <c r="C391" s="8"/>
      <c r="D391" s="547"/>
      <c r="E391" s="734"/>
      <c r="F391" s="45"/>
      <c r="G391" s="26"/>
      <c r="H391" s="7"/>
      <c r="I391" s="7"/>
      <c r="J391" s="9"/>
      <c r="K391" s="190"/>
      <c r="L391" s="45"/>
    </row>
    <row r="392" spans="1:12" s="3" customFormat="1" ht="12.75" hidden="1" thickBot="1">
      <c r="A392" s="19"/>
      <c r="B392" s="10"/>
      <c r="C392" s="8"/>
      <c r="D392" s="9"/>
      <c r="E392" s="761"/>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3772</v>
      </c>
      <c r="B394" s="359"/>
      <c r="C394" s="160" t="s">
        <v>3667</v>
      </c>
      <c r="D394" s="1065" t="s">
        <v>723</v>
      </c>
      <c r="E394" s="1065"/>
      <c r="F394" s="707"/>
      <c r="G394" s="707"/>
      <c r="H394" s="1065" t="s">
        <v>913</v>
      </c>
      <c r="I394" s="1065"/>
      <c r="J394" s="160" t="s">
        <v>722</v>
      </c>
      <c r="K394" s="160"/>
      <c r="L394" s="45"/>
    </row>
    <row r="395" spans="1:12" s="3" customFormat="1" ht="13.5" customHeight="1" thickTop="1" thickBot="1">
      <c r="A395" s="1083" t="s">
        <v>718</v>
      </c>
      <c r="B395" s="1084"/>
      <c r="C395" s="43"/>
      <c r="D395" s="44"/>
      <c r="E395" s="44"/>
      <c r="F395" s="35"/>
      <c r="G395" s="1087" t="s">
        <v>719</v>
      </c>
      <c r="H395" s="1088"/>
      <c r="I395" s="35"/>
      <c r="J395" s="35"/>
      <c r="K395" s="35"/>
      <c r="L395" s="45"/>
    </row>
    <row r="396" spans="1:12" s="3" customFormat="1" ht="16.5" thickTop="1" thickBot="1">
      <c r="A396" s="1085"/>
      <c r="B396" s="1086"/>
      <c r="C396" s="14"/>
      <c r="D396" s="12" t="s">
        <v>645</v>
      </c>
      <c r="E396" s="13">
        <f>COUNTA(C398:C421)</f>
        <v>2</v>
      </c>
      <c r="F396" s="45"/>
      <c r="G396" s="1089"/>
      <c r="H396" s="1090"/>
      <c r="I396" s="32"/>
      <c r="J396" s="33" t="s">
        <v>645</v>
      </c>
      <c r="K396" s="34">
        <f>COUNTA(I398:I421)</f>
        <v>3</v>
      </c>
      <c r="L396" s="45"/>
    </row>
    <row r="397" spans="1:12" s="3" customFormat="1">
      <c r="A397" s="841" t="s">
        <v>626</v>
      </c>
      <c r="B397" s="842"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3047</v>
      </c>
      <c r="D398" s="79" t="s">
        <v>629</v>
      </c>
      <c r="E398" s="724">
        <v>1.4988425925925926E-2</v>
      </c>
      <c r="F398" s="45"/>
      <c r="G398" s="94" t="s">
        <v>630</v>
      </c>
      <c r="H398" s="77" t="s">
        <v>864</v>
      </c>
      <c r="I398" s="78" t="s">
        <v>31</v>
      </c>
      <c r="J398" s="79" t="s">
        <v>1662</v>
      </c>
      <c r="K398" s="737">
        <v>2.2789351851851852E-2</v>
      </c>
      <c r="L398" s="45"/>
    </row>
    <row r="399" spans="1:12" s="3" customFormat="1">
      <c r="A399" s="81" t="s">
        <v>631</v>
      </c>
      <c r="B399" s="82" t="s">
        <v>4966</v>
      </c>
      <c r="C399" s="83" t="s">
        <v>5378</v>
      </c>
      <c r="D399" s="84" t="s">
        <v>661</v>
      </c>
      <c r="E399" s="725">
        <v>1.5752314814814813E-2</v>
      </c>
      <c r="F399" s="45"/>
      <c r="G399" s="96" t="s">
        <v>631</v>
      </c>
      <c r="H399" s="82" t="s">
        <v>709</v>
      </c>
      <c r="I399" s="83" t="s">
        <v>4715</v>
      </c>
      <c r="J399" s="84" t="s">
        <v>661</v>
      </c>
      <c r="K399" s="721">
        <v>2.6770833333333331E-2</v>
      </c>
      <c r="L399" s="45"/>
    </row>
    <row r="400" spans="1:12" s="3" customFormat="1" ht="12.75" thickBot="1">
      <c r="A400" s="86"/>
      <c r="B400" s="87"/>
      <c r="C400" s="88"/>
      <c r="D400" s="89"/>
      <c r="E400" s="206"/>
      <c r="F400" s="45"/>
      <c r="G400" s="98" t="s">
        <v>632</v>
      </c>
      <c r="H400" s="87" t="s">
        <v>706</v>
      </c>
      <c r="I400" s="88" t="s">
        <v>839</v>
      </c>
      <c r="J400" s="89" t="s">
        <v>629</v>
      </c>
      <c r="K400" s="722">
        <v>3.138888888888889E-2</v>
      </c>
      <c r="L400" s="45"/>
    </row>
    <row r="401" spans="1:12" s="3" customFormat="1" ht="12.75" hidden="1" thickBot="1">
      <c r="A401" s="6"/>
      <c r="B401" s="7"/>
      <c r="C401" s="8"/>
      <c r="D401" s="9"/>
      <c r="E401" s="207"/>
      <c r="F401" s="45"/>
      <c r="G401" s="26"/>
      <c r="H401" s="7"/>
      <c r="I401" s="8"/>
      <c r="J401" s="9"/>
      <c r="K401" s="723"/>
      <c r="L401" s="45"/>
    </row>
    <row r="402" spans="1:12" s="3" customFormat="1" ht="12.75" hidden="1" thickBot="1">
      <c r="A402" s="6"/>
      <c r="B402" s="7"/>
      <c r="C402" s="8"/>
      <c r="D402" s="9"/>
      <c r="E402" s="207"/>
      <c r="F402" s="45"/>
      <c r="G402" s="26"/>
      <c r="H402" s="7"/>
      <c r="I402" s="8"/>
      <c r="J402" s="547"/>
      <c r="K402" s="723"/>
      <c r="L402" s="45"/>
    </row>
    <row r="403" spans="1:12" s="3" customFormat="1" ht="12.75" hidden="1" thickBot="1">
      <c r="A403" s="6"/>
      <c r="B403" s="7"/>
      <c r="C403" s="8"/>
      <c r="D403" s="9"/>
      <c r="E403" s="207"/>
      <c r="F403" s="45"/>
      <c r="G403" s="26"/>
      <c r="H403" s="7"/>
      <c r="I403" s="8"/>
      <c r="J403" s="547"/>
      <c r="K403" s="723"/>
      <c r="L403" s="45"/>
    </row>
    <row r="404" spans="1:12" s="3" customFormat="1" ht="12.75" hidden="1" thickBot="1">
      <c r="A404" s="6"/>
      <c r="B404" s="7"/>
      <c r="C404" s="8"/>
      <c r="D404" s="9"/>
      <c r="E404" s="207"/>
      <c r="F404" s="45"/>
      <c r="G404" s="26"/>
      <c r="H404" s="7"/>
      <c r="I404" s="8"/>
      <c r="J404" s="9"/>
      <c r="K404" s="723"/>
      <c r="L404" s="45"/>
    </row>
    <row r="405" spans="1:12" s="3" customFormat="1" ht="12.75" hidden="1" thickBot="1">
      <c r="A405" s="6"/>
      <c r="B405" s="7"/>
      <c r="C405" s="8"/>
      <c r="D405" s="9"/>
      <c r="E405" s="207"/>
      <c r="F405" s="45"/>
      <c r="G405" s="26"/>
      <c r="H405" s="7"/>
      <c r="I405" s="8"/>
      <c r="J405" s="9"/>
      <c r="K405" s="723"/>
      <c r="L405" s="45"/>
    </row>
    <row r="406" spans="1:12" s="3" customFormat="1" ht="12.75" hidden="1" thickBot="1">
      <c r="A406" s="6"/>
      <c r="B406" s="7"/>
      <c r="C406" s="8"/>
      <c r="D406" s="9"/>
      <c r="E406" s="207"/>
      <c r="F406" s="45"/>
      <c r="G406" s="26"/>
      <c r="H406" s="7"/>
      <c r="I406" s="8"/>
      <c r="J406" s="9"/>
      <c r="K406" s="723"/>
      <c r="L406" s="45"/>
    </row>
    <row r="407" spans="1:12" s="3" customFormat="1" ht="12.75" hidden="1" thickBot="1">
      <c r="A407" s="6"/>
      <c r="B407" s="7"/>
      <c r="C407" s="8"/>
      <c r="D407" s="9"/>
      <c r="E407" s="207"/>
      <c r="F407" s="45"/>
      <c r="G407" s="26"/>
      <c r="H407" s="7"/>
      <c r="I407" s="8"/>
      <c r="J407" s="9"/>
      <c r="K407" s="723"/>
      <c r="L407" s="45"/>
    </row>
    <row r="408" spans="1:12" s="3" customFormat="1" ht="12.75" hidden="1" thickBot="1">
      <c r="A408" s="6"/>
      <c r="B408" s="7"/>
      <c r="C408" s="8"/>
      <c r="D408" s="9"/>
      <c r="E408" s="207"/>
      <c r="F408" s="45"/>
      <c r="G408" s="26"/>
      <c r="H408" s="7"/>
      <c r="I408" s="8"/>
      <c r="J408" s="9"/>
      <c r="K408" s="723"/>
      <c r="L408" s="45"/>
    </row>
    <row r="409" spans="1:12" s="3" customFormat="1" ht="12.75" hidden="1" thickBot="1">
      <c r="A409" s="6"/>
      <c r="B409" s="7"/>
      <c r="C409" s="8"/>
      <c r="D409" s="9"/>
      <c r="E409" s="207"/>
      <c r="F409" s="45"/>
      <c r="G409" s="26"/>
      <c r="H409" s="7"/>
      <c r="I409" s="8"/>
      <c r="J409" s="9"/>
      <c r="K409" s="723"/>
      <c r="L409" s="359"/>
    </row>
    <row r="410" spans="1:12" s="3" customFormat="1" ht="12.75" hidden="1" thickBot="1">
      <c r="A410" s="6"/>
      <c r="B410" s="7"/>
      <c r="C410" s="8"/>
      <c r="D410" s="9"/>
      <c r="E410" s="207"/>
      <c r="F410" s="45"/>
      <c r="G410" s="26"/>
      <c r="H410" s="7"/>
      <c r="I410" s="8"/>
      <c r="J410" s="9"/>
      <c r="K410" s="723"/>
      <c r="L410" s="359"/>
    </row>
    <row r="411" spans="1:12" s="3" customFormat="1" ht="13.5" hidden="1" thickBot="1">
      <c r="A411" s="6"/>
      <c r="B411" s="7"/>
      <c r="C411" s="20"/>
      <c r="D411" s="9"/>
      <c r="E411" s="207"/>
      <c r="F411" s="45"/>
      <c r="G411" s="26"/>
      <c r="H411" s="7"/>
      <c r="I411" s="8"/>
      <c r="J411" s="9"/>
      <c r="K411" s="723"/>
      <c r="L411" s="359"/>
    </row>
    <row r="412" spans="1:12" s="3" customFormat="1" ht="13.5" hidden="1" thickBot="1">
      <c r="A412" s="6"/>
      <c r="B412" s="7"/>
      <c r="C412" s="20"/>
      <c r="D412" s="9"/>
      <c r="E412" s="207"/>
      <c r="F412" s="45"/>
      <c r="G412" s="26"/>
      <c r="H412" s="7"/>
      <c r="I412" s="8"/>
      <c r="J412" s="9"/>
      <c r="K412" s="723"/>
      <c r="L412" s="359"/>
    </row>
    <row r="413" spans="1:12" s="3" customFormat="1" ht="13.5" hidden="1" thickBot="1">
      <c r="A413" s="6"/>
      <c r="B413" s="7"/>
      <c r="C413" s="20"/>
      <c r="D413" s="9"/>
      <c r="E413" s="207"/>
      <c r="F413" s="45"/>
      <c r="G413" s="26"/>
      <c r="H413" s="7"/>
      <c r="I413" s="8"/>
      <c r="J413" s="739"/>
      <c r="K413" s="738"/>
      <c r="L413" s="359"/>
    </row>
    <row r="414" spans="1:12" s="3" customFormat="1" ht="13.5" hidden="1" thickBot="1">
      <c r="A414" s="6"/>
      <c r="B414" s="7"/>
      <c r="C414" s="20"/>
      <c r="D414" s="9"/>
      <c r="E414" s="207"/>
      <c r="F414" s="45"/>
      <c r="G414" s="26"/>
      <c r="H414" s="7"/>
      <c r="I414" s="8"/>
      <c r="J414" s="9"/>
      <c r="K414" s="211"/>
      <c r="L414" s="359"/>
    </row>
    <row r="415" spans="1:12" s="3" customFormat="1" ht="13.5" hidden="1" thickBot="1">
      <c r="A415" s="6"/>
      <c r="B415" s="7"/>
      <c r="C415" s="20"/>
      <c r="D415" s="9"/>
      <c r="E415" s="207"/>
      <c r="F415" s="45"/>
      <c r="G415" s="26"/>
      <c r="H415" s="7"/>
      <c r="I415" s="8"/>
      <c r="J415" s="9"/>
      <c r="K415" s="190"/>
      <c r="L415" s="359"/>
    </row>
    <row r="416" spans="1:12" s="3" customFormat="1" ht="13.5" hidden="1" thickBot="1">
      <c r="A416" s="6"/>
      <c r="B416" s="7"/>
      <c r="C416" s="21"/>
      <c r="D416" s="9"/>
      <c r="E416" s="207"/>
      <c r="F416" s="45"/>
      <c r="G416" s="26"/>
      <c r="H416" s="7"/>
      <c r="I416" s="250"/>
      <c r="J416" s="9"/>
      <c r="K416" s="190"/>
      <c r="L416" s="359"/>
    </row>
    <row r="417" spans="1:12" s="3" customFormat="1" ht="13.5" hidden="1" thickBot="1">
      <c r="A417" s="477"/>
      <c r="B417" s="7"/>
      <c r="C417" s="21"/>
      <c r="D417" s="9"/>
      <c r="E417" s="478"/>
      <c r="F417" s="45"/>
      <c r="G417" s="26"/>
      <c r="H417" s="7"/>
      <c r="I417" s="7"/>
      <c r="J417" s="9"/>
      <c r="K417" s="190"/>
      <c r="L417" s="359"/>
    </row>
    <row r="418" spans="1:12" s="3" customFormat="1" ht="13.5" hidden="1" thickBot="1">
      <c r="A418" s="477"/>
      <c r="B418" s="7"/>
      <c r="C418" s="21"/>
      <c r="D418" s="9"/>
      <c r="E418" s="479"/>
      <c r="F418" s="45"/>
      <c r="G418" s="26"/>
      <c r="H418" s="7"/>
      <c r="I418" s="7"/>
      <c r="J418" s="9"/>
      <c r="K418" s="190"/>
      <c r="L418" s="359"/>
    </row>
    <row r="419" spans="1:12" s="3" customFormat="1" ht="13.5" hidden="1" thickBot="1">
      <c r="A419" s="477"/>
      <c r="B419" s="7"/>
      <c r="C419" s="21"/>
      <c r="D419" s="9"/>
      <c r="E419" s="479"/>
      <c r="F419" s="45"/>
      <c r="G419" s="26"/>
      <c r="H419" s="7"/>
      <c r="I419" s="7"/>
      <c r="J419" s="9"/>
      <c r="K419" s="190"/>
      <c r="L419" s="359"/>
    </row>
    <row r="420" spans="1:12" s="3" customFormat="1" ht="13.5" hidden="1" thickBot="1">
      <c r="A420" s="477"/>
      <c r="B420" s="7"/>
      <c r="C420" s="21"/>
      <c r="D420" s="9"/>
      <c r="E420" s="479"/>
      <c r="F420" s="45"/>
      <c r="G420" s="26"/>
      <c r="H420" s="7"/>
      <c r="I420" s="7"/>
      <c r="J420" s="9"/>
      <c r="K420" s="190"/>
      <c r="L420" s="359"/>
    </row>
    <row r="421" spans="1:12" s="3" customFormat="1" ht="13.5" hidden="1" thickBot="1">
      <c r="A421" s="480"/>
      <c r="B421" s="481"/>
      <c r="C421" s="482"/>
      <c r="D421" s="483"/>
      <c r="E421" s="484"/>
      <c r="F421" s="45"/>
      <c r="G421" s="28"/>
      <c r="H421" s="29"/>
      <c r="I421" s="29"/>
      <c r="J421" s="30"/>
      <c r="K421" s="191"/>
      <c r="L421" s="359"/>
    </row>
    <row r="422" spans="1:12" s="3" customFormat="1" ht="13.5" thickTop="1">
      <c r="A422" s="489"/>
      <c r="B422" s="490"/>
      <c r="C422" s="491"/>
      <c r="D422" s="492"/>
      <c r="E422" s="493"/>
      <c r="F422" s="359"/>
      <c r="G422" s="485"/>
      <c r="H422" s="486"/>
      <c r="I422" s="486"/>
      <c r="J422" s="487"/>
      <c r="K422" s="488"/>
      <c r="L422" s="359"/>
    </row>
    <row r="423" spans="1:12" s="3" customFormat="1" ht="21" thickBot="1">
      <c r="A423" s="162" t="s">
        <v>912</v>
      </c>
      <c r="B423" s="160"/>
      <c r="C423" s="160" t="s">
        <v>722</v>
      </c>
      <c r="D423" s="1065" t="s">
        <v>914</v>
      </c>
      <c r="E423" s="1065"/>
      <c r="F423" s="45"/>
      <c r="G423" s="162" t="s">
        <v>2781</v>
      </c>
      <c r="H423" s="160"/>
      <c r="I423" s="160" t="s">
        <v>722</v>
      </c>
      <c r="J423" s="1065" t="s">
        <v>2776</v>
      </c>
      <c r="K423" s="1065"/>
      <c r="L423" s="359"/>
    </row>
    <row r="424" spans="1:12" s="3" customFormat="1" ht="13.5" customHeight="1" thickTop="1" thickBot="1">
      <c r="A424" s="1087" t="s">
        <v>720</v>
      </c>
      <c r="B424" s="1088"/>
      <c r="C424" s="35"/>
      <c r="D424" s="35"/>
      <c r="E424" s="35"/>
      <c r="F424" s="45"/>
      <c r="G424" s="1087" t="s">
        <v>720</v>
      </c>
      <c r="H424" s="1088"/>
      <c r="I424" s="35"/>
      <c r="J424" s="35"/>
      <c r="K424" s="35"/>
      <c r="L424" s="359"/>
    </row>
    <row r="425" spans="1:12" s="3" customFormat="1" ht="16.5" thickTop="1" thickBot="1">
      <c r="A425" s="1089"/>
      <c r="B425" s="1090"/>
      <c r="C425" s="32"/>
      <c r="D425" s="33" t="s">
        <v>645</v>
      </c>
      <c r="E425" s="34">
        <f>COUNTA(C427:C446)</f>
        <v>2</v>
      </c>
      <c r="F425" s="45"/>
      <c r="G425" s="1089"/>
      <c r="H425" s="1090"/>
      <c r="I425" s="32"/>
      <c r="J425" s="33" t="s">
        <v>645</v>
      </c>
      <c r="K425" s="34">
        <f>COUNTA(I427:I433)</f>
        <v>1</v>
      </c>
      <c r="L425" s="359"/>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59"/>
    </row>
    <row r="427" spans="1:12" s="3" customFormat="1">
      <c r="A427" s="94" t="s">
        <v>630</v>
      </c>
      <c r="B427" s="77" t="s">
        <v>699</v>
      </c>
      <c r="C427" s="78" t="s">
        <v>698</v>
      </c>
      <c r="D427" s="79" t="s">
        <v>669</v>
      </c>
      <c r="E427" s="737">
        <v>2.4039351851851853E-2</v>
      </c>
      <c r="F427" s="45"/>
      <c r="G427" s="94" t="s">
        <v>630</v>
      </c>
      <c r="H427" s="77" t="s">
        <v>887</v>
      </c>
      <c r="I427" s="78" t="s">
        <v>2990</v>
      </c>
      <c r="J427" s="79" t="s">
        <v>881</v>
      </c>
      <c r="K427" s="737">
        <v>2.6504629629629628E-2</v>
      </c>
      <c r="L427" s="359"/>
    </row>
    <row r="428" spans="1:12" s="3" customFormat="1">
      <c r="A428" s="96" t="s">
        <v>631</v>
      </c>
      <c r="B428" s="82" t="s">
        <v>1329</v>
      </c>
      <c r="C428" s="83" t="s">
        <v>2341</v>
      </c>
      <c r="D428" s="84" t="s">
        <v>661</v>
      </c>
      <c r="E428" s="721">
        <v>3.1215277777777783E-2</v>
      </c>
      <c r="F428" s="45"/>
      <c r="G428" s="96"/>
      <c r="H428" s="82"/>
      <c r="I428" s="83"/>
      <c r="J428" s="84"/>
      <c r="K428" s="721"/>
      <c r="L428" s="359"/>
    </row>
    <row r="429" spans="1:12" s="3" customFormat="1" ht="12.75" thickBot="1">
      <c r="A429" s="98"/>
      <c r="B429" s="87"/>
      <c r="C429" s="88"/>
      <c r="D429" s="89"/>
      <c r="E429" s="722"/>
      <c r="G429" s="98"/>
      <c r="H429" s="87"/>
      <c r="I429" s="88"/>
      <c r="J429" s="89"/>
      <c r="K429" s="210"/>
      <c r="L429" s="359"/>
    </row>
    <row r="430" spans="1:12" s="3" customFormat="1" ht="12.75" hidden="1" thickBot="1">
      <c r="A430" s="26"/>
      <c r="B430" s="7"/>
      <c r="C430" s="8"/>
      <c r="D430" s="9"/>
      <c r="E430" s="723"/>
      <c r="G430" s="26"/>
      <c r="H430" s="7"/>
      <c r="I430" s="8"/>
      <c r="J430" s="9"/>
      <c r="K430" s="211"/>
    </row>
    <row r="431" spans="1:12" s="3" customFormat="1" ht="12.75" hidden="1" thickBot="1">
      <c r="A431" s="26"/>
      <c r="B431" s="7"/>
      <c r="C431" s="8"/>
      <c r="D431" s="9"/>
      <c r="E431" s="723"/>
      <c r="G431" s="460"/>
      <c r="H431" s="461"/>
      <c r="I431" s="462"/>
      <c r="J431" s="463"/>
      <c r="K431" s="464"/>
    </row>
    <row r="432" spans="1:12" s="3" customFormat="1" ht="12.75" hidden="1" thickBot="1">
      <c r="A432" s="26"/>
      <c r="B432" s="7"/>
      <c r="C432" s="8"/>
      <c r="D432" s="547"/>
      <c r="E432" s="723"/>
      <c r="G432" s="465"/>
      <c r="H432" s="466"/>
      <c r="I432" s="467"/>
      <c r="J432" s="468"/>
      <c r="K432" s="469"/>
    </row>
    <row r="433" spans="1:11" s="3" customFormat="1" ht="12.75" hidden="1" thickBot="1">
      <c r="A433" s="26"/>
      <c r="B433" s="7"/>
      <c r="C433" s="8"/>
      <c r="D433" s="9"/>
      <c r="E433" s="211"/>
      <c r="G433" s="26"/>
      <c r="H433" s="7"/>
      <c r="I433" s="8"/>
      <c r="J433" s="9"/>
      <c r="K433" s="190"/>
    </row>
    <row r="434" spans="1:11" s="3" customFormat="1" ht="13.5" hidden="1" thickTop="1" thickBot="1">
      <c r="A434" s="26"/>
      <c r="B434" s="7"/>
      <c r="C434" s="8"/>
      <c r="D434" s="9"/>
      <c r="E434" s="211"/>
      <c r="G434" s="47"/>
      <c r="H434" s="47"/>
      <c r="I434" s="47"/>
      <c r="J434" s="47"/>
      <c r="K434" s="47"/>
    </row>
    <row r="435" spans="1:11" s="3" customFormat="1" ht="12.75" hidden="1" thickBot="1">
      <c r="A435" s="26"/>
      <c r="B435" s="7"/>
      <c r="C435" s="8"/>
      <c r="D435" s="9"/>
      <c r="E435" s="211"/>
      <c r="F435" s="45"/>
    </row>
    <row r="436" spans="1:11" s="3" customFormat="1" ht="12.75" hidden="1" thickBot="1">
      <c r="A436" s="26"/>
      <c r="B436" s="7"/>
      <c r="C436" s="8"/>
      <c r="D436" s="9"/>
      <c r="E436" s="211"/>
    </row>
    <row r="437" spans="1:11" s="3" customFormat="1" ht="12.75" hidden="1" thickBot="1">
      <c r="A437" s="26"/>
      <c r="B437" s="7"/>
      <c r="C437" s="8"/>
      <c r="D437" s="9"/>
      <c r="E437" s="211"/>
    </row>
    <row r="438" spans="1:11" s="3" customFormat="1" ht="12.75" hidden="1" thickBot="1">
      <c r="A438" s="26"/>
      <c r="B438" s="7"/>
      <c r="C438" s="8"/>
      <c r="D438" s="9"/>
      <c r="E438" s="211"/>
    </row>
    <row r="439" spans="1:11" s="3" customFormat="1" ht="12.75" hidden="1" thickBot="1">
      <c r="A439" s="26"/>
      <c r="B439" s="7"/>
      <c r="C439" s="8"/>
      <c r="D439" s="9"/>
      <c r="E439" s="211"/>
    </row>
    <row r="440" spans="1:11" s="3" customFormat="1" ht="12.75" hidden="1" thickBot="1">
      <c r="A440" s="26"/>
      <c r="B440" s="7"/>
      <c r="C440" s="8"/>
      <c r="D440" s="9"/>
      <c r="E440" s="190"/>
    </row>
    <row r="441" spans="1:11" s="3" customFormat="1" ht="12.75" hidden="1" thickBot="1">
      <c r="A441" s="26"/>
      <c r="B441" s="7"/>
      <c r="C441" s="250"/>
      <c r="D441" s="9"/>
      <c r="E441" s="190"/>
    </row>
    <row r="442" spans="1:11" s="3" customFormat="1" ht="13.5" hidden="1" thickBot="1">
      <c r="A442" s="470"/>
      <c r="B442" s="7"/>
      <c r="C442" s="21"/>
      <c r="D442" s="9"/>
      <c r="E442" s="471"/>
    </row>
    <row r="443" spans="1:11" s="3" customFormat="1" ht="13.5" hidden="1" thickBot="1">
      <c r="A443" s="470"/>
      <c r="B443" s="7"/>
      <c r="C443" s="21"/>
      <c r="D443" s="9"/>
      <c r="E443" s="471"/>
    </row>
    <row r="444" spans="1:11" s="3" customFormat="1" ht="13.5" hidden="1" thickBot="1">
      <c r="A444" s="470"/>
      <c r="B444" s="7"/>
      <c r="C444" s="21"/>
      <c r="D444" s="9"/>
      <c r="E444" s="471"/>
    </row>
    <row r="445" spans="1:11" s="3" customFormat="1" ht="13.5" hidden="1" thickBot="1">
      <c r="A445" s="470"/>
      <c r="B445" s="7"/>
      <c r="C445" s="21"/>
      <c r="D445" s="9"/>
      <c r="E445" s="471"/>
    </row>
    <row r="446" spans="1:11" s="3" customFormat="1" ht="13.5" hidden="1" thickBot="1">
      <c r="A446" s="472"/>
      <c r="B446" s="473"/>
      <c r="C446" s="474"/>
      <c r="D446" s="475"/>
      <c r="E446" s="476"/>
    </row>
    <row r="447" spans="1:11" s="3" customFormat="1" ht="12.75" thickTop="1">
      <c r="A447" s="499"/>
      <c r="B447" s="499"/>
      <c r="C447" s="499"/>
      <c r="D447" s="499"/>
      <c r="E447" s="499"/>
      <c r="F447" s="359"/>
      <c r="G447" s="500"/>
      <c r="H447" s="500"/>
      <c r="I447" s="500"/>
      <c r="J447" s="500"/>
      <c r="K447" s="500"/>
    </row>
    <row r="448" spans="1:11" s="3" customFormat="1" ht="21" thickBot="1">
      <c r="A448" s="162" t="s">
        <v>5381</v>
      </c>
      <c r="B448" s="160"/>
      <c r="C448" s="160" t="s">
        <v>3667</v>
      </c>
      <c r="D448" s="1065" t="s">
        <v>2548</v>
      </c>
      <c r="E448" s="1065"/>
      <c r="G448" s="162" t="s">
        <v>5381</v>
      </c>
      <c r="H448" s="160"/>
      <c r="I448" s="160" t="s">
        <v>3667</v>
      </c>
      <c r="J448" s="1065" t="s">
        <v>2548</v>
      </c>
      <c r="K448" s="1065"/>
    </row>
    <row r="449" spans="1:11" s="3" customFormat="1" ht="13.5" customHeight="1" thickTop="1" thickBot="1">
      <c r="A449" s="1105" t="s">
        <v>718</v>
      </c>
      <c r="B449" s="1106"/>
      <c r="C449" s="35"/>
      <c r="D449" s="35"/>
      <c r="E449" s="35"/>
      <c r="G449" s="1109" t="s">
        <v>719</v>
      </c>
      <c r="H449" s="1110"/>
      <c r="I449" s="35"/>
      <c r="J449" s="35"/>
      <c r="K449" s="35"/>
    </row>
    <row r="450" spans="1:11" s="3" customFormat="1" ht="16.5" thickTop="1" thickBot="1">
      <c r="A450" s="1107"/>
      <c r="B450" s="1108"/>
      <c r="C450" s="813"/>
      <c r="D450" s="814" t="s">
        <v>645</v>
      </c>
      <c r="E450" s="815">
        <f>COUNTA(C452:C464)</f>
        <v>4</v>
      </c>
      <c r="G450" s="1111"/>
      <c r="H450" s="1112"/>
      <c r="I450" s="513"/>
      <c r="J450" s="502" t="s">
        <v>645</v>
      </c>
      <c r="K450" s="503">
        <f>COUNTA(I452:I464)</f>
        <v>6</v>
      </c>
    </row>
    <row r="451" spans="1:11" s="3" customFormat="1" ht="12.75" thickTop="1">
      <c r="A451" s="802" t="s">
        <v>626</v>
      </c>
      <c r="B451" s="23" t="s">
        <v>622</v>
      </c>
      <c r="C451" s="4" t="s">
        <v>623</v>
      </c>
      <c r="D451" s="4" t="s">
        <v>1581</v>
      </c>
      <c r="E451" s="770" t="s">
        <v>644</v>
      </c>
      <c r="G451" s="506" t="s">
        <v>626</v>
      </c>
      <c r="H451" s="23" t="s">
        <v>622</v>
      </c>
      <c r="I451" s="4" t="s">
        <v>623</v>
      </c>
      <c r="J451" s="4" t="s">
        <v>1581</v>
      </c>
      <c r="K451" s="60" t="s">
        <v>644</v>
      </c>
    </row>
    <row r="452" spans="1:11" s="3" customFormat="1">
      <c r="A452" s="803" t="s">
        <v>630</v>
      </c>
      <c r="B452" s="77" t="s">
        <v>3437</v>
      </c>
      <c r="C452" s="78" t="s">
        <v>3448</v>
      </c>
      <c r="D452" s="79" t="s">
        <v>629</v>
      </c>
      <c r="E452" s="724">
        <v>1.1851851851851851E-2</v>
      </c>
      <c r="G452" s="507" t="s">
        <v>630</v>
      </c>
      <c r="H452" s="77" t="s">
        <v>4145</v>
      </c>
      <c r="I452" s="78" t="s">
        <v>3950</v>
      </c>
      <c r="J452" s="79" t="s">
        <v>629</v>
      </c>
      <c r="K452" s="728">
        <v>1.1307870370370371E-2</v>
      </c>
    </row>
    <row r="453" spans="1:11" s="3" customFormat="1">
      <c r="A453" s="804" t="s">
        <v>631</v>
      </c>
      <c r="B453" s="82" t="s">
        <v>759</v>
      </c>
      <c r="C453" s="83" t="s">
        <v>4038</v>
      </c>
      <c r="D453" s="84" t="s">
        <v>629</v>
      </c>
      <c r="E453" s="725">
        <v>1.5335648148148147E-2</v>
      </c>
      <c r="G453" s="508" t="s">
        <v>631</v>
      </c>
      <c r="H453" s="82" t="s">
        <v>791</v>
      </c>
      <c r="I453" s="83" t="s">
        <v>2640</v>
      </c>
      <c r="J453" s="84" t="s">
        <v>629</v>
      </c>
      <c r="K453" s="729">
        <v>1.1562499999999998E-2</v>
      </c>
    </row>
    <row r="454" spans="1:11" s="3" customFormat="1">
      <c r="A454" s="805" t="s">
        <v>632</v>
      </c>
      <c r="B454" s="87" t="s">
        <v>680</v>
      </c>
      <c r="C454" s="88" t="s">
        <v>5379</v>
      </c>
      <c r="D454" s="89" t="s">
        <v>2425</v>
      </c>
      <c r="E454" s="726">
        <v>1.7314814814814814E-2</v>
      </c>
      <c r="G454" s="509" t="s">
        <v>632</v>
      </c>
      <c r="H454" s="87" t="s">
        <v>705</v>
      </c>
      <c r="I454" s="88" t="s">
        <v>2640</v>
      </c>
      <c r="J454" s="89" t="s">
        <v>629</v>
      </c>
      <c r="K454" s="730">
        <v>1.1678240740740741E-2</v>
      </c>
    </row>
    <row r="455" spans="1:11" s="3" customFormat="1">
      <c r="A455" s="806" t="s">
        <v>633</v>
      </c>
      <c r="B455" s="495" t="s">
        <v>1306</v>
      </c>
      <c r="C455" s="496" t="s">
        <v>4979</v>
      </c>
      <c r="D455" s="497" t="s">
        <v>629</v>
      </c>
      <c r="E455" s="727">
        <v>1.7315972222222222E-2</v>
      </c>
      <c r="G455" s="510" t="s">
        <v>633</v>
      </c>
      <c r="H455" s="495" t="s">
        <v>699</v>
      </c>
      <c r="I455" s="496" t="s">
        <v>3453</v>
      </c>
      <c r="J455" s="497" t="s">
        <v>629</v>
      </c>
      <c r="K455" s="731">
        <v>1.1886574074074075E-2</v>
      </c>
    </row>
    <row r="456" spans="1:11" s="3" customFormat="1">
      <c r="A456" s="806"/>
      <c r="B456" s="495"/>
      <c r="C456" s="496"/>
      <c r="D456" s="547"/>
      <c r="E456" s="727"/>
      <c r="G456" s="510" t="s">
        <v>634</v>
      </c>
      <c r="H456" s="495" t="s">
        <v>1019</v>
      </c>
      <c r="I456" s="496" t="s">
        <v>5377</v>
      </c>
      <c r="J456" s="547" t="s">
        <v>629</v>
      </c>
      <c r="K456" s="731">
        <v>1.1956018518518517E-2</v>
      </c>
    </row>
    <row r="457" spans="1:11" s="3" customFormat="1" ht="12.75" thickBot="1">
      <c r="A457" s="807"/>
      <c r="B457" s="808"/>
      <c r="C457" s="809"/>
      <c r="D457" s="810"/>
      <c r="E457" s="811"/>
      <c r="G457" s="558" t="s">
        <v>635</v>
      </c>
      <c r="H457" s="495" t="s">
        <v>1115</v>
      </c>
      <c r="I457" s="496" t="s">
        <v>3597</v>
      </c>
      <c r="J457" s="497" t="s">
        <v>629</v>
      </c>
      <c r="K457" s="731">
        <v>1.2615740740740742E-2</v>
      </c>
    </row>
    <row r="458" spans="1:11" s="3" customFormat="1" ht="13.5" hidden="1" thickTop="1" thickBot="1">
      <c r="A458" s="699"/>
      <c r="B458" s="800"/>
      <c r="C458" s="701"/>
      <c r="D458" s="702"/>
      <c r="E458" s="801"/>
      <c r="G458" s="559"/>
      <c r="H458" s="512"/>
      <c r="I458" s="496"/>
      <c r="J458" s="497"/>
      <c r="K458" s="732"/>
    </row>
    <row r="459" spans="1:11" s="3" customFormat="1" ht="13.5" hidden="1" thickTop="1" thickBot="1">
      <c r="A459" s="559"/>
      <c r="B459" s="495"/>
      <c r="C459" s="496"/>
      <c r="D459" s="497"/>
      <c r="E459" s="731"/>
      <c r="G459" s="559"/>
      <c r="H459" s="495"/>
      <c r="I459" s="496"/>
      <c r="J459" s="497"/>
      <c r="K459" s="731"/>
    </row>
    <row r="460" spans="1:11" s="3" customFormat="1" ht="13.5" hidden="1" thickTop="1" thickBot="1">
      <c r="A460" s="559"/>
      <c r="B460" s="495"/>
      <c r="C460" s="496"/>
      <c r="D460" s="497"/>
      <c r="E460" s="731"/>
      <c r="G460" s="559"/>
      <c r="H460" s="495"/>
      <c r="I460" s="496"/>
      <c r="J460" s="497"/>
      <c r="K460" s="731"/>
    </row>
    <row r="461" spans="1:11" s="3" customFormat="1" ht="13.5" hidden="1" thickTop="1" thickBot="1">
      <c r="A461" s="559"/>
      <c r="B461" s="495"/>
      <c r="C461" s="496"/>
      <c r="D461" s="497"/>
      <c r="E461" s="731"/>
      <c r="G461" s="559"/>
      <c r="H461" s="495"/>
      <c r="I461" s="496"/>
      <c r="J461" s="497"/>
      <c r="K461" s="731"/>
    </row>
    <row r="462" spans="1:11" s="3" customFormat="1" ht="13.5" hidden="1" thickTop="1" thickBot="1">
      <c r="A462" s="559"/>
      <c r="B462" s="495"/>
      <c r="C462" s="496"/>
      <c r="D462" s="497"/>
      <c r="E462" s="731"/>
      <c r="G462" s="559"/>
      <c r="H462" s="495"/>
      <c r="I462" s="496"/>
      <c r="J462" s="497"/>
      <c r="K462" s="731"/>
    </row>
    <row r="463" spans="1:11" s="3" customFormat="1" ht="13.5" hidden="1" thickTop="1" thickBot="1">
      <c r="A463" s="559"/>
      <c r="B463" s="495"/>
      <c r="C463" s="496"/>
      <c r="D463" s="497"/>
      <c r="E463" s="731"/>
      <c r="G463" s="559"/>
      <c r="H463" s="495"/>
      <c r="I463" s="496"/>
      <c r="J463" s="497"/>
      <c r="K463" s="731"/>
    </row>
    <row r="464" spans="1:11" s="3" customFormat="1" ht="13.5" hidden="1" thickTop="1" thickBot="1">
      <c r="A464" s="558"/>
      <c r="B464" s="495"/>
      <c r="C464" s="496"/>
      <c r="D464" s="497"/>
      <c r="E464" s="731"/>
      <c r="G464" s="704"/>
      <c r="H464" s="660"/>
      <c r="I464" s="661"/>
      <c r="J464" s="662"/>
      <c r="K464" s="733"/>
    </row>
    <row r="465" spans="1:11" s="3" customFormat="1" ht="12.75" thickTop="1">
      <c r="A465" s="812"/>
      <c r="B465" s="812"/>
      <c r="C465" s="812"/>
      <c r="D465" s="812"/>
      <c r="E465" s="812"/>
      <c r="G465" s="501"/>
      <c r="H465" s="501"/>
      <c r="I465" s="501"/>
      <c r="J465" s="501"/>
      <c r="K465" s="501"/>
    </row>
    <row r="466" spans="1:11" s="3" customFormat="1"/>
    <row r="467" spans="1:11" s="3" customFormat="1"/>
    <row r="468" spans="1:11" s="3" customFormat="1"/>
    <row r="469" spans="1:11" s="3" customFormat="1"/>
    <row r="470" spans="1:11" s="3" customFormat="1"/>
    <row r="471" spans="1:11" s="3" customFormat="1"/>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pans="7:11" s="3" customFormat="1"/>
    <row r="626" spans="7:11" s="3" customFormat="1"/>
    <row r="627" spans="7:11" s="3" customFormat="1"/>
    <row r="628" spans="7:11" s="3" customFormat="1"/>
    <row r="629" spans="7:11" s="3" customFormat="1"/>
    <row r="630" spans="7:11" s="3" customFormat="1"/>
    <row r="631" spans="7:11" s="3" customFormat="1"/>
    <row r="632" spans="7:11" s="3" customFormat="1"/>
    <row r="633" spans="7:11" s="3" customFormat="1"/>
    <row r="634" spans="7:11" s="3" customFormat="1"/>
    <row r="635" spans="7:11" s="3" customFormat="1"/>
    <row r="636" spans="7:11" s="3" customFormat="1">
      <c r="G636" s="2"/>
      <c r="H636" s="2"/>
      <c r="I636" s="2"/>
      <c r="J636" s="2"/>
      <c r="K636" s="2"/>
    </row>
    <row r="637" spans="7:11" s="3" customFormat="1">
      <c r="G637" s="2"/>
      <c r="H637" s="2"/>
      <c r="I637" s="2"/>
      <c r="J637" s="2"/>
      <c r="K637" s="2"/>
    </row>
    <row r="638" spans="7:11" s="3" customFormat="1">
      <c r="G638" s="2"/>
      <c r="H638" s="2"/>
      <c r="I638" s="2"/>
      <c r="J638" s="2"/>
      <c r="K638" s="2"/>
    </row>
    <row r="639" spans="7:11" s="3" customFormat="1">
      <c r="G639" s="2"/>
      <c r="H639" s="2"/>
      <c r="I639" s="2"/>
      <c r="J639" s="2"/>
      <c r="K639" s="2"/>
    </row>
    <row r="640" spans="7:11" s="3" customFormat="1">
      <c r="G640" s="2"/>
      <c r="H640" s="2"/>
      <c r="I640" s="2"/>
      <c r="J640" s="2"/>
      <c r="K640" s="2"/>
    </row>
    <row r="641" spans="7:11" s="3" customFormat="1">
      <c r="G641" s="2"/>
      <c r="H641" s="2"/>
      <c r="I641" s="2"/>
      <c r="J641" s="2"/>
      <c r="K641" s="2"/>
    </row>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sheetData>
  <mergeCells count="64">
    <mergeCell ref="A449:B450"/>
    <mergeCell ref="G449:H450"/>
    <mergeCell ref="D423:E423"/>
    <mergeCell ref="J423:K423"/>
    <mergeCell ref="A424:B425"/>
    <mergeCell ref="G424:H425"/>
    <mergeCell ref="D448:E448"/>
    <mergeCell ref="J448:K448"/>
    <mergeCell ref="A359:B360"/>
    <mergeCell ref="G359:H360"/>
    <mergeCell ref="D394:E394"/>
    <mergeCell ref="H394:I394"/>
    <mergeCell ref="A395:B396"/>
    <mergeCell ref="G395:H396"/>
    <mergeCell ref="D320:E320"/>
    <mergeCell ref="H320:I320"/>
    <mergeCell ref="A321:B322"/>
    <mergeCell ref="G321:H322"/>
    <mergeCell ref="D358:E358"/>
    <mergeCell ref="H358:I358"/>
    <mergeCell ref="A296:B297"/>
    <mergeCell ref="G296:H297"/>
    <mergeCell ref="A242:B242"/>
    <mergeCell ref="E242:H242"/>
    <mergeCell ref="J242:K242"/>
    <mergeCell ref="A243:B244"/>
    <mergeCell ref="G243:H244"/>
    <mergeCell ref="A270:B270"/>
    <mergeCell ref="E270:H270"/>
    <mergeCell ref="J270:K270"/>
    <mergeCell ref="A271:B272"/>
    <mergeCell ref="G271:H272"/>
    <mergeCell ref="A295:B295"/>
    <mergeCell ref="E295:H295"/>
    <mergeCell ref="J295:K295"/>
    <mergeCell ref="A189:B190"/>
    <mergeCell ref="G189:H190"/>
    <mergeCell ref="A69:B69"/>
    <mergeCell ref="E69:H69"/>
    <mergeCell ref="J69:K69"/>
    <mergeCell ref="A70:B71"/>
    <mergeCell ref="G70:H71"/>
    <mergeCell ref="A117:B117"/>
    <mergeCell ref="E117:H117"/>
    <mergeCell ref="J117:K117"/>
    <mergeCell ref="A118:B119"/>
    <mergeCell ref="G118:H119"/>
    <mergeCell ref="A188:B188"/>
    <mergeCell ref="E188:H188"/>
    <mergeCell ref="J188:K188"/>
    <mergeCell ref="A37:B38"/>
    <mergeCell ref="G37:H38"/>
    <mergeCell ref="A1:L1"/>
    <mergeCell ref="E4:G5"/>
    <mergeCell ref="I4:K4"/>
    <mergeCell ref="E6:F7"/>
    <mergeCell ref="A10:B10"/>
    <mergeCell ref="E10:H10"/>
    <mergeCell ref="J10:K10"/>
    <mergeCell ref="A11:B12"/>
    <mergeCell ref="G11:H12"/>
    <mergeCell ref="A36:B36"/>
    <mergeCell ref="E36:H36"/>
    <mergeCell ref="J36:K36"/>
  </mergeCells>
  <printOptions horizontalCentered="1" verticalCentered="1"/>
  <pageMargins left="0" right="0" top="0" bottom="0" header="0" footer="0"/>
  <pageSetup paperSize="9" orientation="portrait" horizontalDpi="360" verticalDpi="360" r:id="rId1"/>
  <headerFooter alignWithMargins="0"/>
  <rowBreaks count="2" manualBreakCount="2">
    <brk id="116" max="16383" man="1"/>
    <brk id="35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654"/>
  <sheetViews>
    <sheetView topLeftCell="A204" workbookViewId="0">
      <selection activeCell="I371" sqref="I37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5419</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45031</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SUM(E12,K12,E44,K44,E77,K77,E125,K125,E196,K196,E250,K250,E278,K278,E303,K303,E328,K328,E366,K366,E402,K402,E431,K431,E456,K456)</f>
        <v>239</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f>COUNTIF(A11:K470,O10)</f>
        <v>12</v>
      </c>
      <c r="O10" s="514" t="s">
        <v>669</v>
      </c>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COUNTA(C14:C40)</f>
        <v>27</v>
      </c>
      <c r="F12" s="45"/>
      <c r="G12" s="1089"/>
      <c r="H12" s="1090"/>
      <c r="I12" s="32"/>
      <c r="J12" s="33" t="s">
        <v>645</v>
      </c>
      <c r="K12" s="34">
        <f>COUNTA(I14:I40)</f>
        <v>24</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4891</v>
      </c>
      <c r="C14" s="78" t="s">
        <v>975</v>
      </c>
      <c r="D14" s="79" t="s">
        <v>629</v>
      </c>
      <c r="E14" s="771">
        <v>3.4722222222222224E-4</v>
      </c>
      <c r="F14" s="45"/>
      <c r="G14" s="94" t="s">
        <v>630</v>
      </c>
      <c r="H14" s="77" t="s">
        <v>864</v>
      </c>
      <c r="I14" s="78" t="s">
        <v>1704</v>
      </c>
      <c r="J14" s="79" t="s">
        <v>928</v>
      </c>
      <c r="K14" s="766">
        <v>3.8194444444444446E-4</v>
      </c>
      <c r="L14" s="45"/>
    </row>
    <row r="15" spans="1:28" s="3" customFormat="1">
      <c r="A15" s="81" t="s">
        <v>631</v>
      </c>
      <c r="B15" s="82" t="s">
        <v>675</v>
      </c>
      <c r="C15" s="83" t="s">
        <v>5290</v>
      </c>
      <c r="D15" s="84" t="s">
        <v>5291</v>
      </c>
      <c r="E15" s="772">
        <v>3.8194444444444446E-4</v>
      </c>
      <c r="F15" s="45"/>
      <c r="G15" s="96" t="s">
        <v>631</v>
      </c>
      <c r="H15" s="82" t="s">
        <v>708</v>
      </c>
      <c r="I15" s="83" t="s">
        <v>5424</v>
      </c>
      <c r="J15" s="84" t="s">
        <v>629</v>
      </c>
      <c r="K15" s="767">
        <v>3.9351851851851852E-4</v>
      </c>
      <c r="L15" s="45"/>
    </row>
    <row r="16" spans="1:28" s="3" customFormat="1">
      <c r="A16" s="86" t="s">
        <v>632</v>
      </c>
      <c r="B16" s="87" t="s">
        <v>1511</v>
      </c>
      <c r="C16" s="88" t="s">
        <v>5428</v>
      </c>
      <c r="D16" s="89" t="s">
        <v>629</v>
      </c>
      <c r="E16" s="773">
        <v>4.6296296296296293E-4</v>
      </c>
      <c r="F16" s="45"/>
      <c r="G16" s="98" t="s">
        <v>632</v>
      </c>
      <c r="H16" s="87" t="s">
        <v>740</v>
      </c>
      <c r="I16" s="88" t="s">
        <v>1326</v>
      </c>
      <c r="J16" s="89" t="s">
        <v>629</v>
      </c>
      <c r="K16" s="768">
        <v>3.9351851851851852E-4</v>
      </c>
      <c r="L16" s="45"/>
    </row>
    <row r="17" spans="1:12" s="3" customFormat="1">
      <c r="A17" s="6" t="s">
        <v>633</v>
      </c>
      <c r="B17" s="7" t="s">
        <v>1511</v>
      </c>
      <c r="C17" s="8" t="s">
        <v>5409</v>
      </c>
      <c r="D17" s="9" t="s">
        <v>629</v>
      </c>
      <c r="E17" s="774">
        <v>4.8611111111111104E-4</v>
      </c>
      <c r="F17" s="45"/>
      <c r="G17" s="26" t="s">
        <v>633</v>
      </c>
      <c r="H17" s="7" t="s">
        <v>2622</v>
      </c>
      <c r="I17" s="250" t="s">
        <v>5123</v>
      </c>
      <c r="J17" s="547" t="s">
        <v>629</v>
      </c>
      <c r="K17" s="723">
        <v>4.0509259259259258E-4</v>
      </c>
      <c r="L17" s="45"/>
    </row>
    <row r="18" spans="1:12" s="3" customFormat="1">
      <c r="A18" s="6" t="s">
        <v>634</v>
      </c>
      <c r="B18" s="7" t="s">
        <v>1511</v>
      </c>
      <c r="C18" s="8" t="s">
        <v>4090</v>
      </c>
      <c r="D18" s="9" t="s">
        <v>940</v>
      </c>
      <c r="E18" s="774">
        <v>4.9768518518518521E-4</v>
      </c>
      <c r="F18" s="45"/>
      <c r="G18" s="26" t="s">
        <v>634</v>
      </c>
      <c r="H18" s="7" t="s">
        <v>796</v>
      </c>
      <c r="I18" s="250" t="s">
        <v>5434</v>
      </c>
      <c r="J18" s="547" t="s">
        <v>629</v>
      </c>
      <c r="K18" s="723">
        <v>4.5138888888888892E-4</v>
      </c>
      <c r="L18" s="45"/>
    </row>
    <row r="19" spans="1:12" s="3" customFormat="1">
      <c r="A19" s="6" t="s">
        <v>635</v>
      </c>
      <c r="B19" s="512" t="s">
        <v>3440</v>
      </c>
      <c r="C19" s="546" t="s">
        <v>2364</v>
      </c>
      <c r="D19" s="9" t="s">
        <v>629</v>
      </c>
      <c r="E19" s="774">
        <v>5.0925925925925921E-4</v>
      </c>
      <c r="F19" s="45"/>
      <c r="G19" s="26" t="s">
        <v>635</v>
      </c>
      <c r="H19" s="7" t="s">
        <v>708</v>
      </c>
      <c r="I19" s="250" t="s">
        <v>1383</v>
      </c>
      <c r="J19" s="9" t="s">
        <v>629</v>
      </c>
      <c r="K19" s="723">
        <v>4.9768518518518521E-4</v>
      </c>
      <c r="L19" s="45"/>
    </row>
    <row r="20" spans="1:12" s="3" customFormat="1">
      <c r="A20" s="6" t="s">
        <v>636</v>
      </c>
      <c r="B20" s="7" t="s">
        <v>5359</v>
      </c>
      <c r="C20" s="8" t="s">
        <v>2364</v>
      </c>
      <c r="D20" s="547" t="s">
        <v>629</v>
      </c>
      <c r="E20" s="774">
        <v>5.2083333333333333E-4</v>
      </c>
      <c r="F20" s="45"/>
      <c r="G20" s="26" t="s">
        <v>636</v>
      </c>
      <c r="H20" s="7" t="s">
        <v>709</v>
      </c>
      <c r="I20" s="250" t="s">
        <v>5361</v>
      </c>
      <c r="J20" s="547" t="s">
        <v>629</v>
      </c>
      <c r="K20" s="723">
        <v>5.2083333333333333E-4</v>
      </c>
      <c r="L20" s="45"/>
    </row>
    <row r="21" spans="1:12" s="3" customFormat="1">
      <c r="A21" s="6" t="s">
        <v>637</v>
      </c>
      <c r="B21" s="7" t="s">
        <v>2631</v>
      </c>
      <c r="C21" s="8" t="s">
        <v>1</v>
      </c>
      <c r="D21" s="9" t="s">
        <v>629</v>
      </c>
      <c r="E21" s="774">
        <v>5.2083333333333333E-4</v>
      </c>
      <c r="F21" s="45"/>
      <c r="G21" s="26" t="s">
        <v>637</v>
      </c>
      <c r="H21" s="7" t="s">
        <v>708</v>
      </c>
      <c r="I21" s="250" t="s">
        <v>5435</v>
      </c>
      <c r="J21" s="9" t="s">
        <v>629</v>
      </c>
      <c r="K21" s="723">
        <v>5.2083333333333333E-4</v>
      </c>
      <c r="L21" s="45"/>
    </row>
    <row r="22" spans="1:12" s="3" customFormat="1">
      <c r="A22" s="6" t="s">
        <v>638</v>
      </c>
      <c r="B22" s="7" t="s">
        <v>4050</v>
      </c>
      <c r="C22" s="8" t="s">
        <v>1</v>
      </c>
      <c r="D22" s="9" t="s">
        <v>629</v>
      </c>
      <c r="E22" s="774">
        <v>6.134259259259259E-4</v>
      </c>
      <c r="F22" s="45"/>
      <c r="G22" s="26" t="s">
        <v>638</v>
      </c>
      <c r="H22" s="7" t="s">
        <v>1115</v>
      </c>
      <c r="I22" s="250" t="s">
        <v>5406</v>
      </c>
      <c r="J22" s="547" t="s">
        <v>629</v>
      </c>
      <c r="K22" s="723">
        <v>5.3240740740740744E-4</v>
      </c>
      <c r="L22" s="45"/>
    </row>
    <row r="23" spans="1:12" s="3" customFormat="1">
      <c r="A23" s="6" t="s">
        <v>639</v>
      </c>
      <c r="B23" s="7" t="s">
        <v>5429</v>
      </c>
      <c r="C23" s="8" t="s">
        <v>5430</v>
      </c>
      <c r="D23" s="9" t="s">
        <v>629</v>
      </c>
      <c r="E23" s="774">
        <v>6.2500000000000001E-4</v>
      </c>
      <c r="F23" s="45"/>
      <c r="G23" s="26" t="s">
        <v>639</v>
      </c>
      <c r="H23" s="512" t="s">
        <v>5436</v>
      </c>
      <c r="I23" s="549" t="s">
        <v>5437</v>
      </c>
      <c r="J23" s="9"/>
      <c r="K23" s="723">
        <v>5.6712962962962956E-4</v>
      </c>
      <c r="L23" s="45"/>
    </row>
    <row r="24" spans="1:12" s="3" customFormat="1">
      <c r="A24" s="6" t="s">
        <v>640</v>
      </c>
      <c r="B24" s="7" t="s">
        <v>5431</v>
      </c>
      <c r="C24" s="8" t="s">
        <v>975</v>
      </c>
      <c r="D24" s="9" t="s">
        <v>2425</v>
      </c>
      <c r="E24" s="774">
        <v>6.2500000000000001E-4</v>
      </c>
      <c r="F24" s="45"/>
      <c r="G24" s="26" t="s">
        <v>640</v>
      </c>
      <c r="H24" s="512" t="s">
        <v>1114</v>
      </c>
      <c r="I24" s="549" t="s">
        <v>811</v>
      </c>
      <c r="J24" s="9" t="s">
        <v>629</v>
      </c>
      <c r="K24" s="723">
        <v>7.5231481481481471E-4</v>
      </c>
      <c r="L24" s="45"/>
    </row>
    <row r="25" spans="1:12" s="3" customFormat="1">
      <c r="A25" s="6" t="s">
        <v>641</v>
      </c>
      <c r="B25" s="7" t="s">
        <v>387</v>
      </c>
      <c r="C25" s="8" t="s">
        <v>5432</v>
      </c>
      <c r="D25" s="9" t="s">
        <v>661</v>
      </c>
      <c r="E25" s="774">
        <v>6.2500000000000001E-4</v>
      </c>
      <c r="F25" s="45"/>
      <c r="G25" s="26" t="s">
        <v>641</v>
      </c>
      <c r="H25" s="512" t="s">
        <v>796</v>
      </c>
      <c r="I25" s="549" t="s">
        <v>5125</v>
      </c>
      <c r="J25" s="9" t="s">
        <v>4553</v>
      </c>
      <c r="K25" s="723">
        <v>1.0763888888888889E-3</v>
      </c>
      <c r="L25" s="45"/>
    </row>
    <row r="26" spans="1:12" s="3" customFormat="1">
      <c r="A26" s="6" t="s">
        <v>642</v>
      </c>
      <c r="B26" s="7" t="s">
        <v>1478</v>
      </c>
      <c r="C26" s="8" t="s">
        <v>4047</v>
      </c>
      <c r="D26" s="9" t="s">
        <v>629</v>
      </c>
      <c r="E26" s="774">
        <v>7.7546296296296304E-4</v>
      </c>
      <c r="F26" s="45"/>
      <c r="G26" s="26"/>
      <c r="H26" s="431" t="s">
        <v>5426</v>
      </c>
      <c r="I26" s="436" t="s">
        <v>704</v>
      </c>
      <c r="J26" s="433" t="s">
        <v>629</v>
      </c>
      <c r="K26" s="830"/>
      <c r="L26" s="45"/>
    </row>
    <row r="27" spans="1:12" s="3" customFormat="1">
      <c r="A27" s="6" t="s">
        <v>643</v>
      </c>
      <c r="B27" s="7" t="s">
        <v>4609</v>
      </c>
      <c r="C27" s="8" t="s">
        <v>5410</v>
      </c>
      <c r="D27" s="9" t="s">
        <v>629</v>
      </c>
      <c r="E27" s="774">
        <v>7.7546296296296304E-4</v>
      </c>
      <c r="F27" s="45"/>
      <c r="G27" s="26"/>
      <c r="H27" s="431" t="s">
        <v>5098</v>
      </c>
      <c r="I27" s="436" t="s">
        <v>5427</v>
      </c>
      <c r="J27" s="433" t="s">
        <v>629</v>
      </c>
      <c r="K27" s="830"/>
      <c r="L27" s="45"/>
    </row>
    <row r="28" spans="1:12" s="3" customFormat="1">
      <c r="A28" s="6" t="s">
        <v>646</v>
      </c>
      <c r="B28" s="7" t="s">
        <v>976</v>
      </c>
      <c r="C28" s="8" t="s">
        <v>1205</v>
      </c>
      <c r="D28" s="9" t="s">
        <v>1662</v>
      </c>
      <c r="E28" s="774">
        <v>7.8703703703703705E-4</v>
      </c>
      <c r="F28" s="45"/>
      <c r="G28" s="26"/>
      <c r="H28" s="431" t="s">
        <v>5098</v>
      </c>
      <c r="I28" s="436" t="s">
        <v>2494</v>
      </c>
      <c r="J28" s="433" t="s">
        <v>629</v>
      </c>
      <c r="K28" s="830"/>
      <c r="L28" s="45"/>
    </row>
    <row r="29" spans="1:12" s="3" customFormat="1">
      <c r="A29" s="6" t="s">
        <v>647</v>
      </c>
      <c r="B29" s="7" t="s">
        <v>5396</v>
      </c>
      <c r="C29" s="8" t="s">
        <v>5433</v>
      </c>
      <c r="D29" s="9" t="s">
        <v>629</v>
      </c>
      <c r="E29" s="774">
        <v>7.9861111111111105E-4</v>
      </c>
      <c r="F29" s="45"/>
      <c r="G29" s="26"/>
      <c r="H29" s="431" t="s">
        <v>1420</v>
      </c>
      <c r="I29" s="436" t="s">
        <v>1004</v>
      </c>
      <c r="J29" s="433" t="s">
        <v>629</v>
      </c>
      <c r="K29" s="830"/>
      <c r="L29" s="45"/>
    </row>
    <row r="30" spans="1:12" s="3" customFormat="1">
      <c r="A30" s="6"/>
      <c r="B30" s="431" t="s">
        <v>696</v>
      </c>
      <c r="C30" s="436" t="s">
        <v>1205</v>
      </c>
      <c r="D30" s="433" t="s">
        <v>1662</v>
      </c>
      <c r="E30" s="831"/>
      <c r="F30" s="45"/>
      <c r="G30" s="26"/>
      <c r="H30" s="431" t="s">
        <v>1725</v>
      </c>
      <c r="I30" s="436" t="s">
        <v>5399</v>
      </c>
      <c r="J30" s="433" t="s">
        <v>629</v>
      </c>
      <c r="K30" s="830"/>
      <c r="L30" s="45"/>
    </row>
    <row r="31" spans="1:12" s="3" customFormat="1">
      <c r="A31" s="6"/>
      <c r="B31" s="431" t="s">
        <v>5397</v>
      </c>
      <c r="C31" s="436" t="s">
        <v>5398</v>
      </c>
      <c r="D31" s="433" t="s">
        <v>629</v>
      </c>
      <c r="E31" s="831"/>
      <c r="F31" s="45"/>
      <c r="G31" s="26"/>
      <c r="H31" s="431" t="s">
        <v>1388</v>
      </c>
      <c r="I31" s="436" t="s">
        <v>5425</v>
      </c>
      <c r="J31" s="433" t="s">
        <v>928</v>
      </c>
      <c r="K31" s="830"/>
      <c r="L31" s="45"/>
    </row>
    <row r="32" spans="1:12" s="3" customFormat="1">
      <c r="A32" s="6"/>
      <c r="B32" s="431" t="s">
        <v>655</v>
      </c>
      <c r="C32" s="436" t="s">
        <v>5420</v>
      </c>
      <c r="D32" s="433" t="s">
        <v>629</v>
      </c>
      <c r="E32" s="831"/>
      <c r="F32" s="45"/>
      <c r="G32" s="26"/>
      <c r="H32" s="431" t="s">
        <v>5400</v>
      </c>
      <c r="I32" s="436" t="s">
        <v>5401</v>
      </c>
      <c r="J32" s="433" t="s">
        <v>629</v>
      </c>
      <c r="K32" s="830"/>
      <c r="L32" s="45"/>
    </row>
    <row r="33" spans="1:12" s="3" customFormat="1">
      <c r="A33" s="6"/>
      <c r="B33" s="431" t="s">
        <v>1102</v>
      </c>
      <c r="C33" s="436" t="s">
        <v>396</v>
      </c>
      <c r="D33" s="433" t="s">
        <v>629</v>
      </c>
      <c r="E33" s="831"/>
      <c r="F33" s="45"/>
      <c r="G33" s="26"/>
      <c r="H33" s="431" t="s">
        <v>4794</v>
      </c>
      <c r="I33" s="432" t="s">
        <v>850</v>
      </c>
      <c r="J33" s="433" t="s">
        <v>661</v>
      </c>
      <c r="K33" s="830"/>
      <c r="L33" s="45"/>
    </row>
    <row r="34" spans="1:12" s="3" customFormat="1">
      <c r="A34" s="6"/>
      <c r="B34" s="431" t="s">
        <v>3440</v>
      </c>
      <c r="C34" s="436" t="s">
        <v>963</v>
      </c>
      <c r="D34" s="433" t="s">
        <v>629</v>
      </c>
      <c r="E34" s="831"/>
      <c r="F34" s="45"/>
      <c r="G34" s="26"/>
      <c r="H34" s="431" t="s">
        <v>1725</v>
      </c>
      <c r="I34" s="432" t="s">
        <v>5424</v>
      </c>
      <c r="J34" s="433" t="s">
        <v>629</v>
      </c>
      <c r="K34" s="830"/>
      <c r="L34" s="45"/>
    </row>
    <row r="35" spans="1:12" s="3" customFormat="1">
      <c r="A35" s="6"/>
      <c r="B35" s="431" t="s">
        <v>5421</v>
      </c>
      <c r="C35" s="436" t="s">
        <v>3636</v>
      </c>
      <c r="D35" s="433" t="s">
        <v>629</v>
      </c>
      <c r="E35" s="831"/>
      <c r="F35" s="45"/>
      <c r="G35" s="26"/>
      <c r="H35" s="431" t="s">
        <v>699</v>
      </c>
      <c r="I35" s="432" t="s">
        <v>1090</v>
      </c>
      <c r="J35" s="433" t="s">
        <v>629</v>
      </c>
      <c r="K35" s="830"/>
      <c r="L35" s="45"/>
    </row>
    <row r="36" spans="1:12" s="3" customFormat="1">
      <c r="A36" s="6"/>
      <c r="B36" s="431" t="s">
        <v>2311</v>
      </c>
      <c r="C36" s="436" t="s">
        <v>5290</v>
      </c>
      <c r="D36" s="433" t="s">
        <v>5291</v>
      </c>
      <c r="E36" s="831"/>
      <c r="F36" s="45"/>
      <c r="G36" s="26"/>
      <c r="H36" s="431" t="s">
        <v>708</v>
      </c>
      <c r="I36" s="432" t="s">
        <v>1507</v>
      </c>
      <c r="J36" s="433" t="s">
        <v>800</v>
      </c>
      <c r="K36" s="830"/>
      <c r="L36" s="45"/>
    </row>
    <row r="37" spans="1:12" s="3" customFormat="1">
      <c r="A37" s="6"/>
      <c r="B37" s="431" t="s">
        <v>5422</v>
      </c>
      <c r="C37" s="436" t="s">
        <v>702</v>
      </c>
      <c r="D37" s="433" t="s">
        <v>629</v>
      </c>
      <c r="E37" s="831"/>
      <c r="F37" s="45"/>
      <c r="G37" s="26"/>
      <c r="H37" s="431" t="s">
        <v>5423</v>
      </c>
      <c r="I37" s="432" t="s">
        <v>704</v>
      </c>
      <c r="J37" s="433" t="s">
        <v>629</v>
      </c>
      <c r="K37" s="830"/>
      <c r="L37" s="45"/>
    </row>
    <row r="38" spans="1:12" s="3" customFormat="1">
      <c r="A38" s="6"/>
      <c r="B38" s="431" t="s">
        <v>761</v>
      </c>
      <c r="C38" s="436" t="s">
        <v>1205</v>
      </c>
      <c r="D38" s="433" t="s">
        <v>629</v>
      </c>
      <c r="E38" s="831"/>
      <c r="F38" s="45"/>
      <c r="G38" s="26"/>
      <c r="H38" s="512"/>
      <c r="I38" s="549"/>
      <c r="J38" s="547"/>
      <c r="K38" s="843"/>
      <c r="L38" s="45"/>
    </row>
    <row r="39" spans="1:12" s="3" customFormat="1">
      <c r="A39" s="6"/>
      <c r="B39" s="431" t="s">
        <v>4127</v>
      </c>
      <c r="C39" s="436" t="s">
        <v>1107</v>
      </c>
      <c r="D39" s="433" t="s">
        <v>629</v>
      </c>
      <c r="E39" s="831"/>
      <c r="F39" s="45"/>
      <c r="G39" s="26"/>
      <c r="H39" s="512"/>
      <c r="I39" s="549"/>
      <c r="J39" s="547"/>
      <c r="K39" s="843"/>
      <c r="L39" s="45"/>
    </row>
    <row r="40" spans="1:12" s="3" customFormat="1" ht="12.75" thickBot="1">
      <c r="A40" s="6"/>
      <c r="B40" s="431" t="s">
        <v>5282</v>
      </c>
      <c r="C40" s="436" t="s">
        <v>1312</v>
      </c>
      <c r="D40" s="433" t="s">
        <v>4553</v>
      </c>
      <c r="E40" s="831"/>
      <c r="F40" s="45"/>
      <c r="G40" s="26"/>
      <c r="H40" s="512"/>
      <c r="I40" s="549"/>
      <c r="J40" s="547"/>
      <c r="K40" s="723"/>
      <c r="L40" s="45"/>
    </row>
    <row r="41" spans="1:12" s="3" customFormat="1" ht="12.75" thickTop="1">
      <c r="A41" s="46"/>
      <c r="B41" s="46"/>
      <c r="C41" s="46"/>
      <c r="D41" s="46"/>
      <c r="E41" s="46"/>
      <c r="F41" s="45"/>
      <c r="G41" s="47"/>
      <c r="H41" s="47"/>
      <c r="I41" s="47"/>
      <c r="J41" s="47"/>
      <c r="K41" s="47"/>
      <c r="L41" s="45"/>
    </row>
    <row r="42" spans="1:12" s="3" customFormat="1" ht="21" thickBot="1">
      <c r="A42" s="1104" t="s">
        <v>4001</v>
      </c>
      <c r="B42" s="1104"/>
      <c r="C42" s="556"/>
      <c r="D42" s="557" t="s">
        <v>625</v>
      </c>
      <c r="E42" s="1102" t="s">
        <v>4003</v>
      </c>
      <c r="F42" s="1102"/>
      <c r="G42" s="1102"/>
      <c r="H42" s="1102"/>
      <c r="I42" s="556"/>
      <c r="J42" s="1103" t="s">
        <v>625</v>
      </c>
      <c r="K42" s="1103"/>
      <c r="L42" s="45"/>
    </row>
    <row r="43" spans="1:12" s="3" customFormat="1" ht="13.5" thickTop="1" thickBot="1">
      <c r="A43" s="1083" t="s">
        <v>621</v>
      </c>
      <c r="B43" s="1084"/>
      <c r="C43" s="43"/>
      <c r="D43" s="44"/>
      <c r="E43" s="44"/>
      <c r="F43" s="35"/>
      <c r="G43" s="1087" t="s">
        <v>652</v>
      </c>
      <c r="H43" s="1088"/>
      <c r="I43" s="35"/>
      <c r="J43" s="35"/>
      <c r="K43" s="35"/>
      <c r="L43" s="45"/>
    </row>
    <row r="44" spans="1:12" s="3" customFormat="1" ht="16.5" thickTop="1" thickBot="1">
      <c r="A44" s="1085"/>
      <c r="B44" s="1086"/>
      <c r="C44" s="14"/>
      <c r="D44" s="12" t="s">
        <v>645</v>
      </c>
      <c r="E44" s="13">
        <f>COUNTA(C46:C73)</f>
        <v>13</v>
      </c>
      <c r="F44" s="45"/>
      <c r="G44" s="1089"/>
      <c r="H44" s="1090"/>
      <c r="I44" s="32"/>
      <c r="J44" s="33" t="s">
        <v>645</v>
      </c>
      <c r="K44" s="34">
        <f>COUNTA(I46:I73)</f>
        <v>20</v>
      </c>
      <c r="L44" s="45"/>
    </row>
    <row r="45" spans="1:12" s="3" customFormat="1">
      <c r="A45" s="15" t="s">
        <v>626</v>
      </c>
      <c r="B45" s="16" t="s">
        <v>622</v>
      </c>
      <c r="C45" s="4" t="s">
        <v>623</v>
      </c>
      <c r="D45" s="4" t="s">
        <v>624</v>
      </c>
      <c r="E45" s="5" t="s">
        <v>644</v>
      </c>
      <c r="F45" s="45"/>
      <c r="G45" s="24" t="s">
        <v>626</v>
      </c>
      <c r="H45" s="23" t="s">
        <v>622</v>
      </c>
      <c r="I45" s="4" t="s">
        <v>623</v>
      </c>
      <c r="J45" s="4" t="s">
        <v>624</v>
      </c>
      <c r="K45" s="25" t="s">
        <v>644</v>
      </c>
      <c r="L45" s="45"/>
    </row>
    <row r="46" spans="1:12" s="3" customFormat="1">
      <c r="A46" s="76" t="s">
        <v>630</v>
      </c>
      <c r="B46" s="77" t="s">
        <v>5442</v>
      </c>
      <c r="C46" s="78" t="s">
        <v>5434</v>
      </c>
      <c r="D46" s="79" t="s">
        <v>2602</v>
      </c>
      <c r="E46" s="771">
        <v>1.261574074074074E-3</v>
      </c>
      <c r="F46" s="45"/>
      <c r="G46" s="94" t="s">
        <v>630</v>
      </c>
      <c r="H46" s="77" t="s">
        <v>796</v>
      </c>
      <c r="I46" s="78" t="s">
        <v>850</v>
      </c>
      <c r="J46" s="79" t="s">
        <v>629</v>
      </c>
      <c r="K46" s="766">
        <v>1.1226851851851851E-3</v>
      </c>
      <c r="L46" s="45"/>
    </row>
    <row r="47" spans="1:12" s="3" customFormat="1">
      <c r="A47" s="81" t="s">
        <v>631</v>
      </c>
      <c r="B47" s="82" t="s">
        <v>5443</v>
      </c>
      <c r="C47" s="83" t="s">
        <v>4850</v>
      </c>
      <c r="D47" s="84" t="s">
        <v>661</v>
      </c>
      <c r="E47" s="772">
        <v>1.2731481481481483E-3</v>
      </c>
      <c r="F47" s="45"/>
      <c r="G47" s="96" t="s">
        <v>631</v>
      </c>
      <c r="H47" s="82" t="s">
        <v>2622</v>
      </c>
      <c r="I47" s="83" t="s">
        <v>5438</v>
      </c>
      <c r="J47" s="84" t="s">
        <v>2425</v>
      </c>
      <c r="K47" s="767">
        <v>1.1574074074074073E-3</v>
      </c>
      <c r="L47" s="45"/>
    </row>
    <row r="48" spans="1:12" s="3" customFormat="1">
      <c r="A48" s="86" t="s">
        <v>632</v>
      </c>
      <c r="B48" s="87" t="s">
        <v>3437</v>
      </c>
      <c r="C48" s="88" t="s">
        <v>695</v>
      </c>
      <c r="D48" s="89" t="s">
        <v>669</v>
      </c>
      <c r="E48" s="773">
        <v>1.2731481481481483E-3</v>
      </c>
      <c r="F48" s="45"/>
      <c r="G48" s="98" t="s">
        <v>632</v>
      </c>
      <c r="H48" s="87" t="s">
        <v>366</v>
      </c>
      <c r="I48" s="88" t="s">
        <v>5403</v>
      </c>
      <c r="J48" s="89" t="s">
        <v>2425</v>
      </c>
      <c r="K48" s="768">
        <v>1.1689814814814816E-3</v>
      </c>
      <c r="L48" s="45"/>
    </row>
    <row r="49" spans="1:12" s="3" customFormat="1">
      <c r="A49" s="6" t="s">
        <v>633</v>
      </c>
      <c r="B49" s="512" t="s">
        <v>828</v>
      </c>
      <c r="C49" s="546" t="s">
        <v>5420</v>
      </c>
      <c r="D49" s="547" t="s">
        <v>629</v>
      </c>
      <c r="E49" s="774">
        <v>1.2962962962962963E-3</v>
      </c>
      <c r="F49" s="45"/>
      <c r="G49" s="26" t="s">
        <v>633</v>
      </c>
      <c r="H49" s="7" t="s">
        <v>791</v>
      </c>
      <c r="I49" s="250" t="s">
        <v>5439</v>
      </c>
      <c r="J49" s="9" t="s">
        <v>629</v>
      </c>
      <c r="K49" s="723">
        <v>1.2037037037037038E-3</v>
      </c>
      <c r="L49" s="45"/>
    </row>
    <row r="50" spans="1:12" s="3" customFormat="1">
      <c r="A50" s="6" t="s">
        <v>634</v>
      </c>
      <c r="B50" s="512" t="s">
        <v>5289</v>
      </c>
      <c r="C50" s="546" t="s">
        <v>5290</v>
      </c>
      <c r="D50" s="547" t="s">
        <v>5291</v>
      </c>
      <c r="E50" s="774">
        <v>1.3541666666666667E-3</v>
      </c>
      <c r="F50" s="45"/>
      <c r="G50" s="26" t="s">
        <v>634</v>
      </c>
      <c r="H50" s="7" t="s">
        <v>1077</v>
      </c>
      <c r="I50" s="250" t="s">
        <v>1284</v>
      </c>
      <c r="J50" s="547" t="s">
        <v>657</v>
      </c>
      <c r="K50" s="723">
        <v>1.2152777777777778E-3</v>
      </c>
      <c r="L50" s="45"/>
    </row>
    <row r="51" spans="1:12" s="3" customFormat="1">
      <c r="A51" s="6" t="s">
        <v>635</v>
      </c>
      <c r="B51" s="512" t="s">
        <v>918</v>
      </c>
      <c r="C51" s="546" t="s">
        <v>5288</v>
      </c>
      <c r="D51" s="547" t="s">
        <v>800</v>
      </c>
      <c r="E51" s="774">
        <v>1.3888888888888889E-3</v>
      </c>
      <c r="F51" s="45"/>
      <c r="G51" s="26" t="s">
        <v>635</v>
      </c>
      <c r="H51" s="7" t="s">
        <v>796</v>
      </c>
      <c r="I51" s="250" t="s">
        <v>809</v>
      </c>
      <c r="J51" s="9" t="s">
        <v>629</v>
      </c>
      <c r="K51" s="723">
        <v>1.3078703703703705E-3</v>
      </c>
      <c r="L51" s="45"/>
    </row>
    <row r="52" spans="1:12" s="3" customFormat="1">
      <c r="A52" s="6" t="s">
        <v>636</v>
      </c>
      <c r="B52" s="512" t="s">
        <v>3437</v>
      </c>
      <c r="C52" s="546" t="s">
        <v>4047</v>
      </c>
      <c r="D52" s="547" t="s">
        <v>629</v>
      </c>
      <c r="E52" s="774">
        <v>1.4120370370370369E-3</v>
      </c>
      <c r="F52" s="45"/>
      <c r="G52" s="26" t="s">
        <v>636</v>
      </c>
      <c r="H52" s="7" t="s">
        <v>1145</v>
      </c>
      <c r="I52" s="250" t="s">
        <v>5125</v>
      </c>
      <c r="J52" s="9" t="s">
        <v>4553</v>
      </c>
      <c r="K52" s="723">
        <v>1.3194444444444443E-3</v>
      </c>
      <c r="L52" s="45"/>
    </row>
    <row r="53" spans="1:12" s="3" customFormat="1">
      <c r="A53" s="6" t="s">
        <v>637</v>
      </c>
      <c r="B53" s="512" t="s">
        <v>1153</v>
      </c>
      <c r="C53" s="546" t="s">
        <v>5360</v>
      </c>
      <c r="D53" s="547" t="s">
        <v>629</v>
      </c>
      <c r="E53" s="774">
        <v>1.5046296296296294E-3</v>
      </c>
      <c r="F53" s="45"/>
      <c r="G53" s="26" t="s">
        <v>637</v>
      </c>
      <c r="H53" s="7" t="s">
        <v>2622</v>
      </c>
      <c r="I53" s="250" t="s">
        <v>2494</v>
      </c>
      <c r="J53" s="9" t="s">
        <v>629</v>
      </c>
      <c r="K53" s="723">
        <v>1.3888888888888889E-3</v>
      </c>
      <c r="L53" s="45"/>
    </row>
    <row r="54" spans="1:12" s="3" customFormat="1">
      <c r="A54" s="6" t="s">
        <v>638</v>
      </c>
      <c r="B54" s="512" t="s">
        <v>5444</v>
      </c>
      <c r="C54" s="546" t="s">
        <v>2364</v>
      </c>
      <c r="D54" s="547" t="s">
        <v>629</v>
      </c>
      <c r="E54" s="774">
        <v>1.5162037037037036E-3</v>
      </c>
      <c r="F54" s="45"/>
      <c r="G54" s="26" t="s">
        <v>638</v>
      </c>
      <c r="H54" s="512" t="s">
        <v>708</v>
      </c>
      <c r="I54" s="549" t="s">
        <v>5402</v>
      </c>
      <c r="J54" s="547" t="s">
        <v>629</v>
      </c>
      <c r="K54" s="723">
        <v>1.4004629629629629E-3</v>
      </c>
      <c r="L54" s="45"/>
    </row>
    <row r="55" spans="1:12" s="3" customFormat="1">
      <c r="A55" s="6" t="s">
        <v>639</v>
      </c>
      <c r="B55" s="512" t="s">
        <v>5160</v>
      </c>
      <c r="C55" s="546" t="s">
        <v>5410</v>
      </c>
      <c r="D55" s="547" t="s">
        <v>629</v>
      </c>
      <c r="E55" s="774">
        <v>1.5162037037037036E-3</v>
      </c>
      <c r="F55" s="45"/>
      <c r="G55" s="26" t="s">
        <v>639</v>
      </c>
      <c r="H55" s="512" t="s">
        <v>1145</v>
      </c>
      <c r="I55" s="549" t="s">
        <v>795</v>
      </c>
      <c r="J55" s="547" t="s">
        <v>629</v>
      </c>
      <c r="K55" s="723">
        <v>1.4004629629629629E-3</v>
      </c>
      <c r="L55" s="45"/>
    </row>
    <row r="56" spans="1:12" s="3" customFormat="1">
      <c r="A56" s="6" t="s">
        <v>640</v>
      </c>
      <c r="B56" s="512" t="s">
        <v>4345</v>
      </c>
      <c r="C56" s="546" t="s">
        <v>5398</v>
      </c>
      <c r="D56" s="547" t="s">
        <v>629</v>
      </c>
      <c r="E56" s="774">
        <v>1.5740740740740741E-3</v>
      </c>
      <c r="F56" s="45"/>
      <c r="G56" s="26" t="s">
        <v>640</v>
      </c>
      <c r="H56" s="512" t="s">
        <v>1331</v>
      </c>
      <c r="I56" s="549" t="s">
        <v>5382</v>
      </c>
      <c r="J56" s="547" t="s">
        <v>629</v>
      </c>
      <c r="K56" s="723">
        <v>1.423611111111111E-3</v>
      </c>
      <c r="L56" s="45"/>
    </row>
    <row r="57" spans="1:12" s="3" customFormat="1">
      <c r="A57" s="6" t="s">
        <v>641</v>
      </c>
      <c r="B57" s="512" t="s">
        <v>3014</v>
      </c>
      <c r="C57" s="546" t="s">
        <v>2361</v>
      </c>
      <c r="D57" s="547" t="s">
        <v>669</v>
      </c>
      <c r="E57" s="774">
        <v>1.6319444444444445E-3</v>
      </c>
      <c r="F57" s="45"/>
      <c r="G57" s="26" t="s">
        <v>641</v>
      </c>
      <c r="H57" s="512" t="s">
        <v>671</v>
      </c>
      <c r="I57" s="549" t="s">
        <v>5440</v>
      </c>
      <c r="J57" s="547" t="s">
        <v>629</v>
      </c>
      <c r="K57" s="723">
        <v>1.4351851851851854E-3</v>
      </c>
      <c r="L57" s="45"/>
    </row>
    <row r="58" spans="1:12" s="3" customFormat="1">
      <c r="A58" s="6" t="s">
        <v>642</v>
      </c>
      <c r="B58" s="512" t="s">
        <v>753</v>
      </c>
      <c r="C58" s="546" t="s">
        <v>2434</v>
      </c>
      <c r="D58" s="547" t="s">
        <v>629</v>
      </c>
      <c r="E58" s="774">
        <v>1.7013888888888892E-3</v>
      </c>
      <c r="F58" s="45"/>
      <c r="G58" s="26" t="s">
        <v>642</v>
      </c>
      <c r="H58" s="512" t="s">
        <v>982</v>
      </c>
      <c r="I58" s="549" t="s">
        <v>5440</v>
      </c>
      <c r="J58" s="547" t="s">
        <v>629</v>
      </c>
      <c r="K58" s="723">
        <v>1.4467592592592594E-3</v>
      </c>
      <c r="L58" s="45"/>
    </row>
    <row r="59" spans="1:12" s="3" customFormat="1">
      <c r="A59" s="6"/>
      <c r="B59" s="512"/>
      <c r="C59" s="546"/>
      <c r="D59" s="547"/>
      <c r="E59" s="548"/>
      <c r="F59" s="45"/>
      <c r="G59" s="26" t="s">
        <v>643</v>
      </c>
      <c r="H59" s="512" t="s">
        <v>4580</v>
      </c>
      <c r="I59" s="549" t="s">
        <v>5404</v>
      </c>
      <c r="J59" s="547" t="s">
        <v>629</v>
      </c>
      <c r="K59" s="723">
        <v>1.4467592592592594E-3</v>
      </c>
      <c r="L59" s="45"/>
    </row>
    <row r="60" spans="1:12" s="3" customFormat="1">
      <c r="A60" s="6"/>
      <c r="B60" s="512"/>
      <c r="C60" s="546"/>
      <c r="D60" s="547"/>
      <c r="E60" s="548"/>
      <c r="F60" s="45"/>
      <c r="G60" s="26" t="s">
        <v>646</v>
      </c>
      <c r="H60" s="512" t="s">
        <v>740</v>
      </c>
      <c r="I60" s="549" t="s">
        <v>819</v>
      </c>
      <c r="J60" s="547" t="s">
        <v>629</v>
      </c>
      <c r="K60" s="723">
        <v>1.4814814814814814E-3</v>
      </c>
      <c r="L60" s="45"/>
    </row>
    <row r="61" spans="1:12" s="3" customFormat="1">
      <c r="A61" s="6"/>
      <c r="B61" s="512"/>
      <c r="C61" s="546"/>
      <c r="D61" s="547"/>
      <c r="E61" s="548"/>
      <c r="F61" s="45"/>
      <c r="G61" s="26" t="s">
        <v>647</v>
      </c>
      <c r="H61" s="512" t="s">
        <v>740</v>
      </c>
      <c r="I61" s="549" t="s">
        <v>3712</v>
      </c>
      <c r="J61" s="547" t="s">
        <v>629</v>
      </c>
      <c r="K61" s="723">
        <v>1.5046296296296294E-3</v>
      </c>
      <c r="L61" s="45"/>
    </row>
    <row r="62" spans="1:12" s="3" customFormat="1">
      <c r="A62" s="6"/>
      <c r="B62" s="512"/>
      <c r="C62" s="546"/>
      <c r="D62" s="547"/>
      <c r="E62" s="548"/>
      <c r="F62" s="45"/>
      <c r="G62" s="26" t="s">
        <v>648</v>
      </c>
      <c r="H62" s="512" t="s">
        <v>1329</v>
      </c>
      <c r="I62" s="549" t="s">
        <v>5441</v>
      </c>
      <c r="J62" s="547" t="s">
        <v>629</v>
      </c>
      <c r="K62" s="723">
        <v>1.5624999999999999E-3</v>
      </c>
      <c r="L62" s="45"/>
    </row>
    <row r="63" spans="1:12" s="3" customFormat="1">
      <c r="A63" s="6"/>
      <c r="B63" s="512"/>
      <c r="C63" s="546"/>
      <c r="D63" s="547"/>
      <c r="E63" s="548"/>
      <c r="F63" s="45"/>
      <c r="G63" s="26" t="s">
        <v>649</v>
      </c>
      <c r="H63" s="512" t="s">
        <v>1121</v>
      </c>
      <c r="I63" s="549" t="s">
        <v>3207</v>
      </c>
      <c r="J63" s="547" t="s">
        <v>661</v>
      </c>
      <c r="K63" s="723">
        <v>1.6782407407407406E-3</v>
      </c>
      <c r="L63" s="45"/>
    </row>
    <row r="64" spans="1:12" s="3" customFormat="1">
      <c r="A64" s="6"/>
      <c r="B64" s="512"/>
      <c r="C64" s="546"/>
      <c r="D64" s="547"/>
      <c r="E64" s="548"/>
      <c r="F64" s="45"/>
      <c r="G64" s="26" t="s">
        <v>650</v>
      </c>
      <c r="H64" s="7" t="s">
        <v>961</v>
      </c>
      <c r="I64" s="250" t="s">
        <v>5399</v>
      </c>
      <c r="J64" s="9" t="s">
        <v>629</v>
      </c>
      <c r="K64" s="723">
        <v>1.7013888888888892E-3</v>
      </c>
      <c r="L64" s="45"/>
    </row>
    <row r="65" spans="1:12" s="3" customFormat="1" ht="12.75" thickBot="1">
      <c r="A65" s="6"/>
      <c r="B65" s="512"/>
      <c r="C65" s="546"/>
      <c r="D65" s="547"/>
      <c r="E65" s="548"/>
      <c r="F65" s="45"/>
      <c r="G65" s="26" t="s">
        <v>651</v>
      </c>
      <c r="H65" s="7" t="s">
        <v>791</v>
      </c>
      <c r="I65" s="250" t="s">
        <v>5405</v>
      </c>
      <c r="J65" s="9" t="s">
        <v>629</v>
      </c>
      <c r="K65" s="723">
        <v>1.7245370370370372E-3</v>
      </c>
      <c r="L65" s="45"/>
    </row>
    <row r="66" spans="1:12" s="3" customFormat="1" hidden="1">
      <c r="A66" s="6"/>
      <c r="B66" s="512"/>
      <c r="C66" s="546"/>
      <c r="D66" s="547"/>
      <c r="E66" s="548"/>
      <c r="F66" s="45"/>
      <c r="G66" s="26"/>
      <c r="H66" s="7"/>
      <c r="I66" s="250"/>
      <c r="J66" s="9"/>
      <c r="K66" s="211"/>
      <c r="L66" s="45"/>
    </row>
    <row r="67" spans="1:12" s="3" customFormat="1" hidden="1">
      <c r="A67" s="6"/>
      <c r="B67" s="512"/>
      <c r="C67" s="546"/>
      <c r="D67" s="547"/>
      <c r="E67" s="548"/>
      <c r="F67" s="45"/>
      <c r="G67" s="26"/>
      <c r="H67" s="7"/>
      <c r="I67" s="250"/>
      <c r="J67" s="9"/>
      <c r="K67" s="211"/>
      <c r="L67" s="45"/>
    </row>
    <row r="68" spans="1:12" s="3" customFormat="1" hidden="1">
      <c r="A68" s="6"/>
      <c r="B68" s="7"/>
      <c r="C68" s="8"/>
      <c r="D68" s="9"/>
      <c r="E68" s="207"/>
      <c r="F68" s="45"/>
      <c r="G68" s="26"/>
      <c r="H68" s="7"/>
      <c r="I68" s="250"/>
      <c r="J68" s="9"/>
      <c r="K68" s="211"/>
      <c r="L68" s="45"/>
    </row>
    <row r="69" spans="1:12" s="3" customFormat="1" ht="12.75" hidden="1">
      <c r="A69" s="6"/>
      <c r="B69" s="7"/>
      <c r="C69" s="302"/>
      <c r="D69" s="9"/>
      <c r="E69" s="207"/>
      <c r="F69" s="45"/>
      <c r="G69" s="26"/>
      <c r="H69" s="7"/>
      <c r="I69" s="250"/>
      <c r="J69" s="9"/>
      <c r="K69" s="211"/>
      <c r="L69" s="45"/>
    </row>
    <row r="70" spans="1:12" s="3" customFormat="1" ht="12.75" hidden="1">
      <c r="A70" s="6"/>
      <c r="B70" s="7"/>
      <c r="C70" s="302"/>
      <c r="D70" s="9"/>
      <c r="E70" s="207"/>
      <c r="F70" s="45"/>
      <c r="G70" s="26"/>
      <c r="H70" s="7"/>
      <c r="I70" s="250"/>
      <c r="J70" s="9"/>
      <c r="K70" s="211"/>
      <c r="L70" s="45"/>
    </row>
    <row r="71" spans="1:12" s="3" customFormat="1" ht="12.75" hidden="1">
      <c r="A71" s="6"/>
      <c r="B71" s="7"/>
      <c r="C71" s="302"/>
      <c r="D71" s="9"/>
      <c r="E71" s="207"/>
      <c r="F71" s="45"/>
      <c r="G71" s="26"/>
      <c r="H71" s="7"/>
      <c r="I71" s="250"/>
      <c r="J71" s="9"/>
      <c r="K71" s="211"/>
      <c r="L71" s="45"/>
    </row>
    <row r="72" spans="1:12" s="3" customFormat="1" ht="12.75" hidden="1">
      <c r="A72" s="6"/>
      <c r="B72" s="7"/>
      <c r="C72" s="302"/>
      <c r="D72" s="9"/>
      <c r="E72" s="207"/>
      <c r="F72" s="45"/>
      <c r="G72" s="26"/>
      <c r="H72" s="7"/>
      <c r="I72" s="250"/>
      <c r="J72" s="9"/>
      <c r="K72" s="211"/>
      <c r="L72" s="45"/>
    </row>
    <row r="73" spans="1:12" s="3" customFormat="1" ht="13.5" hidden="1" thickBot="1">
      <c r="A73" s="19"/>
      <c r="B73" s="10"/>
      <c r="C73" s="381"/>
      <c r="D73" s="11"/>
      <c r="E73" s="270"/>
      <c r="F73" s="45"/>
      <c r="G73" s="555"/>
      <c r="H73" s="29"/>
      <c r="I73" s="29"/>
      <c r="J73" s="30"/>
      <c r="K73" s="271"/>
      <c r="L73" s="45"/>
    </row>
    <row r="74" spans="1:12" s="3" customFormat="1" ht="12.75" thickTop="1">
      <c r="A74" s="46"/>
      <c r="B74" s="46"/>
      <c r="C74" s="46"/>
      <c r="D74" s="46"/>
      <c r="E74" s="46"/>
      <c r="F74" s="45"/>
      <c r="G74" s="47"/>
      <c r="H74" s="47"/>
      <c r="I74" s="47"/>
      <c r="J74" s="47"/>
      <c r="K74" s="47"/>
      <c r="L74" s="45"/>
    </row>
    <row r="75" spans="1:12" ht="21" thickBot="1">
      <c r="A75" s="1078" t="s">
        <v>766</v>
      </c>
      <c r="B75" s="1078"/>
      <c r="C75" s="158"/>
      <c r="D75" s="160" t="s">
        <v>625</v>
      </c>
      <c r="E75" s="1065" t="s">
        <v>4002</v>
      </c>
      <c r="F75" s="1065"/>
      <c r="G75" s="1065"/>
      <c r="H75" s="1065"/>
      <c r="I75" s="35"/>
      <c r="J75" s="1056" t="s">
        <v>625</v>
      </c>
      <c r="K75" s="1056"/>
      <c r="L75" s="35"/>
    </row>
    <row r="76" spans="1:12" ht="13.5" thickTop="1" thickBot="1">
      <c r="A76" s="1083" t="s">
        <v>621</v>
      </c>
      <c r="B76" s="1084"/>
      <c r="C76" s="43"/>
      <c r="D76" s="44"/>
      <c r="E76" s="44"/>
      <c r="F76" s="35"/>
      <c r="G76" s="1087" t="s">
        <v>652</v>
      </c>
      <c r="H76" s="1088"/>
      <c r="I76" s="35"/>
      <c r="J76" s="35"/>
      <c r="K76" s="35"/>
      <c r="L76" s="35"/>
    </row>
    <row r="77" spans="1:12" s="3" customFormat="1" ht="16.5" thickTop="1" thickBot="1">
      <c r="A77" s="1085"/>
      <c r="B77" s="1086"/>
      <c r="C77" s="14"/>
      <c r="D77" s="12" t="s">
        <v>645</v>
      </c>
      <c r="E77" s="13">
        <f>COUNTA(C79:C121)</f>
        <v>15</v>
      </c>
      <c r="F77" s="45"/>
      <c r="G77" s="1089"/>
      <c r="H77" s="1090"/>
      <c r="I77" s="32"/>
      <c r="J77" s="33" t="s">
        <v>645</v>
      </c>
      <c r="K77" s="34">
        <f>COUNTA(I79:I121)</f>
        <v>8</v>
      </c>
      <c r="L77" s="45"/>
    </row>
    <row r="78" spans="1:12" s="3" customFormat="1">
      <c r="A78" s="15" t="s">
        <v>626</v>
      </c>
      <c r="B78" s="16" t="s">
        <v>622</v>
      </c>
      <c r="C78" s="4" t="s">
        <v>623</v>
      </c>
      <c r="D78" s="4" t="s">
        <v>624</v>
      </c>
      <c r="E78" s="5" t="s">
        <v>644</v>
      </c>
      <c r="F78" s="45"/>
      <c r="G78" s="24" t="s">
        <v>626</v>
      </c>
      <c r="H78" s="23" t="s">
        <v>622</v>
      </c>
      <c r="I78" s="4" t="s">
        <v>623</v>
      </c>
      <c r="J78" s="4" t="s">
        <v>624</v>
      </c>
      <c r="K78" s="25" t="s">
        <v>644</v>
      </c>
      <c r="L78" s="45"/>
    </row>
    <row r="79" spans="1:12" s="3" customFormat="1">
      <c r="A79" s="76" t="s">
        <v>630</v>
      </c>
      <c r="B79" s="77" t="s">
        <v>1266</v>
      </c>
      <c r="C79" s="78" t="s">
        <v>670</v>
      </c>
      <c r="D79" s="79" t="s">
        <v>800</v>
      </c>
      <c r="E79" s="771">
        <v>9.9537037037037042E-4</v>
      </c>
      <c r="F79" s="45"/>
      <c r="G79" s="94" t="s">
        <v>630</v>
      </c>
      <c r="H79" s="77" t="s">
        <v>3951</v>
      </c>
      <c r="I79" s="78" t="s">
        <v>1554</v>
      </c>
      <c r="J79" s="79" t="s">
        <v>657</v>
      </c>
      <c r="K79" s="766">
        <v>9.7222222222222209E-4</v>
      </c>
      <c r="L79" s="45"/>
    </row>
    <row r="80" spans="1:12" s="3" customFormat="1">
      <c r="A80" s="81" t="s">
        <v>631</v>
      </c>
      <c r="B80" s="82" t="s">
        <v>696</v>
      </c>
      <c r="C80" s="83" t="s">
        <v>758</v>
      </c>
      <c r="D80" s="84"/>
      <c r="E80" s="772">
        <v>1.0648148148148147E-3</v>
      </c>
      <c r="F80" s="45"/>
      <c r="G80" s="96" t="s">
        <v>631</v>
      </c>
      <c r="H80" s="82" t="s">
        <v>5262</v>
      </c>
      <c r="I80" s="83" t="s">
        <v>836</v>
      </c>
      <c r="J80" s="84" t="s">
        <v>669</v>
      </c>
      <c r="K80" s="767">
        <v>9.8379629629629642E-4</v>
      </c>
      <c r="L80" s="45"/>
    </row>
    <row r="81" spans="1:12" s="3" customFormat="1">
      <c r="A81" s="86" t="s">
        <v>632</v>
      </c>
      <c r="B81" s="87" t="s">
        <v>828</v>
      </c>
      <c r="C81" s="88" t="s">
        <v>2035</v>
      </c>
      <c r="D81" s="89"/>
      <c r="E81" s="773">
        <v>1.0763888888888889E-3</v>
      </c>
      <c r="F81" s="45"/>
      <c r="G81" s="98" t="s">
        <v>632</v>
      </c>
      <c r="H81" s="87" t="s">
        <v>708</v>
      </c>
      <c r="I81" s="88" t="s">
        <v>819</v>
      </c>
      <c r="J81" s="89" t="s">
        <v>629</v>
      </c>
      <c r="K81" s="768">
        <v>9.9537037037037042E-4</v>
      </c>
      <c r="L81" s="45"/>
    </row>
    <row r="82" spans="1:12" s="3" customFormat="1">
      <c r="A82" s="6" t="s">
        <v>633</v>
      </c>
      <c r="B82" s="7" t="s">
        <v>5445</v>
      </c>
      <c r="C82" s="250" t="s">
        <v>4442</v>
      </c>
      <c r="D82" s="547" t="s">
        <v>629</v>
      </c>
      <c r="E82" s="774">
        <v>1.0763888888888889E-3</v>
      </c>
      <c r="F82" s="45"/>
      <c r="G82" s="26" t="s">
        <v>633</v>
      </c>
      <c r="H82" s="7" t="s">
        <v>1151</v>
      </c>
      <c r="I82" s="250" t="s">
        <v>5449</v>
      </c>
      <c r="J82" s="547" t="s">
        <v>629</v>
      </c>
      <c r="K82" s="723">
        <v>1.0185185185185186E-3</v>
      </c>
      <c r="L82" s="45"/>
    </row>
    <row r="83" spans="1:12" s="3" customFormat="1">
      <c r="A83" s="6" t="s">
        <v>634</v>
      </c>
      <c r="B83" s="7" t="s">
        <v>5446</v>
      </c>
      <c r="C83" s="250" t="s">
        <v>5447</v>
      </c>
      <c r="D83" s="9" t="s">
        <v>661</v>
      </c>
      <c r="E83" s="774">
        <v>1.1342592592592591E-3</v>
      </c>
      <c r="F83" s="45"/>
      <c r="G83" s="26" t="s">
        <v>634</v>
      </c>
      <c r="H83" s="7" t="s">
        <v>2622</v>
      </c>
      <c r="I83" s="250" t="s">
        <v>3597</v>
      </c>
      <c r="J83" s="9" t="s">
        <v>629</v>
      </c>
      <c r="K83" s="723">
        <v>1.0300925925925926E-3</v>
      </c>
      <c r="L83" s="45"/>
    </row>
    <row r="84" spans="1:12" s="3" customFormat="1">
      <c r="A84" s="6" t="s">
        <v>635</v>
      </c>
      <c r="B84" s="7" t="s">
        <v>4891</v>
      </c>
      <c r="C84" s="250" t="s">
        <v>4885</v>
      </c>
      <c r="D84" s="547" t="s">
        <v>629</v>
      </c>
      <c r="E84" s="774">
        <v>1.1805555555555556E-3</v>
      </c>
      <c r="F84" s="45"/>
      <c r="G84" s="26" t="s">
        <v>635</v>
      </c>
      <c r="H84" s="7" t="s">
        <v>1082</v>
      </c>
      <c r="I84" s="250" t="s">
        <v>792</v>
      </c>
      <c r="J84" s="9" t="s">
        <v>629</v>
      </c>
      <c r="K84" s="723">
        <v>1.0648148148148147E-3</v>
      </c>
      <c r="L84" s="45"/>
    </row>
    <row r="85" spans="1:12" s="3" customFormat="1">
      <c r="A85" s="6" t="s">
        <v>636</v>
      </c>
      <c r="B85" s="7" t="s">
        <v>1074</v>
      </c>
      <c r="C85" s="250" t="s">
        <v>3600</v>
      </c>
      <c r="D85" s="547" t="s">
        <v>629</v>
      </c>
      <c r="E85" s="774">
        <v>1.1921296296296296E-3</v>
      </c>
      <c r="F85" s="45"/>
      <c r="G85" s="26" t="s">
        <v>636</v>
      </c>
      <c r="H85" s="7" t="s">
        <v>982</v>
      </c>
      <c r="I85" s="250" t="s">
        <v>2623</v>
      </c>
      <c r="J85" s="9" t="s">
        <v>629</v>
      </c>
      <c r="K85" s="723">
        <v>1.1342592592592591E-3</v>
      </c>
      <c r="L85" s="45"/>
    </row>
    <row r="86" spans="1:12" s="3" customFormat="1">
      <c r="A86" s="6" t="s">
        <v>637</v>
      </c>
      <c r="B86" s="7" t="s">
        <v>5160</v>
      </c>
      <c r="C86" s="250" t="s">
        <v>3636</v>
      </c>
      <c r="D86" s="9" t="s">
        <v>629</v>
      </c>
      <c r="E86" s="774">
        <v>1.2152777777777778E-3</v>
      </c>
      <c r="F86" s="45"/>
      <c r="G86" s="26" t="s">
        <v>637</v>
      </c>
      <c r="H86" s="7" t="s">
        <v>982</v>
      </c>
      <c r="I86" s="250" t="s">
        <v>1507</v>
      </c>
      <c r="J86" s="547" t="s">
        <v>629</v>
      </c>
      <c r="K86" s="723">
        <v>1.1921296296296296E-3</v>
      </c>
      <c r="L86" s="45"/>
    </row>
    <row r="87" spans="1:12" s="3" customFormat="1">
      <c r="A87" s="6" t="s">
        <v>638</v>
      </c>
      <c r="B87" s="7" t="s">
        <v>976</v>
      </c>
      <c r="C87" s="250" t="s">
        <v>1157</v>
      </c>
      <c r="D87" s="547" t="s">
        <v>928</v>
      </c>
      <c r="E87" s="774">
        <v>1.261574074074074E-3</v>
      </c>
      <c r="F87" s="45"/>
      <c r="G87" s="26"/>
      <c r="H87" s="7"/>
      <c r="I87" s="250"/>
      <c r="J87" s="547"/>
      <c r="K87" s="723"/>
      <c r="L87" s="45"/>
    </row>
    <row r="88" spans="1:12" s="3" customFormat="1">
      <c r="A88" s="6" t="s">
        <v>639</v>
      </c>
      <c r="B88" s="7" t="s">
        <v>3431</v>
      </c>
      <c r="C88" s="250" t="s">
        <v>809</v>
      </c>
      <c r="D88" s="9" t="s">
        <v>629</v>
      </c>
      <c r="E88" s="774">
        <v>1.261574074074074E-3</v>
      </c>
      <c r="F88" s="45"/>
      <c r="G88" s="26"/>
      <c r="H88" s="7"/>
      <c r="I88" s="250"/>
      <c r="J88" s="9"/>
      <c r="K88" s="723"/>
      <c r="L88" s="45"/>
    </row>
    <row r="89" spans="1:12" s="3" customFormat="1">
      <c r="A89" s="6" t="s">
        <v>640</v>
      </c>
      <c r="B89" s="7" t="s">
        <v>828</v>
      </c>
      <c r="C89" s="250" t="s">
        <v>5156</v>
      </c>
      <c r="D89" s="547" t="s">
        <v>629</v>
      </c>
      <c r="E89" s="774">
        <v>1.261574074074074E-3</v>
      </c>
      <c r="F89" s="45"/>
      <c r="G89" s="26"/>
      <c r="H89" s="7"/>
      <c r="I89" s="250"/>
      <c r="J89" s="9"/>
      <c r="K89" s="723"/>
      <c r="L89" s="45"/>
    </row>
    <row r="90" spans="1:12" s="3" customFormat="1">
      <c r="A90" s="6" t="s">
        <v>641</v>
      </c>
      <c r="B90" s="7" t="s">
        <v>3484</v>
      </c>
      <c r="C90" s="250" t="s">
        <v>5433</v>
      </c>
      <c r="D90" s="9" t="s">
        <v>629</v>
      </c>
      <c r="E90" s="774">
        <v>1.3194444444444443E-3</v>
      </c>
      <c r="F90" s="45"/>
      <c r="G90" s="26"/>
      <c r="H90" s="7"/>
      <c r="I90" s="250"/>
      <c r="J90" s="547"/>
      <c r="K90" s="723"/>
      <c r="L90" s="45"/>
    </row>
    <row r="91" spans="1:12" s="3" customFormat="1">
      <c r="A91" s="6" t="s">
        <v>642</v>
      </c>
      <c r="B91" s="7" t="s">
        <v>4050</v>
      </c>
      <c r="C91" s="250" t="s">
        <v>5448</v>
      </c>
      <c r="D91" s="9" t="s">
        <v>629</v>
      </c>
      <c r="E91" s="774">
        <v>1.3194444444444443E-3</v>
      </c>
      <c r="F91" s="45"/>
      <c r="G91" s="26"/>
      <c r="H91" s="7"/>
      <c r="I91" s="250"/>
      <c r="J91" s="9"/>
      <c r="K91" s="723"/>
      <c r="L91" s="45"/>
    </row>
    <row r="92" spans="1:12" s="3" customFormat="1">
      <c r="A92" s="6" t="s">
        <v>643</v>
      </c>
      <c r="B92" s="7" t="s">
        <v>4050</v>
      </c>
      <c r="C92" s="250" t="s">
        <v>5065</v>
      </c>
      <c r="D92" s="547" t="s">
        <v>629</v>
      </c>
      <c r="E92" s="774">
        <v>1.4004629629629629E-3</v>
      </c>
      <c r="F92" s="45"/>
      <c r="G92" s="26"/>
      <c r="H92" s="7"/>
      <c r="I92" s="250"/>
      <c r="J92" s="9"/>
      <c r="K92" s="723"/>
      <c r="L92" s="45"/>
    </row>
    <row r="93" spans="1:12" s="3" customFormat="1" ht="12.75" thickBot="1">
      <c r="A93" s="6" t="s">
        <v>646</v>
      </c>
      <c r="B93" s="7" t="s">
        <v>5162</v>
      </c>
      <c r="C93" s="250" t="s">
        <v>5123</v>
      </c>
      <c r="D93" s="547" t="s">
        <v>629</v>
      </c>
      <c r="E93" s="774">
        <v>1.4930555555555556E-3</v>
      </c>
      <c r="F93" s="45"/>
      <c r="G93" s="26"/>
      <c r="H93" s="7"/>
      <c r="I93" s="250"/>
      <c r="J93" s="547"/>
      <c r="K93" s="723"/>
      <c r="L93" s="45"/>
    </row>
    <row r="94" spans="1:12" s="3" customFormat="1" hidden="1">
      <c r="A94" s="6"/>
      <c r="B94" s="7"/>
      <c r="C94" s="250"/>
      <c r="D94" s="9"/>
      <c r="E94" s="774"/>
      <c r="F94" s="45"/>
      <c r="G94" s="26"/>
      <c r="H94" s="7"/>
      <c r="I94" s="250"/>
      <c r="J94" s="9"/>
      <c r="K94" s="723"/>
      <c r="L94" s="45"/>
    </row>
    <row r="95" spans="1:12" s="3" customFormat="1" hidden="1">
      <c r="A95" s="6"/>
      <c r="B95" s="7"/>
      <c r="C95" s="250"/>
      <c r="D95" s="547"/>
      <c r="E95" s="774"/>
      <c r="F95" s="45"/>
      <c r="G95" s="26"/>
      <c r="H95" s="7"/>
      <c r="I95" s="250"/>
      <c r="J95" s="9"/>
      <c r="K95" s="723"/>
      <c r="L95" s="45"/>
    </row>
    <row r="96" spans="1:12" s="3" customFormat="1" hidden="1">
      <c r="A96" s="6"/>
      <c r="B96" s="7"/>
      <c r="C96" s="250"/>
      <c r="D96" s="9"/>
      <c r="E96" s="774"/>
      <c r="F96" s="45"/>
      <c r="G96" s="26"/>
      <c r="H96" s="7"/>
      <c r="I96" s="250"/>
      <c r="J96" s="547"/>
      <c r="K96" s="723"/>
      <c r="L96" s="45"/>
    </row>
    <row r="97" spans="1:12" s="3" customFormat="1" hidden="1">
      <c r="A97" s="6"/>
      <c r="B97" s="7"/>
      <c r="C97" s="250"/>
      <c r="D97" s="9"/>
      <c r="E97" s="774"/>
      <c r="F97" s="45"/>
      <c r="G97" s="26"/>
      <c r="H97" s="7"/>
      <c r="I97" s="250"/>
      <c r="J97" s="9"/>
      <c r="K97" s="723"/>
      <c r="L97" s="45"/>
    </row>
    <row r="98" spans="1:12" s="3" customFormat="1" hidden="1">
      <c r="A98" s="6"/>
      <c r="B98" s="7"/>
      <c r="C98" s="250"/>
      <c r="D98" s="547"/>
      <c r="E98" s="774"/>
      <c r="F98" s="45"/>
      <c r="G98" s="26"/>
      <c r="H98" s="7"/>
      <c r="I98" s="250"/>
      <c r="J98" s="9"/>
      <c r="K98" s="723"/>
      <c r="L98" s="45"/>
    </row>
    <row r="99" spans="1:12" s="3" customFormat="1" hidden="1">
      <c r="A99" s="6"/>
      <c r="B99" s="7"/>
      <c r="C99" s="250"/>
      <c r="D99" s="9"/>
      <c r="E99" s="774"/>
      <c r="F99" s="45"/>
      <c r="G99" s="26"/>
      <c r="H99" s="7"/>
      <c r="I99" s="250"/>
      <c r="J99" s="9"/>
      <c r="K99" s="723"/>
      <c r="L99" s="45"/>
    </row>
    <row r="100" spans="1:12" s="3" customFormat="1" hidden="1">
      <c r="A100" s="6"/>
      <c r="B100" s="7"/>
      <c r="C100" s="250"/>
      <c r="D100" s="547"/>
      <c r="E100" s="774"/>
      <c r="F100" s="45"/>
      <c r="G100" s="26"/>
      <c r="H100" s="7"/>
      <c r="I100" s="250"/>
      <c r="J100" s="9"/>
      <c r="K100" s="723"/>
      <c r="L100" s="45"/>
    </row>
    <row r="101" spans="1:12" s="3" customFormat="1" hidden="1">
      <c r="A101" s="6"/>
      <c r="B101" s="7"/>
      <c r="C101" s="250"/>
      <c r="D101" s="547"/>
      <c r="E101" s="774"/>
      <c r="F101" s="45"/>
      <c r="G101" s="26"/>
      <c r="H101" s="7"/>
      <c r="I101" s="250"/>
      <c r="J101" s="547"/>
      <c r="K101" s="723"/>
      <c r="L101" s="45"/>
    </row>
    <row r="102" spans="1:12" s="3" customFormat="1" hidden="1">
      <c r="A102" s="6"/>
      <c r="B102" s="7"/>
      <c r="C102" s="250"/>
      <c r="D102" s="547"/>
      <c r="E102" s="774"/>
      <c r="F102" s="45"/>
      <c r="G102" s="26"/>
      <c r="H102" s="7"/>
      <c r="I102" s="250"/>
      <c r="J102" s="9"/>
      <c r="K102" s="723"/>
      <c r="L102" s="45"/>
    </row>
    <row r="103" spans="1:12" s="3" customFormat="1" hidden="1">
      <c r="A103" s="6"/>
      <c r="B103" s="7"/>
      <c r="C103" s="250"/>
      <c r="D103" s="547"/>
      <c r="E103" s="774"/>
      <c r="F103" s="45"/>
      <c r="G103" s="26"/>
      <c r="H103" s="7"/>
      <c r="I103" s="250"/>
      <c r="J103" s="9"/>
      <c r="K103" s="211"/>
      <c r="L103" s="45"/>
    </row>
    <row r="104" spans="1:12" s="3" customFormat="1" hidden="1">
      <c r="A104" s="6"/>
      <c r="B104" s="7"/>
      <c r="C104" s="250"/>
      <c r="D104" s="547"/>
      <c r="E104" s="774"/>
      <c r="F104" s="45"/>
      <c r="G104" s="26"/>
      <c r="H104" s="7"/>
      <c r="I104" s="250"/>
      <c r="J104" s="9"/>
      <c r="K104" s="211"/>
      <c r="L104" s="45"/>
    </row>
    <row r="105" spans="1:12" s="3" customFormat="1" hidden="1">
      <c r="A105" s="6"/>
      <c r="B105" s="7"/>
      <c r="C105" s="250"/>
      <c r="D105" s="547"/>
      <c r="E105" s="774"/>
      <c r="F105" s="45"/>
      <c r="G105" s="26"/>
      <c r="H105" s="7"/>
      <c r="I105" s="250"/>
      <c r="J105" s="9"/>
      <c r="K105" s="211"/>
      <c r="L105" s="45"/>
    </row>
    <row r="106" spans="1:12" s="3" customFormat="1" hidden="1">
      <c r="A106" s="6"/>
      <c r="B106" s="7"/>
      <c r="C106" s="250"/>
      <c r="D106" s="547"/>
      <c r="E106" s="774"/>
      <c r="F106" s="45"/>
      <c r="G106" s="26"/>
      <c r="H106" s="7"/>
      <c r="I106" s="250"/>
      <c r="J106" s="9"/>
      <c r="K106" s="211"/>
      <c r="L106" s="45"/>
    </row>
    <row r="107" spans="1:12" s="3" customFormat="1" hidden="1">
      <c r="A107" s="6"/>
      <c r="B107" s="7"/>
      <c r="C107" s="250"/>
      <c r="D107" s="9"/>
      <c r="E107" s="774"/>
      <c r="F107" s="45"/>
      <c r="G107" s="26"/>
      <c r="H107" s="7"/>
      <c r="I107" s="250"/>
      <c r="J107" s="9"/>
      <c r="K107" s="211"/>
      <c r="L107" s="45"/>
    </row>
    <row r="108" spans="1:12" s="3" customFormat="1" hidden="1">
      <c r="A108" s="6"/>
      <c r="B108" s="7"/>
      <c r="C108" s="250"/>
      <c r="D108" s="547"/>
      <c r="E108" s="774"/>
      <c r="F108" s="45"/>
      <c r="G108" s="26"/>
      <c r="H108" s="7"/>
      <c r="I108" s="250"/>
      <c r="J108" s="9"/>
      <c r="K108" s="211"/>
      <c r="L108" s="45"/>
    </row>
    <row r="109" spans="1:12" s="3" customFormat="1" hidden="1">
      <c r="A109" s="6"/>
      <c r="B109" s="7"/>
      <c r="C109" s="250"/>
      <c r="D109" s="547"/>
      <c r="E109" s="774"/>
      <c r="F109" s="45"/>
      <c r="G109" s="26"/>
      <c r="H109" s="7"/>
      <c r="I109" s="250"/>
      <c r="J109" s="9"/>
      <c r="K109" s="211"/>
      <c r="L109" s="45"/>
    </row>
    <row r="110" spans="1:12" s="3" customFormat="1" hidden="1">
      <c r="A110" s="6"/>
      <c r="B110" s="7"/>
      <c r="C110" s="250"/>
      <c r="D110" s="9"/>
      <c r="E110" s="774"/>
      <c r="F110" s="45"/>
      <c r="G110" s="26"/>
      <c r="H110" s="7"/>
      <c r="I110" s="250"/>
      <c r="J110" s="9"/>
      <c r="K110" s="211"/>
      <c r="L110" s="45"/>
    </row>
    <row r="111" spans="1:12" s="3" customFormat="1" hidden="1">
      <c r="A111" s="6"/>
      <c r="B111" s="7"/>
      <c r="C111" s="8"/>
      <c r="D111" s="9"/>
      <c r="E111" s="774"/>
      <c r="F111" s="45"/>
      <c r="G111" s="26"/>
      <c r="H111" s="7"/>
      <c r="I111" s="250"/>
      <c r="J111" s="9"/>
      <c r="K111" s="211"/>
      <c r="L111" s="45"/>
    </row>
    <row r="112" spans="1:12" s="3" customFormat="1" hidden="1">
      <c r="A112" s="6"/>
      <c r="B112" s="7"/>
      <c r="C112" s="8"/>
      <c r="D112" s="9"/>
      <c r="E112" s="774"/>
      <c r="F112" s="45"/>
      <c r="G112" s="26"/>
      <c r="H112" s="7"/>
      <c r="I112" s="250"/>
      <c r="J112" s="9"/>
      <c r="K112" s="211"/>
      <c r="L112" s="45"/>
    </row>
    <row r="113" spans="1:12" s="3" customFormat="1" hidden="1">
      <c r="A113" s="6"/>
      <c r="B113" s="7"/>
      <c r="C113" s="8"/>
      <c r="D113" s="9"/>
      <c r="E113" s="774"/>
      <c r="F113" s="45"/>
      <c r="G113" s="26"/>
      <c r="H113" s="7"/>
      <c r="I113" s="250"/>
      <c r="J113" s="9"/>
      <c r="K113" s="211"/>
      <c r="L113" s="45"/>
    </row>
    <row r="114" spans="1:12" s="3" customFormat="1" hidden="1">
      <c r="A114" s="6"/>
      <c r="B114" s="7"/>
      <c r="C114" s="8"/>
      <c r="D114" s="547"/>
      <c r="E114" s="774"/>
      <c r="F114" s="45"/>
      <c r="G114" s="26"/>
      <c r="H114" s="7"/>
      <c r="I114" s="250"/>
      <c r="J114" s="9"/>
      <c r="K114" s="211"/>
      <c r="L114" s="45"/>
    </row>
    <row r="115" spans="1:12" s="3" customFormat="1" hidden="1">
      <c r="A115" s="6"/>
      <c r="B115" s="7"/>
      <c r="C115" s="8"/>
      <c r="D115" s="9"/>
      <c r="E115" s="774"/>
      <c r="F115" s="45"/>
      <c r="G115" s="26"/>
      <c r="H115" s="7"/>
      <c r="I115" s="250"/>
      <c r="J115" s="9"/>
      <c r="K115" s="190"/>
      <c r="L115" s="45"/>
    </row>
    <row r="116" spans="1:12" s="3" customFormat="1" hidden="1">
      <c r="A116" s="6"/>
      <c r="B116" s="7"/>
      <c r="C116" s="8"/>
      <c r="D116" s="9"/>
      <c r="E116" s="774"/>
      <c r="F116" s="45"/>
      <c r="G116" s="26"/>
      <c r="H116" s="7"/>
      <c r="I116" s="250"/>
      <c r="J116" s="9"/>
      <c r="K116" s="190"/>
      <c r="L116" s="45"/>
    </row>
    <row r="117" spans="1:12" s="3" customFormat="1" hidden="1">
      <c r="A117" s="6"/>
      <c r="B117" s="7"/>
      <c r="C117" s="8"/>
      <c r="D117" s="9"/>
      <c r="E117" s="774"/>
      <c r="F117" s="45"/>
      <c r="G117" s="26"/>
      <c r="H117" s="7"/>
      <c r="I117" s="250"/>
      <c r="J117" s="9"/>
      <c r="K117" s="190"/>
      <c r="L117" s="45"/>
    </row>
    <row r="118" spans="1:12" s="3" customFormat="1" hidden="1">
      <c r="A118" s="6"/>
      <c r="B118" s="7"/>
      <c r="C118" s="8"/>
      <c r="D118" s="9"/>
      <c r="E118" s="774"/>
      <c r="F118" s="45"/>
      <c r="G118" s="26"/>
      <c r="H118" s="7"/>
      <c r="I118" s="250"/>
      <c r="J118" s="9"/>
      <c r="K118" s="190"/>
      <c r="L118" s="45"/>
    </row>
    <row r="119" spans="1:12" s="3" customFormat="1" hidden="1">
      <c r="A119" s="6"/>
      <c r="B119" s="7"/>
      <c r="C119" s="8"/>
      <c r="D119" s="9"/>
      <c r="E119" s="774"/>
      <c r="F119" s="45"/>
      <c r="G119" s="26"/>
      <c r="H119" s="7"/>
      <c r="I119" s="250"/>
      <c r="J119" s="9"/>
      <c r="K119" s="190"/>
      <c r="L119" s="45"/>
    </row>
    <row r="120" spans="1:12" s="3" customFormat="1" hidden="1">
      <c r="A120" s="6"/>
      <c r="B120" s="7"/>
      <c r="C120" s="8"/>
      <c r="D120" s="9"/>
      <c r="E120" s="179"/>
      <c r="F120" s="45"/>
      <c r="G120" s="26"/>
      <c r="H120" s="7"/>
      <c r="I120" s="250"/>
      <c r="J120" s="9"/>
      <c r="K120" s="190"/>
      <c r="L120" s="45"/>
    </row>
    <row r="121" spans="1:12" s="3" customFormat="1" ht="12.75" hidden="1" thickBot="1">
      <c r="A121" s="19"/>
      <c r="B121" s="10"/>
      <c r="C121" s="156"/>
      <c r="D121" s="11"/>
      <c r="E121" s="180"/>
      <c r="F121" s="45"/>
      <c r="G121" s="193"/>
      <c r="H121" s="50"/>
      <c r="I121" s="50"/>
      <c r="J121" s="52"/>
      <c r="K121" s="192"/>
      <c r="L121" s="45"/>
    </row>
    <row r="122" spans="1:12" s="3" customFormat="1" ht="12.75" thickTop="1">
      <c r="A122" s="46"/>
      <c r="B122" s="46"/>
      <c r="C122" s="46"/>
      <c r="D122" s="46"/>
      <c r="E122" s="46"/>
      <c r="F122" s="45"/>
      <c r="G122" s="47"/>
      <c r="H122" s="47"/>
      <c r="I122" s="47"/>
      <c r="J122" s="47"/>
      <c r="K122" s="47"/>
      <c r="L122" s="45"/>
    </row>
    <row r="123" spans="1:12" ht="21" thickBot="1">
      <c r="A123" s="1056" t="s">
        <v>767</v>
      </c>
      <c r="B123" s="1056"/>
      <c r="C123" s="35"/>
      <c r="D123" s="160" t="s">
        <v>625</v>
      </c>
      <c r="E123" s="1065" t="s">
        <v>1637</v>
      </c>
      <c r="F123" s="1065"/>
      <c r="G123" s="1065"/>
      <c r="H123" s="1065"/>
      <c r="I123" s="35"/>
      <c r="J123" s="1056" t="s">
        <v>625</v>
      </c>
      <c r="K123" s="1056"/>
      <c r="L123" s="35"/>
    </row>
    <row r="124" spans="1:12" ht="13.5" thickTop="1" thickBot="1">
      <c r="A124" s="1057" t="s">
        <v>621</v>
      </c>
      <c r="B124" s="1058"/>
      <c r="C124" s="43"/>
      <c r="D124" s="44"/>
      <c r="E124" s="44"/>
      <c r="F124" s="35"/>
      <c r="G124" s="1061" t="s">
        <v>652</v>
      </c>
      <c r="H124" s="1062"/>
      <c r="I124" s="35"/>
      <c r="J124" s="35"/>
      <c r="K124" s="35"/>
      <c r="L124" s="35"/>
    </row>
    <row r="125" spans="1:12" s="3" customFormat="1" ht="16.5" thickTop="1" thickBot="1">
      <c r="A125" s="1059"/>
      <c r="B125" s="1060"/>
      <c r="C125" s="14"/>
      <c r="D125" s="12" t="s">
        <v>645</v>
      </c>
      <c r="E125" s="13">
        <f>COUNTA(C127:C192)</f>
        <v>11</v>
      </c>
      <c r="F125" s="45"/>
      <c r="G125" s="1063"/>
      <c r="H125" s="1064"/>
      <c r="I125" s="32"/>
      <c r="J125" s="33" t="s">
        <v>645</v>
      </c>
      <c r="K125" s="34">
        <f>COUNTA(I127:I192)</f>
        <v>11</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1458</v>
      </c>
      <c r="C127" s="78" t="s">
        <v>1738</v>
      </c>
      <c r="D127" s="79" t="s">
        <v>669</v>
      </c>
      <c r="E127" s="771">
        <v>8.9120370370370362E-4</v>
      </c>
      <c r="F127" s="45"/>
      <c r="G127" s="94" t="s">
        <v>630</v>
      </c>
      <c r="H127" s="77" t="s">
        <v>783</v>
      </c>
      <c r="I127" s="78" t="s">
        <v>825</v>
      </c>
      <c r="J127" s="79" t="s">
        <v>669</v>
      </c>
      <c r="K127" s="766">
        <v>8.3333333333333339E-4</v>
      </c>
      <c r="L127" s="45"/>
    </row>
    <row r="128" spans="1:12" s="3" customFormat="1">
      <c r="A128" s="81" t="s">
        <v>631</v>
      </c>
      <c r="B128" s="82" t="s">
        <v>804</v>
      </c>
      <c r="C128" s="83" t="s">
        <v>1738</v>
      </c>
      <c r="D128" s="84" t="s">
        <v>669</v>
      </c>
      <c r="E128" s="772">
        <v>9.1435185185185185E-4</v>
      </c>
      <c r="F128" s="45"/>
      <c r="G128" s="96" t="s">
        <v>631</v>
      </c>
      <c r="H128" s="82" t="s">
        <v>1344</v>
      </c>
      <c r="I128" s="83" t="s">
        <v>2626</v>
      </c>
      <c r="J128" s="84" t="s">
        <v>629</v>
      </c>
      <c r="K128" s="767">
        <v>8.564814814814815E-4</v>
      </c>
      <c r="L128" s="45"/>
    </row>
    <row r="129" spans="1:12" s="3" customFormat="1">
      <c r="A129" s="86" t="s">
        <v>632</v>
      </c>
      <c r="B129" s="87" t="s">
        <v>694</v>
      </c>
      <c r="C129" s="88" t="s">
        <v>5450</v>
      </c>
      <c r="D129" s="89" t="s">
        <v>661</v>
      </c>
      <c r="E129" s="773">
        <v>9.1435185185185185E-4</v>
      </c>
      <c r="F129" s="45"/>
      <c r="G129" s="98" t="s">
        <v>632</v>
      </c>
      <c r="H129" s="87" t="s">
        <v>4596</v>
      </c>
      <c r="I129" s="88" t="s">
        <v>3950</v>
      </c>
      <c r="J129" s="89" t="s">
        <v>629</v>
      </c>
      <c r="K129" s="768">
        <v>8.7962962962962962E-4</v>
      </c>
      <c r="L129" s="45"/>
    </row>
    <row r="130" spans="1:12" s="3" customFormat="1">
      <c r="A130" s="6" t="s">
        <v>633</v>
      </c>
      <c r="B130" s="7" t="s">
        <v>688</v>
      </c>
      <c r="C130" s="250" t="s">
        <v>5451</v>
      </c>
      <c r="D130" s="547"/>
      <c r="E130" s="774">
        <v>9.4907407407407408E-4</v>
      </c>
      <c r="F130" s="45"/>
      <c r="G130" s="26" t="s">
        <v>633</v>
      </c>
      <c r="H130" s="7" t="s">
        <v>791</v>
      </c>
      <c r="I130" s="8" t="s">
        <v>670</v>
      </c>
      <c r="J130" s="547" t="s">
        <v>800</v>
      </c>
      <c r="K130" s="723">
        <v>9.3750000000000007E-4</v>
      </c>
      <c r="L130" s="45"/>
    </row>
    <row r="131" spans="1:12" s="3" customFormat="1">
      <c r="A131" s="6" t="s">
        <v>634</v>
      </c>
      <c r="B131" s="7" t="s">
        <v>1096</v>
      </c>
      <c r="C131" s="250" t="s">
        <v>2361</v>
      </c>
      <c r="D131" s="9" t="s">
        <v>669</v>
      </c>
      <c r="E131" s="774">
        <v>1.0185185185185186E-3</v>
      </c>
      <c r="F131" s="45"/>
      <c r="G131" s="26" t="s">
        <v>634</v>
      </c>
      <c r="H131" s="7" t="s">
        <v>1386</v>
      </c>
      <c r="I131" s="8" t="s">
        <v>5449</v>
      </c>
      <c r="J131" s="547" t="s">
        <v>629</v>
      </c>
      <c r="K131" s="723">
        <v>9.6064814814814808E-4</v>
      </c>
      <c r="L131" s="45"/>
    </row>
    <row r="132" spans="1:12" s="3" customFormat="1">
      <c r="A132" s="6" t="s">
        <v>635</v>
      </c>
      <c r="B132" s="7" t="s">
        <v>1074</v>
      </c>
      <c r="C132" s="250" t="s">
        <v>4885</v>
      </c>
      <c r="D132" s="9" t="s">
        <v>629</v>
      </c>
      <c r="E132" s="774">
        <v>1.0648148148148147E-3</v>
      </c>
      <c r="F132" s="45"/>
      <c r="G132" s="26" t="s">
        <v>635</v>
      </c>
      <c r="H132" s="7" t="s">
        <v>4004</v>
      </c>
      <c r="I132" s="8" t="s">
        <v>3950</v>
      </c>
      <c r="J132" s="547" t="s">
        <v>629</v>
      </c>
      <c r="K132" s="723">
        <v>9.6064814814814808E-4</v>
      </c>
      <c r="L132" s="45"/>
    </row>
    <row r="133" spans="1:12" s="3" customFormat="1">
      <c r="A133" s="6" t="s">
        <v>636</v>
      </c>
      <c r="B133" s="7" t="s">
        <v>828</v>
      </c>
      <c r="C133" s="250" t="s">
        <v>4048</v>
      </c>
      <c r="D133" s="547" t="s">
        <v>629</v>
      </c>
      <c r="E133" s="774">
        <v>1.1226851851851851E-3</v>
      </c>
      <c r="F133" s="45"/>
      <c r="G133" s="26" t="s">
        <v>636</v>
      </c>
      <c r="H133" s="7" t="s">
        <v>810</v>
      </c>
      <c r="I133" s="8" t="s">
        <v>5449</v>
      </c>
      <c r="J133" s="547" t="s">
        <v>629</v>
      </c>
      <c r="K133" s="723">
        <v>9.7222222222222209E-4</v>
      </c>
      <c r="L133" s="45"/>
    </row>
    <row r="134" spans="1:12" s="3" customFormat="1">
      <c r="A134" s="6" t="s">
        <v>637</v>
      </c>
      <c r="B134" s="7" t="s">
        <v>3246</v>
      </c>
      <c r="C134" s="250" t="s">
        <v>5382</v>
      </c>
      <c r="D134" s="9" t="s">
        <v>629</v>
      </c>
      <c r="E134" s="774">
        <v>1.1458333333333333E-3</v>
      </c>
      <c r="F134" s="45"/>
      <c r="G134" s="26" t="s">
        <v>637</v>
      </c>
      <c r="H134" s="7" t="s">
        <v>4583</v>
      </c>
      <c r="I134" s="8" t="s">
        <v>5454</v>
      </c>
      <c r="J134" s="547" t="s">
        <v>629</v>
      </c>
      <c r="K134" s="723">
        <v>1.0069444444444444E-3</v>
      </c>
      <c r="L134" s="45"/>
    </row>
    <row r="135" spans="1:12" s="3" customFormat="1">
      <c r="A135" s="6" t="s">
        <v>638</v>
      </c>
      <c r="B135" s="7" t="s">
        <v>3435</v>
      </c>
      <c r="C135" s="250" t="s">
        <v>5448</v>
      </c>
      <c r="D135" s="547" t="s">
        <v>629</v>
      </c>
      <c r="E135" s="774">
        <v>1.1574074074074073E-3</v>
      </c>
      <c r="F135" s="45"/>
      <c r="G135" s="26" t="s">
        <v>638</v>
      </c>
      <c r="H135" s="7" t="s">
        <v>1114</v>
      </c>
      <c r="I135" s="8" t="s">
        <v>836</v>
      </c>
      <c r="J135" s="547" t="s">
        <v>669</v>
      </c>
      <c r="K135" s="723">
        <v>1.0069444444444444E-3</v>
      </c>
      <c r="L135" s="45"/>
    </row>
    <row r="136" spans="1:12" s="3" customFormat="1">
      <c r="A136" s="6" t="s">
        <v>639</v>
      </c>
      <c r="B136" s="7" t="s">
        <v>1096</v>
      </c>
      <c r="C136" s="250" t="s">
        <v>5452</v>
      </c>
      <c r="D136" s="547" t="s">
        <v>629</v>
      </c>
      <c r="E136" s="774">
        <v>1.3310185185185185E-3</v>
      </c>
      <c r="F136" s="45"/>
      <c r="G136" s="26" t="s">
        <v>639</v>
      </c>
      <c r="H136" s="7" t="s">
        <v>961</v>
      </c>
      <c r="I136" s="8" t="s">
        <v>1507</v>
      </c>
      <c r="J136" s="547" t="s">
        <v>629</v>
      </c>
      <c r="K136" s="723">
        <v>1.261574074074074E-3</v>
      </c>
      <c r="L136" s="45"/>
    </row>
    <row r="137" spans="1:12" s="3" customFormat="1" ht="12.75" thickBot="1">
      <c r="A137" s="6" t="s">
        <v>640</v>
      </c>
      <c r="B137" s="7" t="s">
        <v>921</v>
      </c>
      <c r="C137" s="250" t="s">
        <v>5453</v>
      </c>
      <c r="D137" s="9" t="s">
        <v>629</v>
      </c>
      <c r="E137" s="774">
        <v>1.5277777777777779E-3</v>
      </c>
      <c r="F137" s="45"/>
      <c r="G137" s="26" t="s">
        <v>640</v>
      </c>
      <c r="H137" s="7" t="s">
        <v>4006</v>
      </c>
      <c r="I137" s="8" t="s">
        <v>4893</v>
      </c>
      <c r="J137" s="9" t="s">
        <v>629</v>
      </c>
      <c r="K137" s="723">
        <v>1.4351851851851854E-3</v>
      </c>
      <c r="L137" s="45"/>
    </row>
    <row r="138" spans="1:12" s="3" customFormat="1" hidden="1">
      <c r="A138" s="6"/>
      <c r="B138" s="7"/>
      <c r="C138" s="250"/>
      <c r="D138" s="9"/>
      <c r="E138" s="774">
        <v>1.8518518518518517E-3</v>
      </c>
      <c r="F138" s="45"/>
      <c r="G138" s="26"/>
      <c r="H138" s="7"/>
      <c r="I138" s="8"/>
      <c r="J138" s="9"/>
      <c r="K138" s="723"/>
      <c r="L138" s="45"/>
    </row>
    <row r="139" spans="1:12" s="3" customFormat="1" hidden="1">
      <c r="A139" s="6"/>
      <c r="B139" s="7"/>
      <c r="C139" s="250"/>
      <c r="D139" s="547"/>
      <c r="E139" s="774">
        <v>1.8518518518518517E-3</v>
      </c>
      <c r="F139" s="45"/>
      <c r="G139" s="26"/>
      <c r="H139" s="7"/>
      <c r="I139" s="8"/>
      <c r="J139" s="547"/>
      <c r="K139" s="723"/>
      <c r="L139" s="45"/>
    </row>
    <row r="140" spans="1:12" s="3" customFormat="1" hidden="1">
      <c r="A140" s="6"/>
      <c r="B140" s="7"/>
      <c r="C140" s="250"/>
      <c r="D140" s="547"/>
      <c r="E140" s="774"/>
      <c r="F140" s="45"/>
      <c r="G140" s="26"/>
      <c r="H140" s="7"/>
      <c r="I140" s="8"/>
      <c r="J140" s="9"/>
      <c r="K140" s="723"/>
      <c r="L140" s="45"/>
    </row>
    <row r="141" spans="1:12" s="3" customFormat="1" hidden="1">
      <c r="A141" s="6"/>
      <c r="B141" s="7"/>
      <c r="C141" s="250"/>
      <c r="D141" s="547"/>
      <c r="E141" s="774"/>
      <c r="F141" s="45"/>
      <c r="G141" s="26"/>
      <c r="H141" s="7"/>
      <c r="I141" s="8"/>
      <c r="J141" s="9"/>
      <c r="K141" s="723"/>
      <c r="L141" s="45"/>
    </row>
    <row r="142" spans="1:12" s="3" customFormat="1" hidden="1">
      <c r="A142" s="6"/>
      <c r="B142" s="7"/>
      <c r="C142" s="250"/>
      <c r="D142" s="547"/>
      <c r="E142" s="774"/>
      <c r="F142" s="45"/>
      <c r="G142" s="26"/>
      <c r="H142" s="7"/>
      <c r="I142" s="8"/>
      <c r="J142" s="9"/>
      <c r="K142" s="723"/>
      <c r="L142" s="45"/>
    </row>
    <row r="143" spans="1:12" s="3" customFormat="1" hidden="1">
      <c r="A143" s="6"/>
      <c r="B143" s="7"/>
      <c r="C143" s="250"/>
      <c r="D143" s="547"/>
      <c r="E143" s="774"/>
      <c r="F143" s="45"/>
      <c r="G143" s="26"/>
      <c r="H143" s="7"/>
      <c r="I143" s="8"/>
      <c r="J143" s="9"/>
      <c r="K143" s="723"/>
      <c r="L143" s="45"/>
    </row>
    <row r="144" spans="1:12" s="3" customFormat="1" hidden="1">
      <c r="A144" s="6"/>
      <c r="B144" s="7"/>
      <c r="C144" s="250"/>
      <c r="D144" s="547"/>
      <c r="E144" s="774"/>
      <c r="F144" s="45"/>
      <c r="G144" s="26"/>
      <c r="H144" s="7"/>
      <c r="I144" s="8"/>
      <c r="J144" s="547"/>
      <c r="K144" s="723"/>
      <c r="L144" s="45"/>
    </row>
    <row r="145" spans="1:12" s="3" customFormat="1" hidden="1">
      <c r="A145" s="6"/>
      <c r="B145" s="7"/>
      <c r="C145" s="250"/>
      <c r="D145" s="9"/>
      <c r="E145" s="774"/>
      <c r="F145" s="45"/>
      <c r="G145" s="26"/>
      <c r="H145" s="7"/>
      <c r="I145" s="8"/>
      <c r="J145" s="547"/>
      <c r="K145" s="723"/>
      <c r="L145" s="45"/>
    </row>
    <row r="146" spans="1:12" s="3" customFormat="1" hidden="1">
      <c r="A146" s="6"/>
      <c r="B146" s="7"/>
      <c r="C146" s="250"/>
      <c r="D146" s="9"/>
      <c r="E146" s="774"/>
      <c r="F146" s="45"/>
      <c r="G146" s="26"/>
      <c r="H146" s="7"/>
      <c r="I146" s="8"/>
      <c r="J146" s="547"/>
      <c r="K146" s="723"/>
      <c r="L146" s="45"/>
    </row>
    <row r="147" spans="1:12" s="3" customFormat="1" hidden="1">
      <c r="A147" s="6"/>
      <c r="B147" s="7"/>
      <c r="C147" s="250"/>
      <c r="D147" s="9"/>
      <c r="E147" s="774"/>
      <c r="F147" s="45"/>
      <c r="G147" s="26"/>
      <c r="H147" s="7"/>
      <c r="I147" s="8"/>
      <c r="J147" s="9"/>
      <c r="K147" s="723"/>
      <c r="L147" s="45"/>
    </row>
    <row r="148" spans="1:12" s="3" customFormat="1" hidden="1">
      <c r="A148" s="6"/>
      <c r="B148" s="7"/>
      <c r="C148" s="250"/>
      <c r="D148" s="9"/>
      <c r="E148" s="774"/>
      <c r="F148" s="45"/>
      <c r="G148" s="26"/>
      <c r="H148" s="7"/>
      <c r="I148" s="8"/>
      <c r="J148" s="9"/>
      <c r="K148" s="723"/>
      <c r="L148" s="45"/>
    </row>
    <row r="149" spans="1:12" s="3" customFormat="1" hidden="1">
      <c r="A149" s="6"/>
      <c r="B149" s="7"/>
      <c r="C149" s="250"/>
      <c r="D149" s="9"/>
      <c r="E149" s="774"/>
      <c r="F149" s="45"/>
      <c r="G149" s="26"/>
      <c r="H149" s="7"/>
      <c r="I149" s="8"/>
      <c r="J149" s="9"/>
      <c r="K149" s="723"/>
      <c r="L149" s="45"/>
    </row>
    <row r="150" spans="1:12" s="3" customFormat="1" hidden="1">
      <c r="A150" s="6"/>
      <c r="B150" s="7"/>
      <c r="C150" s="250"/>
      <c r="D150" s="547"/>
      <c r="E150" s="774"/>
      <c r="F150" s="45"/>
      <c r="G150" s="26"/>
      <c r="H150" s="7"/>
      <c r="I150" s="8"/>
      <c r="J150" s="9"/>
      <c r="K150" s="723"/>
      <c r="L150" s="45"/>
    </row>
    <row r="151" spans="1:12" s="3" customFormat="1" hidden="1">
      <c r="A151" s="6"/>
      <c r="B151" s="7"/>
      <c r="C151" s="250"/>
      <c r="D151" s="9"/>
      <c r="E151" s="774"/>
      <c r="F151" s="45"/>
      <c r="G151" s="26"/>
      <c r="H151" s="7"/>
      <c r="I151" s="8"/>
      <c r="J151" s="9"/>
      <c r="K151" s="211"/>
      <c r="L151" s="45"/>
    </row>
    <row r="152" spans="1:12" s="3" customFormat="1" hidden="1">
      <c r="A152" s="6"/>
      <c r="B152" s="7"/>
      <c r="C152" s="250"/>
      <c r="D152" s="9"/>
      <c r="E152" s="774"/>
      <c r="F152" s="45"/>
      <c r="G152" s="26"/>
      <c r="H152" s="7"/>
      <c r="I152" s="8"/>
      <c r="J152" s="9"/>
      <c r="K152" s="211"/>
      <c r="L152" s="45"/>
    </row>
    <row r="153" spans="1:12" s="3" customFormat="1" hidden="1">
      <c r="A153" s="6"/>
      <c r="B153" s="7"/>
      <c r="C153" s="250"/>
      <c r="D153" s="547"/>
      <c r="E153" s="774"/>
      <c r="F153" s="45"/>
      <c r="G153" s="26"/>
      <c r="H153" s="7"/>
      <c r="I153" s="8"/>
      <c r="J153" s="9"/>
      <c r="K153" s="211"/>
      <c r="L153" s="45"/>
    </row>
    <row r="154" spans="1:12" s="3" customFormat="1" hidden="1">
      <c r="A154" s="6"/>
      <c r="B154" s="7"/>
      <c r="C154" s="250"/>
      <c r="D154" s="9"/>
      <c r="E154" s="774"/>
      <c r="F154" s="45"/>
      <c r="G154" s="26"/>
      <c r="H154" s="7"/>
      <c r="I154" s="8"/>
      <c r="J154" s="9"/>
      <c r="K154" s="211"/>
      <c r="L154" s="45"/>
    </row>
    <row r="155" spans="1:12" s="3" customFormat="1" hidden="1">
      <c r="A155" s="6"/>
      <c r="B155" s="7"/>
      <c r="C155" s="250"/>
      <c r="D155" s="547"/>
      <c r="E155" s="774"/>
      <c r="F155" s="45"/>
      <c r="G155" s="26"/>
      <c r="H155" s="7"/>
      <c r="I155" s="8"/>
      <c r="J155" s="9"/>
      <c r="K155" s="211"/>
      <c r="L155" s="45"/>
    </row>
    <row r="156" spans="1:12" s="3" customFormat="1" hidden="1">
      <c r="A156" s="6"/>
      <c r="B156" s="7"/>
      <c r="C156" s="250"/>
      <c r="D156" s="9"/>
      <c r="E156" s="774"/>
      <c r="F156" s="45"/>
      <c r="G156" s="26"/>
      <c r="H156" s="7"/>
      <c r="I156" s="8"/>
      <c r="J156" s="9"/>
      <c r="K156" s="211"/>
      <c r="L156" s="45"/>
    </row>
    <row r="157" spans="1:12" s="3" customFormat="1" hidden="1">
      <c r="A157" s="6"/>
      <c r="B157" s="7"/>
      <c r="C157" s="250"/>
      <c r="D157" s="9"/>
      <c r="E157" s="774"/>
      <c r="F157" s="45"/>
      <c r="G157" s="26"/>
      <c r="H157" s="7"/>
      <c r="I157" s="8"/>
      <c r="J157" s="9"/>
      <c r="K157" s="211"/>
      <c r="L157" s="45"/>
    </row>
    <row r="158" spans="1:12" s="3" customFormat="1" hidden="1">
      <c r="A158" s="6"/>
      <c r="B158" s="7"/>
      <c r="C158" s="250"/>
      <c r="D158" s="9"/>
      <c r="E158" s="774"/>
      <c r="F158" s="45"/>
      <c r="G158" s="26"/>
      <c r="H158" s="7"/>
      <c r="I158" s="8"/>
      <c r="J158" s="9"/>
      <c r="K158" s="211"/>
      <c r="L158" s="45"/>
    </row>
    <row r="159" spans="1:12" s="3" customFormat="1" hidden="1">
      <c r="A159" s="6"/>
      <c r="B159" s="7"/>
      <c r="C159" s="250"/>
      <c r="D159" s="9"/>
      <c r="E159" s="774"/>
      <c r="F159" s="45"/>
      <c r="G159" s="26"/>
      <c r="H159" s="7"/>
      <c r="I159" s="8"/>
      <c r="J159" s="9"/>
      <c r="K159" s="211"/>
      <c r="L159" s="45"/>
    </row>
    <row r="160" spans="1:12" s="3" customFormat="1" hidden="1">
      <c r="A160" s="6"/>
      <c r="B160" s="7"/>
      <c r="C160" s="250"/>
      <c r="D160" s="9"/>
      <c r="E160" s="774"/>
      <c r="F160" s="45"/>
      <c r="G160" s="26"/>
      <c r="H160" s="7"/>
      <c r="I160" s="8"/>
      <c r="J160" s="9"/>
      <c r="K160" s="211"/>
      <c r="L160" s="45"/>
    </row>
    <row r="161" spans="1:12" s="3" customFormat="1" hidden="1">
      <c r="A161" s="6"/>
      <c r="B161" s="7"/>
      <c r="C161" s="250"/>
      <c r="D161" s="9"/>
      <c r="E161" s="207"/>
      <c r="F161" s="45"/>
      <c r="G161" s="26"/>
      <c r="H161" s="7"/>
      <c r="I161" s="8"/>
      <c r="J161" s="9"/>
      <c r="K161" s="211"/>
      <c r="L161" s="45"/>
    </row>
    <row r="162" spans="1:12" s="3" customFormat="1" hidden="1">
      <c r="A162" s="6"/>
      <c r="B162" s="7"/>
      <c r="C162" s="250"/>
      <c r="D162" s="9"/>
      <c r="E162" s="207"/>
      <c r="F162" s="45"/>
      <c r="G162" s="26"/>
      <c r="H162" s="7"/>
      <c r="I162" s="8"/>
      <c r="J162" s="9"/>
      <c r="K162" s="211"/>
      <c r="L162" s="45"/>
    </row>
    <row r="163" spans="1:12" s="3" customFormat="1" hidden="1">
      <c r="A163" s="6"/>
      <c r="B163" s="7"/>
      <c r="C163" s="250"/>
      <c r="D163" s="9"/>
      <c r="E163" s="207"/>
      <c r="F163" s="45"/>
      <c r="G163" s="26"/>
      <c r="H163" s="7"/>
      <c r="I163" s="8"/>
      <c r="J163" s="9"/>
      <c r="K163" s="211"/>
      <c r="L163" s="45"/>
    </row>
    <row r="164" spans="1:12" s="3" customFormat="1" hidden="1">
      <c r="A164" s="6"/>
      <c r="B164" s="7"/>
      <c r="C164" s="250"/>
      <c r="D164" s="9"/>
      <c r="E164" s="207"/>
      <c r="F164" s="45"/>
      <c r="G164" s="26"/>
      <c r="H164" s="7"/>
      <c r="I164" s="8"/>
      <c r="J164" s="9"/>
      <c r="K164" s="211"/>
      <c r="L164" s="45"/>
    </row>
    <row r="165" spans="1:12" s="3" customFormat="1" hidden="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8"/>
      <c r="D184" s="9"/>
      <c r="E184" s="207"/>
      <c r="F184" s="45"/>
      <c r="G184" s="26"/>
      <c r="H184" s="7"/>
      <c r="I184" s="8"/>
      <c r="J184" s="9"/>
      <c r="K184" s="211"/>
      <c r="L184" s="45"/>
    </row>
    <row r="185" spans="1:12" s="3" customFormat="1" hidden="1">
      <c r="A185" s="6"/>
      <c r="B185" s="7"/>
      <c r="C185" s="8"/>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250"/>
      <c r="J187" s="9"/>
      <c r="K187" s="211"/>
      <c r="L187" s="45"/>
    </row>
    <row r="188" spans="1:12" s="3" customFormat="1" hidden="1">
      <c r="A188" s="6"/>
      <c r="B188" s="7"/>
      <c r="C188" s="8"/>
      <c r="D188" s="9"/>
      <c r="E188" s="207"/>
      <c r="F188" s="45"/>
      <c r="G188" s="26"/>
      <c r="H188" s="7"/>
      <c r="I188" s="250"/>
      <c r="J188" s="9"/>
      <c r="K188" s="211"/>
      <c r="L188" s="45"/>
    </row>
    <row r="189" spans="1:12" s="3" customFormat="1" hidden="1">
      <c r="A189" s="6"/>
      <c r="B189" s="7"/>
      <c r="C189" s="8"/>
      <c r="D189" s="9"/>
      <c r="E189" s="179"/>
      <c r="F189" s="45"/>
      <c r="G189" s="26"/>
      <c r="H189" s="7"/>
      <c r="I189" s="7"/>
      <c r="J189" s="9"/>
      <c r="K189" s="190"/>
      <c r="L189" s="45"/>
    </row>
    <row r="190" spans="1:12" s="3" customFormat="1" hidden="1">
      <c r="A190" s="6"/>
      <c r="B190" s="7"/>
      <c r="C190" s="8"/>
      <c r="D190" s="9"/>
      <c r="E190" s="179"/>
      <c r="F190" s="45"/>
      <c r="G190" s="26"/>
      <c r="H190" s="7"/>
      <c r="I190" s="7"/>
      <c r="J190" s="9"/>
      <c r="K190" s="190"/>
      <c r="L190" s="45"/>
    </row>
    <row r="191" spans="1:12" s="3" customFormat="1" hidden="1">
      <c r="A191" s="6"/>
      <c r="B191" s="7"/>
      <c r="C191" s="8"/>
      <c r="D191" s="9"/>
      <c r="E191" s="179"/>
      <c r="F191" s="45"/>
      <c r="G191" s="26"/>
      <c r="H191" s="7"/>
      <c r="I191" s="7"/>
      <c r="J191" s="9"/>
      <c r="K191" s="190"/>
      <c r="L191" s="45"/>
    </row>
    <row r="192" spans="1:12" s="3" customFormat="1" ht="13.5" hidden="1" thickBot="1">
      <c r="A192" s="19"/>
      <c r="B192" s="10"/>
      <c r="C192" s="22"/>
      <c r="D192" s="11"/>
      <c r="E192" s="180"/>
      <c r="F192" s="45"/>
      <c r="G192" s="26"/>
      <c r="H192" s="29"/>
      <c r="I192" s="29"/>
      <c r="J192" s="30"/>
      <c r="K192" s="191"/>
      <c r="L192" s="45"/>
    </row>
    <row r="193" spans="1:12" s="3" customFormat="1" ht="12.75" thickTop="1">
      <c r="A193" s="46"/>
      <c r="B193" s="46"/>
      <c r="C193" s="46"/>
      <c r="D193" s="46"/>
      <c r="E193" s="46"/>
      <c r="F193" s="45"/>
      <c r="G193" s="47"/>
      <c r="H193" s="47"/>
      <c r="I193" s="47"/>
      <c r="J193" s="47"/>
      <c r="K193" s="47"/>
      <c r="L193" s="45"/>
    </row>
    <row r="194" spans="1:12" ht="21" thickBot="1">
      <c r="A194" s="1056" t="s">
        <v>768</v>
      </c>
      <c r="B194" s="1056"/>
      <c r="C194" s="35"/>
      <c r="D194" s="160" t="s">
        <v>711</v>
      </c>
      <c r="E194" s="1065" t="s">
        <v>1638</v>
      </c>
      <c r="F194" s="1065"/>
      <c r="G194" s="1065"/>
      <c r="H194" s="1065"/>
      <c r="I194" s="35"/>
      <c r="J194" s="1056" t="s">
        <v>713</v>
      </c>
      <c r="K194" s="1056"/>
      <c r="L194" s="35"/>
    </row>
    <row r="195" spans="1:12" ht="13.5" customHeight="1" thickTop="1" thickBot="1">
      <c r="A195" s="1057" t="s">
        <v>621</v>
      </c>
      <c r="B195" s="1058"/>
      <c r="C195" s="43"/>
      <c r="D195" s="44"/>
      <c r="E195" s="44"/>
      <c r="F195" s="35"/>
      <c r="G195" s="1087" t="s">
        <v>652</v>
      </c>
      <c r="H195" s="1088"/>
      <c r="I195" s="35"/>
      <c r="J195" s="35"/>
      <c r="K195" s="35"/>
      <c r="L195" s="35"/>
    </row>
    <row r="196" spans="1:12" s="3" customFormat="1" ht="16.5" thickTop="1" thickBot="1">
      <c r="A196" s="1059"/>
      <c r="B196" s="1060"/>
      <c r="C196" s="14"/>
      <c r="D196" s="12" t="s">
        <v>645</v>
      </c>
      <c r="E196" s="13">
        <f>COUNTA(C198:C246)</f>
        <v>10</v>
      </c>
      <c r="F196" s="45"/>
      <c r="G196" s="1089"/>
      <c r="H196" s="1090"/>
      <c r="I196" s="32"/>
      <c r="J196" s="33" t="s">
        <v>645</v>
      </c>
      <c r="K196" s="34">
        <f>COUNTA(I198:I246)</f>
        <v>13</v>
      </c>
      <c r="L196" s="45"/>
    </row>
    <row r="197" spans="1:12" s="3" customFormat="1">
      <c r="A197" s="15" t="s">
        <v>626</v>
      </c>
      <c r="B197" s="16" t="s">
        <v>622</v>
      </c>
      <c r="C197" s="4" t="s">
        <v>623</v>
      </c>
      <c r="D197" s="4" t="s">
        <v>624</v>
      </c>
      <c r="E197" s="5" t="s">
        <v>644</v>
      </c>
      <c r="F197" s="45"/>
      <c r="G197" s="24" t="s">
        <v>626</v>
      </c>
      <c r="H197" s="23" t="s">
        <v>622</v>
      </c>
      <c r="I197" s="4" t="s">
        <v>623</v>
      </c>
      <c r="J197" s="4" t="s">
        <v>624</v>
      </c>
      <c r="K197" s="25" t="s">
        <v>644</v>
      </c>
      <c r="L197" s="45"/>
    </row>
    <row r="198" spans="1:12" s="3" customFormat="1">
      <c r="A198" s="76" t="s">
        <v>630</v>
      </c>
      <c r="B198" s="77" t="s">
        <v>3437</v>
      </c>
      <c r="C198" s="78" t="s">
        <v>2810</v>
      </c>
      <c r="D198" s="79" t="s">
        <v>629</v>
      </c>
      <c r="E198" s="771">
        <v>1.4351851851851854E-3</v>
      </c>
      <c r="F198" s="45"/>
      <c r="G198" s="94" t="s">
        <v>630</v>
      </c>
      <c r="H198" s="77" t="s">
        <v>842</v>
      </c>
      <c r="I198" s="78" t="s">
        <v>5202</v>
      </c>
      <c r="J198" s="79" t="s">
        <v>629</v>
      </c>
      <c r="K198" s="766">
        <v>2.1759259259259258E-3</v>
      </c>
      <c r="L198" s="45"/>
    </row>
    <row r="199" spans="1:12" s="3" customFormat="1">
      <c r="A199" s="81" t="s">
        <v>631</v>
      </c>
      <c r="B199" s="82" t="s">
        <v>1102</v>
      </c>
      <c r="C199" s="83" t="s">
        <v>3498</v>
      </c>
      <c r="D199" s="84" t="s">
        <v>661</v>
      </c>
      <c r="E199" s="772">
        <v>1.4699074074074074E-3</v>
      </c>
      <c r="F199" s="45"/>
      <c r="G199" s="96" t="s">
        <v>631</v>
      </c>
      <c r="H199" s="82" t="s">
        <v>874</v>
      </c>
      <c r="I199" s="83" t="s">
        <v>3950</v>
      </c>
      <c r="J199" s="84" t="s">
        <v>629</v>
      </c>
      <c r="K199" s="767">
        <v>2.2222222222222222E-3</v>
      </c>
      <c r="L199" s="45"/>
    </row>
    <row r="200" spans="1:12" s="3" customFormat="1">
      <c r="A200" s="86" t="s">
        <v>632</v>
      </c>
      <c r="B200" s="87" t="s">
        <v>761</v>
      </c>
      <c r="C200" s="88" t="s">
        <v>4414</v>
      </c>
      <c r="D200" s="89" t="s">
        <v>2425</v>
      </c>
      <c r="E200" s="773">
        <v>1.4699074074074074E-3</v>
      </c>
      <c r="F200" s="45"/>
      <c r="G200" s="98" t="s">
        <v>632</v>
      </c>
      <c r="H200" s="87" t="s">
        <v>708</v>
      </c>
      <c r="I200" s="88" t="s">
        <v>3597</v>
      </c>
      <c r="J200" s="89" t="s">
        <v>629</v>
      </c>
      <c r="K200" s="768">
        <v>2.4074074074074076E-3</v>
      </c>
      <c r="L200" s="45"/>
    </row>
    <row r="201" spans="1:12" s="3" customFormat="1">
      <c r="A201" s="6" t="s">
        <v>633</v>
      </c>
      <c r="B201" s="7" t="s">
        <v>1511</v>
      </c>
      <c r="C201" s="8" t="s">
        <v>5279</v>
      </c>
      <c r="D201" s="9" t="s">
        <v>311</v>
      </c>
      <c r="E201" s="774">
        <v>1.4699074074074074E-3</v>
      </c>
      <c r="F201" s="45"/>
      <c r="G201" s="98" t="s">
        <v>632</v>
      </c>
      <c r="H201" s="87" t="s">
        <v>2051</v>
      </c>
      <c r="I201" s="88" t="s">
        <v>3597</v>
      </c>
      <c r="J201" s="89" t="s">
        <v>629</v>
      </c>
      <c r="K201" s="768">
        <v>2.4074074074074076E-3</v>
      </c>
      <c r="L201" s="45"/>
    </row>
    <row r="202" spans="1:12" s="3" customFormat="1">
      <c r="A202" s="6" t="s">
        <v>634</v>
      </c>
      <c r="B202" s="7" t="s">
        <v>1306</v>
      </c>
      <c r="C202" s="8" t="s">
        <v>5459</v>
      </c>
      <c r="D202" s="9"/>
      <c r="E202" s="774">
        <v>1.5162037037037036E-3</v>
      </c>
      <c r="F202" s="45"/>
      <c r="G202" s="26" t="s">
        <v>634</v>
      </c>
      <c r="H202" s="7" t="s">
        <v>3951</v>
      </c>
      <c r="I202" s="8" t="s">
        <v>670</v>
      </c>
      <c r="J202" s="547" t="s">
        <v>800</v>
      </c>
      <c r="K202" s="723">
        <v>2.5231481481481481E-3</v>
      </c>
      <c r="L202" s="45"/>
    </row>
    <row r="203" spans="1:12" s="3" customFormat="1">
      <c r="A203" s="6" t="s">
        <v>635</v>
      </c>
      <c r="B203" s="7" t="s">
        <v>3014</v>
      </c>
      <c r="C203" s="8" t="s">
        <v>5460</v>
      </c>
      <c r="D203" s="9" t="s">
        <v>657</v>
      </c>
      <c r="E203" s="774">
        <v>1.6550925925925926E-3</v>
      </c>
      <c r="F203" s="45"/>
      <c r="G203" s="26" t="s">
        <v>635</v>
      </c>
      <c r="H203" s="7" t="s">
        <v>796</v>
      </c>
      <c r="I203" s="8" t="s">
        <v>5438</v>
      </c>
      <c r="J203" s="547" t="s">
        <v>2425</v>
      </c>
      <c r="K203" s="723">
        <v>2.5810185185185185E-3</v>
      </c>
      <c r="L203" s="45"/>
    </row>
    <row r="204" spans="1:12" s="3" customFormat="1">
      <c r="A204" s="6" t="s">
        <v>636</v>
      </c>
      <c r="B204" s="7" t="s">
        <v>1167</v>
      </c>
      <c r="C204" s="8" t="s">
        <v>3790</v>
      </c>
      <c r="D204" s="547" t="s">
        <v>661</v>
      </c>
      <c r="E204" s="774">
        <v>1.6782407407407406E-3</v>
      </c>
      <c r="F204" s="45"/>
      <c r="G204" s="26" t="s">
        <v>636</v>
      </c>
      <c r="H204" s="7" t="s">
        <v>816</v>
      </c>
      <c r="I204" s="8" t="s">
        <v>1123</v>
      </c>
      <c r="J204" s="9" t="s">
        <v>629</v>
      </c>
      <c r="K204" s="723">
        <v>2.627314814814815E-3</v>
      </c>
      <c r="L204" s="45"/>
    </row>
    <row r="205" spans="1:12" s="3" customFormat="1">
      <c r="A205" s="6" t="s">
        <v>637</v>
      </c>
      <c r="B205" s="7" t="s">
        <v>1511</v>
      </c>
      <c r="C205" s="8" t="s">
        <v>5065</v>
      </c>
      <c r="D205" s="52" t="s">
        <v>629</v>
      </c>
      <c r="E205" s="774">
        <v>2.0601851851851853E-3</v>
      </c>
      <c r="F205" s="45"/>
      <c r="G205" s="26" t="s">
        <v>637</v>
      </c>
      <c r="H205" s="7" t="s">
        <v>708</v>
      </c>
      <c r="I205" s="8" t="s">
        <v>5455</v>
      </c>
      <c r="J205" s="9" t="s">
        <v>1662</v>
      </c>
      <c r="K205" s="723">
        <v>2.7314814814814819E-3</v>
      </c>
      <c r="L205" s="45"/>
    </row>
    <row r="206" spans="1:12" s="3" customFormat="1">
      <c r="A206" s="6" t="s">
        <v>638</v>
      </c>
      <c r="B206" s="7" t="s">
        <v>4050</v>
      </c>
      <c r="C206" s="8" t="s">
        <v>5320</v>
      </c>
      <c r="D206" s="547" t="s">
        <v>629</v>
      </c>
      <c r="E206" s="774">
        <v>2.2569444444444447E-3</v>
      </c>
      <c r="F206" s="45"/>
      <c r="G206" s="26" t="s">
        <v>638</v>
      </c>
      <c r="H206" s="7" t="s">
        <v>791</v>
      </c>
      <c r="I206" s="8" t="s">
        <v>5456</v>
      </c>
      <c r="J206" s="547" t="s">
        <v>661</v>
      </c>
      <c r="K206" s="723">
        <v>2.8356481481481479E-3</v>
      </c>
      <c r="L206" s="45"/>
    </row>
    <row r="207" spans="1:12" s="3" customFormat="1">
      <c r="A207" s="6" t="s">
        <v>639</v>
      </c>
      <c r="B207" s="7" t="s">
        <v>3587</v>
      </c>
      <c r="C207" s="8" t="s">
        <v>5461</v>
      </c>
      <c r="D207" s="9" t="s">
        <v>657</v>
      </c>
      <c r="E207" s="774">
        <v>2.3263888888888887E-3</v>
      </c>
      <c r="F207" s="45"/>
      <c r="G207" s="26" t="s">
        <v>639</v>
      </c>
      <c r="H207" s="7" t="s">
        <v>4360</v>
      </c>
      <c r="I207" s="8" t="s">
        <v>5311</v>
      </c>
      <c r="J207" s="9" t="s">
        <v>629</v>
      </c>
      <c r="K207" s="723">
        <v>2.9745370370370373E-3</v>
      </c>
      <c r="L207" s="45"/>
    </row>
    <row r="208" spans="1:12" s="3" customFormat="1">
      <c r="A208" s="6"/>
      <c r="B208" s="7"/>
      <c r="C208" s="8"/>
      <c r="D208" s="547"/>
      <c r="E208" s="774"/>
      <c r="F208" s="45"/>
      <c r="G208" s="26" t="s">
        <v>640</v>
      </c>
      <c r="H208" s="7" t="s">
        <v>842</v>
      </c>
      <c r="I208" s="8" t="s">
        <v>1578</v>
      </c>
      <c r="J208" s="547" t="s">
        <v>1469</v>
      </c>
      <c r="K208" s="723">
        <v>3.1944444444444442E-3</v>
      </c>
      <c r="L208" s="45"/>
    </row>
    <row r="209" spans="1:12" s="3" customFormat="1">
      <c r="A209" s="6"/>
      <c r="B209" s="7"/>
      <c r="C209" s="8"/>
      <c r="D209" s="547"/>
      <c r="E209" s="774"/>
      <c r="F209" s="45"/>
      <c r="G209" s="26" t="s">
        <v>641</v>
      </c>
      <c r="H209" s="7" t="s">
        <v>1114</v>
      </c>
      <c r="I209" s="8" t="s">
        <v>5457</v>
      </c>
      <c r="J209" s="9" t="s">
        <v>800</v>
      </c>
      <c r="K209" s="723">
        <v>3.2754629629629631E-3</v>
      </c>
      <c r="L209" s="45"/>
    </row>
    <row r="210" spans="1:12" s="3" customFormat="1" ht="12.75" thickBot="1">
      <c r="A210" s="6"/>
      <c r="B210" s="7"/>
      <c r="C210" s="8"/>
      <c r="D210" s="547"/>
      <c r="E210" s="774"/>
      <c r="F210" s="45"/>
      <c r="G210" s="26" t="s">
        <v>642</v>
      </c>
      <c r="H210" s="7" t="s">
        <v>783</v>
      </c>
      <c r="I210" s="8" t="s">
        <v>5458</v>
      </c>
      <c r="J210" s="9" t="s">
        <v>800</v>
      </c>
      <c r="K210" s="723">
        <v>3.2870370370370367E-3</v>
      </c>
      <c r="L210" s="45"/>
    </row>
    <row r="211" spans="1:12" s="3" customFormat="1" hidden="1">
      <c r="A211" s="6"/>
      <c r="B211" s="7"/>
      <c r="C211" s="8"/>
      <c r="D211" s="9"/>
      <c r="E211" s="774"/>
      <c r="F211" s="45"/>
      <c r="G211" s="26"/>
      <c r="H211" s="7"/>
      <c r="I211" s="8"/>
      <c r="J211" s="547"/>
      <c r="K211" s="723"/>
      <c r="L211" s="45"/>
    </row>
    <row r="212" spans="1:12" s="3" customFormat="1" hidden="1">
      <c r="A212" s="6"/>
      <c r="B212" s="7"/>
      <c r="C212" s="8"/>
      <c r="D212" s="547"/>
      <c r="E212" s="774"/>
      <c r="F212" s="45"/>
      <c r="G212" s="26"/>
      <c r="H212" s="7"/>
      <c r="I212" s="8"/>
      <c r="J212" s="9"/>
      <c r="K212" s="723"/>
      <c r="L212" s="45"/>
    </row>
    <row r="213" spans="1:12" s="3" customFormat="1" hidden="1">
      <c r="A213" s="6"/>
      <c r="B213" s="7"/>
      <c r="C213" s="8"/>
      <c r="D213" s="547"/>
      <c r="E213" s="774"/>
      <c r="F213" s="45"/>
      <c r="G213" s="26"/>
      <c r="H213" s="7"/>
      <c r="I213" s="8"/>
      <c r="J213" s="9"/>
      <c r="K213" s="723"/>
      <c r="L213" s="45"/>
    </row>
    <row r="214" spans="1:12" s="3" customFormat="1" hidden="1">
      <c r="A214" s="6"/>
      <c r="B214" s="7"/>
      <c r="C214" s="8"/>
      <c r="D214" s="547"/>
      <c r="E214" s="774"/>
      <c r="F214" s="45"/>
      <c r="G214" s="26"/>
      <c r="H214" s="7"/>
      <c r="I214" s="8"/>
      <c r="J214" s="9"/>
      <c r="K214" s="723"/>
      <c r="L214" s="45"/>
    </row>
    <row r="215" spans="1:12" s="3" customFormat="1" hidden="1">
      <c r="A215" s="6"/>
      <c r="B215" s="7"/>
      <c r="C215" s="8"/>
      <c r="D215" s="547"/>
      <c r="E215" s="774"/>
      <c r="F215" s="45"/>
      <c r="G215" s="26"/>
      <c r="H215" s="7"/>
      <c r="I215" s="8"/>
      <c r="J215" s="547"/>
      <c r="K215" s="723"/>
      <c r="L215" s="45"/>
    </row>
    <row r="216" spans="1:12" s="3" customFormat="1" hidden="1">
      <c r="A216" s="6"/>
      <c r="B216" s="7"/>
      <c r="C216" s="8"/>
      <c r="D216" s="547"/>
      <c r="E216" s="774"/>
      <c r="F216" s="45"/>
      <c r="G216" s="26"/>
      <c r="H216" s="7"/>
      <c r="I216" s="8"/>
      <c r="J216" s="9"/>
      <c r="K216" s="723"/>
      <c r="L216" s="45"/>
    </row>
    <row r="217" spans="1:12" s="3" customFormat="1" hidden="1">
      <c r="A217" s="6"/>
      <c r="B217" s="50"/>
      <c r="C217" s="54"/>
      <c r="D217" s="9"/>
      <c r="E217" s="774"/>
      <c r="F217" s="45"/>
      <c r="G217" s="26"/>
      <c r="H217" s="50"/>
      <c r="I217" s="54"/>
      <c r="J217" s="9"/>
      <c r="K217" s="723"/>
      <c r="L217" s="45"/>
    </row>
    <row r="218" spans="1:12" s="3" customFormat="1" hidden="1">
      <c r="A218" s="6"/>
      <c r="B218" s="50"/>
      <c r="C218" s="54"/>
      <c r="D218" s="547"/>
      <c r="E218" s="774"/>
      <c r="F218" s="45"/>
      <c r="G218" s="26"/>
      <c r="H218" s="50"/>
      <c r="I218" s="54"/>
      <c r="J218" s="547"/>
      <c r="K218" s="723"/>
      <c r="L218" s="45"/>
    </row>
    <row r="219" spans="1:12" s="3" customFormat="1" hidden="1">
      <c r="A219" s="6"/>
      <c r="B219" s="50"/>
      <c r="C219" s="54"/>
      <c r="D219" s="547"/>
      <c r="E219" s="774"/>
      <c r="F219" s="45"/>
      <c r="G219" s="26"/>
      <c r="H219" s="50"/>
      <c r="I219" s="54"/>
      <c r="J219" s="9"/>
      <c r="K219" s="723"/>
      <c r="L219" s="45"/>
    </row>
    <row r="220" spans="1:12" s="3" customFormat="1" hidden="1">
      <c r="A220" s="6"/>
      <c r="B220" s="50"/>
      <c r="C220" s="54"/>
      <c r="D220" s="547"/>
      <c r="E220" s="774"/>
      <c r="F220" s="45"/>
      <c r="G220" s="26"/>
      <c r="H220" s="50"/>
      <c r="I220" s="54"/>
      <c r="J220" s="547"/>
      <c r="K220" s="723"/>
      <c r="L220" s="45"/>
    </row>
    <row r="221" spans="1:12" s="3" customFormat="1" hidden="1">
      <c r="A221" s="6"/>
      <c r="B221" s="50"/>
      <c r="C221" s="54"/>
      <c r="D221" s="9"/>
      <c r="E221" s="774"/>
      <c r="F221" s="45"/>
      <c r="G221" s="26"/>
      <c r="H221" s="50"/>
      <c r="I221" s="54"/>
      <c r="J221" s="9"/>
      <c r="K221" s="291"/>
      <c r="L221" s="45"/>
    </row>
    <row r="222" spans="1:12" s="3" customFormat="1" hidden="1">
      <c r="A222" s="6"/>
      <c r="B222" s="50"/>
      <c r="C222" s="54"/>
      <c r="D222" s="9"/>
      <c r="E222" s="774"/>
      <c r="F222" s="45"/>
      <c r="G222" s="26"/>
      <c r="H222" s="50"/>
      <c r="I222" s="54"/>
      <c r="J222" s="9"/>
      <c r="K222" s="291"/>
      <c r="L222" s="45"/>
    </row>
    <row r="223" spans="1:12" s="3" customFormat="1" hidden="1">
      <c r="A223" s="6"/>
      <c r="B223" s="50"/>
      <c r="C223" s="54"/>
      <c r="D223" s="9"/>
      <c r="E223" s="774"/>
      <c r="F223" s="45"/>
      <c r="G223" s="26"/>
      <c r="H223" s="50"/>
      <c r="I223" s="54"/>
      <c r="J223" s="9"/>
      <c r="K223" s="291"/>
      <c r="L223" s="45"/>
    </row>
    <row r="224" spans="1:12" s="3" customFormat="1" hidden="1">
      <c r="A224" s="6"/>
      <c r="B224" s="50"/>
      <c r="C224" s="54"/>
      <c r="D224" s="9"/>
      <c r="E224" s="774"/>
      <c r="F224" s="45"/>
      <c r="G224" s="26"/>
      <c r="H224" s="50"/>
      <c r="I224" s="54"/>
      <c r="J224" s="9"/>
      <c r="K224" s="291"/>
      <c r="L224" s="45"/>
    </row>
    <row r="225" spans="1:12" s="3" customFormat="1" hidden="1">
      <c r="A225" s="6"/>
      <c r="B225" s="50"/>
      <c r="C225" s="54"/>
      <c r="D225" s="9"/>
      <c r="E225" s="774"/>
      <c r="F225" s="45"/>
      <c r="G225" s="26"/>
      <c r="H225" s="50"/>
      <c r="I225" s="54"/>
      <c r="J225" s="9"/>
      <c r="K225" s="291"/>
      <c r="L225" s="45"/>
    </row>
    <row r="226" spans="1:12" s="3" customFormat="1" hidden="1">
      <c r="A226" s="6"/>
      <c r="B226" s="50"/>
      <c r="C226" s="54"/>
      <c r="D226" s="9"/>
      <c r="E226" s="774"/>
      <c r="F226" s="45"/>
      <c r="G226" s="26"/>
      <c r="H226" s="50"/>
      <c r="I226" s="54"/>
      <c r="J226" s="9"/>
      <c r="K226" s="291"/>
      <c r="L226" s="45"/>
    </row>
    <row r="227" spans="1:12" s="3" customFormat="1" hidden="1">
      <c r="A227" s="6"/>
      <c r="B227" s="50"/>
      <c r="C227" s="54"/>
      <c r="D227" s="9"/>
      <c r="E227" s="774"/>
      <c r="F227" s="45"/>
      <c r="G227" s="26"/>
      <c r="H227" s="50"/>
      <c r="I227" s="54"/>
      <c r="J227" s="9"/>
      <c r="K227" s="291"/>
      <c r="L227" s="45"/>
    </row>
    <row r="228" spans="1:12" s="3" customFormat="1" hidden="1">
      <c r="A228" s="6"/>
      <c r="B228" s="50"/>
      <c r="C228" s="54"/>
      <c r="D228" s="9"/>
      <c r="E228" s="290"/>
      <c r="F228" s="45"/>
      <c r="G228" s="26"/>
      <c r="H228" s="50"/>
      <c r="I228" s="54"/>
      <c r="J228" s="9"/>
      <c r="K228" s="291"/>
      <c r="L228" s="45"/>
    </row>
    <row r="229" spans="1:12" s="3" customFormat="1" hidden="1">
      <c r="A229" s="6"/>
      <c r="B229" s="50"/>
      <c r="C229" s="54"/>
      <c r="D229" s="9"/>
      <c r="E229" s="290"/>
      <c r="F229" s="45"/>
      <c r="G229" s="26"/>
      <c r="H229" s="50"/>
      <c r="I229" s="54"/>
      <c r="J229" s="9"/>
      <c r="K229" s="291"/>
      <c r="L229" s="45"/>
    </row>
    <row r="230" spans="1:12" s="3" customFormat="1" hidden="1">
      <c r="A230" s="6"/>
      <c r="B230" s="50"/>
      <c r="C230" s="54"/>
      <c r="D230" s="9"/>
      <c r="E230" s="290"/>
      <c r="F230" s="45"/>
      <c r="G230" s="26"/>
      <c r="H230" s="50"/>
      <c r="I230" s="54"/>
      <c r="J230" s="9"/>
      <c r="K230" s="291"/>
      <c r="L230" s="45"/>
    </row>
    <row r="231" spans="1:12" s="3" customFormat="1" hidden="1">
      <c r="A231" s="6"/>
      <c r="B231" s="50"/>
      <c r="C231" s="54"/>
      <c r="D231" s="9"/>
      <c r="E231" s="290"/>
      <c r="F231" s="45"/>
      <c r="G231" s="26"/>
      <c r="H231" s="50"/>
      <c r="I231" s="54"/>
      <c r="J231" s="9"/>
      <c r="K231" s="291"/>
      <c r="L231" s="45"/>
    </row>
    <row r="232" spans="1:12" s="3" customFormat="1" hidden="1">
      <c r="A232" s="6"/>
      <c r="B232" s="50"/>
      <c r="C232" s="54"/>
      <c r="D232" s="9"/>
      <c r="E232" s="290"/>
      <c r="F232" s="45"/>
      <c r="G232" s="26"/>
      <c r="H232" s="50"/>
      <c r="I232" s="54"/>
      <c r="J232" s="9"/>
      <c r="K232" s="291"/>
      <c r="L232" s="45"/>
    </row>
    <row r="233" spans="1:12" s="3" customFormat="1" hidden="1">
      <c r="A233" s="6"/>
      <c r="B233" s="50"/>
      <c r="C233" s="54"/>
      <c r="D233" s="9"/>
      <c r="E233" s="290"/>
      <c r="F233" s="45"/>
      <c r="G233" s="26"/>
      <c r="H233" s="50"/>
      <c r="I233" s="54"/>
      <c r="J233" s="52"/>
      <c r="K233" s="291"/>
      <c r="L233" s="45"/>
    </row>
    <row r="234" spans="1:12" s="3" customFormat="1" hidden="1">
      <c r="A234" s="6"/>
      <c r="B234" s="50"/>
      <c r="C234" s="54"/>
      <c r="D234" s="52"/>
      <c r="E234" s="290"/>
      <c r="F234" s="45"/>
      <c r="G234" s="26"/>
      <c r="H234" s="50"/>
      <c r="I234" s="54"/>
      <c r="J234" s="52"/>
      <c r="K234" s="291"/>
      <c r="L234" s="45"/>
    </row>
    <row r="235" spans="1:12" s="3" customFormat="1" hidden="1">
      <c r="A235" s="6"/>
      <c r="B235" s="50"/>
      <c r="C235" s="54"/>
      <c r="D235" s="52"/>
      <c r="E235" s="290"/>
      <c r="F235" s="45"/>
      <c r="G235" s="26"/>
      <c r="H235" s="50"/>
      <c r="I235" s="54"/>
      <c r="J235" s="9"/>
      <c r="K235" s="291"/>
      <c r="L235" s="45"/>
    </row>
    <row r="236" spans="1:12" s="3" customFormat="1" hidden="1">
      <c r="A236" s="6"/>
      <c r="B236" s="50"/>
      <c r="C236" s="54"/>
      <c r="D236" s="9"/>
      <c r="E236" s="290"/>
      <c r="F236" s="45"/>
      <c r="G236" s="26"/>
      <c r="H236" s="50"/>
      <c r="I236" s="54"/>
      <c r="J236" s="52"/>
      <c r="K236" s="291"/>
      <c r="L236" s="45"/>
    </row>
    <row r="237" spans="1:12" s="3" customFormat="1" hidden="1">
      <c r="A237" s="6"/>
      <c r="B237" s="50"/>
      <c r="C237" s="54"/>
      <c r="D237" s="9"/>
      <c r="E237" s="290"/>
      <c r="F237" s="45"/>
      <c r="G237" s="26"/>
      <c r="H237" s="50"/>
      <c r="I237" s="54"/>
      <c r="J237" s="9"/>
      <c r="K237" s="291"/>
      <c r="L237" s="45"/>
    </row>
    <row r="238" spans="1:12" s="3" customFormat="1" hidden="1">
      <c r="A238" s="6"/>
      <c r="B238" s="50"/>
      <c r="C238" s="54"/>
      <c r="D238" s="52"/>
      <c r="E238" s="290"/>
      <c r="F238" s="45"/>
      <c r="G238" s="26"/>
      <c r="H238" s="50"/>
      <c r="I238" s="54"/>
      <c r="J238" s="9"/>
      <c r="K238" s="192"/>
      <c r="L238" s="45"/>
    </row>
    <row r="239" spans="1:12" s="3" customFormat="1" hidden="1">
      <c r="A239" s="6"/>
      <c r="B239" s="50"/>
      <c r="C239" s="54"/>
      <c r="D239" s="52"/>
      <c r="E239" s="181"/>
      <c r="F239" s="45"/>
      <c r="G239" s="26"/>
      <c r="H239" s="50"/>
      <c r="I239" s="54"/>
      <c r="J239" s="9"/>
      <c r="K239" s="192"/>
      <c r="L239" s="45"/>
    </row>
    <row r="240" spans="1:12" s="3" customFormat="1" hidden="1">
      <c r="A240" s="6"/>
      <c r="B240" s="50"/>
      <c r="C240" s="54"/>
      <c r="D240" s="52"/>
      <c r="E240" s="181"/>
      <c r="F240" s="45"/>
      <c r="G240" s="26"/>
      <c r="H240" s="50"/>
      <c r="I240" s="54"/>
      <c r="J240" s="52"/>
      <c r="K240" s="192"/>
      <c r="L240" s="45"/>
    </row>
    <row r="241" spans="1:12" s="3" customFormat="1" hidden="1">
      <c r="A241" s="6"/>
      <c r="B241" s="50"/>
      <c r="C241" s="54"/>
      <c r="D241" s="52"/>
      <c r="E241" s="181"/>
      <c r="F241" s="45"/>
      <c r="G241" s="26"/>
      <c r="H241" s="50"/>
      <c r="I241" s="54"/>
      <c r="J241" s="9"/>
      <c r="K241" s="192"/>
      <c r="L241" s="45"/>
    </row>
    <row r="242" spans="1:12" s="3" customFormat="1" hidden="1">
      <c r="A242" s="6"/>
      <c r="B242" s="50"/>
      <c r="C242" s="54"/>
      <c r="D242" s="52"/>
      <c r="E242" s="181"/>
      <c r="F242" s="45"/>
      <c r="G242" s="26"/>
      <c r="H242" s="50"/>
      <c r="I242" s="54"/>
      <c r="J242" s="9"/>
      <c r="K242" s="192"/>
      <c r="L242" s="45"/>
    </row>
    <row r="243" spans="1:12" s="3" customFormat="1" ht="12.75" hidden="1">
      <c r="A243" s="6"/>
      <c r="B243" s="50"/>
      <c r="C243" s="194"/>
      <c r="D243" s="52"/>
      <c r="E243" s="181"/>
      <c r="F243" s="45"/>
      <c r="G243" s="26"/>
      <c r="H243" s="50"/>
      <c r="I243" s="54"/>
      <c r="J243" s="52"/>
      <c r="K243" s="192"/>
      <c r="L243" s="45"/>
    </row>
    <row r="244" spans="1:12" s="3" customFormat="1" ht="12.75" hidden="1">
      <c r="A244" s="6"/>
      <c r="B244" s="50"/>
      <c r="C244" s="194"/>
      <c r="D244" s="52"/>
      <c r="E244" s="181"/>
      <c r="F244" s="45"/>
      <c r="G244" s="26"/>
      <c r="H244" s="50"/>
      <c r="I244" s="54"/>
      <c r="J244" s="52"/>
      <c r="K244" s="192"/>
      <c r="L244" s="45"/>
    </row>
    <row r="245" spans="1:12" s="3" customFormat="1" ht="12.75" hidden="1">
      <c r="A245" s="6"/>
      <c r="B245" s="50"/>
      <c r="C245" s="194"/>
      <c r="D245" s="52"/>
      <c r="E245" s="181"/>
      <c r="F245" s="45"/>
      <c r="G245" s="26"/>
      <c r="H245" s="50"/>
      <c r="I245" s="54"/>
      <c r="J245" s="9"/>
      <c r="K245" s="192"/>
      <c r="L245" s="45"/>
    </row>
    <row r="246" spans="1:12" s="3" customFormat="1" ht="13.5" hidden="1" thickBot="1">
      <c r="A246" s="6"/>
      <c r="B246" s="50"/>
      <c r="C246" s="194"/>
      <c r="D246" s="52"/>
      <c r="E246" s="181"/>
      <c r="F246" s="45"/>
      <c r="G246" s="26"/>
      <c r="H246" s="50"/>
      <c r="I246" s="54"/>
      <c r="J246" s="52"/>
      <c r="K246" s="192"/>
      <c r="L246" s="45"/>
    </row>
    <row r="247" spans="1:12" s="3" customFormat="1" ht="12.75" thickTop="1">
      <c r="A247" s="46"/>
      <c r="B247" s="46"/>
      <c r="C247" s="46"/>
      <c r="D247" s="46"/>
      <c r="E247" s="46"/>
      <c r="F247" s="45"/>
      <c r="G247" s="47"/>
      <c r="H247" s="47"/>
      <c r="I247" s="47"/>
      <c r="J247" s="47"/>
      <c r="K247" s="47"/>
      <c r="L247" s="45"/>
    </row>
    <row r="248" spans="1:12" ht="21" thickBot="1">
      <c r="A248" s="1056" t="s">
        <v>769</v>
      </c>
      <c r="B248" s="1056"/>
      <c r="C248" s="35"/>
      <c r="D248" s="160" t="s">
        <v>713</v>
      </c>
      <c r="E248" s="1065" t="s">
        <v>1639</v>
      </c>
      <c r="F248" s="1065"/>
      <c r="G248" s="1065"/>
      <c r="H248" s="1065"/>
      <c r="I248" s="35"/>
      <c r="J248" s="1056" t="s">
        <v>3668</v>
      </c>
      <c r="K248" s="1056"/>
      <c r="L248" s="35"/>
    </row>
    <row r="249" spans="1:12" ht="13.5" thickTop="1" thickBot="1">
      <c r="A249" s="1057" t="s">
        <v>621</v>
      </c>
      <c r="B249" s="1058"/>
      <c r="C249" s="43"/>
      <c r="D249" s="44"/>
      <c r="E249" s="35"/>
      <c r="F249" s="35"/>
      <c r="G249" s="1061" t="s">
        <v>652</v>
      </c>
      <c r="H249" s="1062"/>
      <c r="I249" s="35"/>
      <c r="J249" s="35"/>
      <c r="K249" s="35"/>
      <c r="L249" s="35"/>
    </row>
    <row r="250" spans="1:12" s="3" customFormat="1" ht="16.5" thickTop="1" thickBot="1">
      <c r="A250" s="1059"/>
      <c r="B250" s="1060"/>
      <c r="C250" s="14"/>
      <c r="D250" s="12" t="s">
        <v>645</v>
      </c>
      <c r="E250" s="769">
        <f>COUNTA(C252:C274)</f>
        <v>4</v>
      </c>
      <c r="F250" s="45"/>
      <c r="G250" s="1063"/>
      <c r="H250" s="1064"/>
      <c r="I250" s="32"/>
      <c r="J250" s="33" t="s">
        <v>645</v>
      </c>
      <c r="K250" s="34">
        <f>COUNTA(I252:I274)</f>
        <v>5</v>
      </c>
      <c r="L250" s="45"/>
    </row>
    <row r="251" spans="1:12" s="3" customFormat="1">
      <c r="A251" s="15" t="s">
        <v>626</v>
      </c>
      <c r="B251" s="16" t="s">
        <v>622</v>
      </c>
      <c r="C251" s="4" t="s">
        <v>623</v>
      </c>
      <c r="D251" s="4" t="s">
        <v>624</v>
      </c>
      <c r="E251" s="770" t="s">
        <v>644</v>
      </c>
      <c r="F251" s="45"/>
      <c r="G251" s="24" t="s">
        <v>626</v>
      </c>
      <c r="H251" s="23" t="s">
        <v>622</v>
      </c>
      <c r="I251" s="4" t="s">
        <v>623</v>
      </c>
      <c r="J251" s="4" t="s">
        <v>624</v>
      </c>
      <c r="K251" s="25" t="s">
        <v>644</v>
      </c>
      <c r="L251" s="45"/>
    </row>
    <row r="252" spans="1:12" s="3" customFormat="1">
      <c r="A252" s="76" t="s">
        <v>630</v>
      </c>
      <c r="B252" s="77" t="s">
        <v>1096</v>
      </c>
      <c r="C252" s="78" t="s">
        <v>5463</v>
      </c>
      <c r="D252" s="79" t="s">
        <v>661</v>
      </c>
      <c r="E252" s="771">
        <v>2.4768518518518516E-3</v>
      </c>
      <c r="F252" s="45"/>
      <c r="G252" s="94" t="s">
        <v>630</v>
      </c>
      <c r="H252" s="77" t="s">
        <v>708</v>
      </c>
      <c r="I252" s="78" t="s">
        <v>5462</v>
      </c>
      <c r="J252" s="79" t="s">
        <v>669</v>
      </c>
      <c r="K252" s="766">
        <v>2.9398148148148148E-3</v>
      </c>
      <c r="L252" s="45"/>
    </row>
    <row r="253" spans="1:12" s="3" customFormat="1">
      <c r="A253" s="81" t="s">
        <v>631</v>
      </c>
      <c r="B253" s="82" t="s">
        <v>1096</v>
      </c>
      <c r="C253" s="83" t="s">
        <v>975</v>
      </c>
      <c r="D253" s="84" t="s">
        <v>2425</v>
      </c>
      <c r="E253" s="772">
        <v>2.5462962962962961E-3</v>
      </c>
      <c r="F253" s="45"/>
      <c r="G253" s="96" t="s">
        <v>631</v>
      </c>
      <c r="H253" s="82" t="s">
        <v>3625</v>
      </c>
      <c r="I253" s="83" t="s">
        <v>1113</v>
      </c>
      <c r="J253" s="84" t="s">
        <v>629</v>
      </c>
      <c r="K253" s="767">
        <v>2.9513888888888888E-3</v>
      </c>
      <c r="L253" s="45"/>
    </row>
    <row r="254" spans="1:12" s="3" customFormat="1">
      <c r="A254" s="86" t="s">
        <v>632</v>
      </c>
      <c r="B254" s="87" t="s">
        <v>2311</v>
      </c>
      <c r="C254" s="88" t="s">
        <v>4335</v>
      </c>
      <c r="D254" s="89"/>
      <c r="E254" s="773">
        <v>2.5578703703703705E-3</v>
      </c>
      <c r="F254" s="45"/>
      <c r="G254" s="98" t="s">
        <v>632</v>
      </c>
      <c r="H254" s="87" t="s">
        <v>1114</v>
      </c>
      <c r="I254" s="88" t="s">
        <v>988</v>
      </c>
      <c r="J254" s="89" t="s">
        <v>629</v>
      </c>
      <c r="K254" s="768">
        <v>2.9513888888888888E-3</v>
      </c>
      <c r="L254" s="45"/>
    </row>
    <row r="255" spans="1:12" s="3" customFormat="1">
      <c r="A255" s="6" t="s">
        <v>633</v>
      </c>
      <c r="B255" s="7" t="s">
        <v>1099</v>
      </c>
      <c r="C255" s="8" t="s">
        <v>3600</v>
      </c>
      <c r="D255" s="547" t="s">
        <v>629</v>
      </c>
      <c r="E255" s="774">
        <v>2.5694444444444445E-3</v>
      </c>
      <c r="F255" s="45"/>
      <c r="G255" s="26" t="s">
        <v>633</v>
      </c>
      <c r="H255" s="7" t="s">
        <v>1420</v>
      </c>
      <c r="I255" s="8" t="s">
        <v>5455</v>
      </c>
      <c r="J255" s="547" t="s">
        <v>1662</v>
      </c>
      <c r="K255" s="723">
        <v>3.0671296296296297E-3</v>
      </c>
      <c r="L255" s="45"/>
    </row>
    <row r="256" spans="1:12" s="3" customFormat="1" ht="11.25" customHeight="1" thickBot="1">
      <c r="A256" s="6"/>
      <c r="B256" s="7"/>
      <c r="C256" s="8"/>
      <c r="D256" s="9"/>
      <c r="E256" s="774"/>
      <c r="F256" s="45"/>
      <c r="G256" s="26" t="s">
        <v>634</v>
      </c>
      <c r="H256" s="7" t="s">
        <v>5309</v>
      </c>
      <c r="I256" s="8" t="s">
        <v>5311</v>
      </c>
      <c r="J256" s="547" t="s">
        <v>629</v>
      </c>
      <c r="K256" s="723">
        <v>3.8194444444444443E-3</v>
      </c>
      <c r="L256" s="45"/>
    </row>
    <row r="257" spans="1:14" s="3" customFormat="1" hidden="1">
      <c r="A257" s="6"/>
      <c r="B257" s="7"/>
      <c r="C257" s="8"/>
      <c r="D257" s="9"/>
      <c r="E257" s="774"/>
      <c r="F257" s="45"/>
      <c r="G257" s="26"/>
      <c r="H257" s="7"/>
      <c r="I257" s="8"/>
      <c r="J257" s="547"/>
      <c r="K257" s="723"/>
      <c r="L257" s="45"/>
    </row>
    <row r="258" spans="1:14" s="3" customFormat="1" hidden="1">
      <c r="A258" s="6"/>
      <c r="B258" s="7"/>
      <c r="C258" s="8"/>
      <c r="D258" s="9"/>
      <c r="E258" s="774"/>
      <c r="F258" s="45"/>
      <c r="G258" s="26"/>
      <c r="H258" s="7"/>
      <c r="I258" s="8"/>
      <c r="J258" s="9"/>
      <c r="K258" s="723"/>
      <c r="L258" s="45"/>
    </row>
    <row r="259" spans="1:14" s="3" customFormat="1" hidden="1">
      <c r="A259" s="6"/>
      <c r="B259" s="7"/>
      <c r="C259" s="8"/>
      <c r="D259" s="9"/>
      <c r="E259" s="774"/>
      <c r="F259" s="45"/>
      <c r="G259" s="26"/>
      <c r="H259" s="7"/>
      <c r="I259" s="8"/>
      <c r="J259" s="9"/>
      <c r="K259" s="723"/>
      <c r="L259" s="45"/>
    </row>
    <row r="260" spans="1:14" s="3" customFormat="1" hidden="1">
      <c r="A260" s="6"/>
      <c r="B260" s="7"/>
      <c r="C260" s="8"/>
      <c r="D260" s="547"/>
      <c r="E260" s="774"/>
      <c r="F260" s="45"/>
      <c r="G260" s="26"/>
      <c r="H260" s="7"/>
      <c r="I260" s="8"/>
      <c r="J260" s="9"/>
      <c r="K260" s="723"/>
      <c r="L260" s="45"/>
      <c r="N260" s="9"/>
    </row>
    <row r="261" spans="1:14" s="3" customFormat="1" hidden="1">
      <c r="A261" s="6"/>
      <c r="B261" s="7"/>
      <c r="C261" s="8"/>
      <c r="D261" s="547"/>
      <c r="E261" s="774"/>
      <c r="F261" s="45"/>
      <c r="G261" s="26"/>
      <c r="H261" s="7"/>
      <c r="I261" s="8"/>
      <c r="J261" s="9"/>
      <c r="K261" s="723"/>
      <c r="L261" s="45"/>
    </row>
    <row r="262" spans="1:14" s="3" customFormat="1" hidden="1">
      <c r="A262" s="6"/>
      <c r="B262" s="7"/>
      <c r="C262" s="8"/>
      <c r="D262" s="9"/>
      <c r="E262" s="774"/>
      <c r="F262" s="45"/>
      <c r="G262" s="26"/>
      <c r="H262" s="7"/>
      <c r="I262" s="8"/>
      <c r="J262" s="547"/>
      <c r="K262" s="723"/>
      <c r="L262" s="45"/>
    </row>
    <row r="263" spans="1:14" s="3" customFormat="1" hidden="1">
      <c r="A263" s="6"/>
      <c r="B263" s="7"/>
      <c r="C263" s="8"/>
      <c r="D263" s="9"/>
      <c r="E263" s="774"/>
      <c r="F263" s="45"/>
      <c r="G263" s="26"/>
      <c r="H263" s="7"/>
      <c r="I263" s="8"/>
      <c r="J263" s="52"/>
      <c r="K263" s="723"/>
      <c r="L263" s="45"/>
    </row>
    <row r="264" spans="1:14" s="3" customFormat="1" hidden="1">
      <c r="A264" s="6"/>
      <c r="B264" s="7"/>
      <c r="C264" s="8"/>
      <c r="D264" s="547"/>
      <c r="E264" s="774"/>
      <c r="F264" s="45"/>
      <c r="G264" s="26"/>
      <c r="H264" s="7"/>
      <c r="I264" s="8"/>
      <c r="J264" s="9"/>
      <c r="K264" s="723"/>
      <c r="L264" s="45"/>
    </row>
    <row r="265" spans="1:14" s="3" customFormat="1" hidden="1">
      <c r="A265" s="6"/>
      <c r="B265" s="7"/>
      <c r="C265" s="8"/>
      <c r="D265" s="547"/>
      <c r="E265" s="774"/>
      <c r="F265" s="45"/>
      <c r="G265" s="26"/>
      <c r="H265" s="7"/>
      <c r="I265" s="8"/>
      <c r="J265" s="547"/>
      <c r="K265" s="723"/>
      <c r="L265" s="45"/>
    </row>
    <row r="266" spans="1:14" s="3" customFormat="1" hidden="1">
      <c r="A266" s="6"/>
      <c r="B266" s="7"/>
      <c r="C266" s="8"/>
      <c r="D266" s="547"/>
      <c r="E266" s="774"/>
      <c r="F266" s="45"/>
      <c r="G266" s="26"/>
      <c r="H266" s="7"/>
      <c r="I266" s="8"/>
      <c r="J266" s="547"/>
      <c r="K266" s="723"/>
      <c r="L266" s="45"/>
    </row>
    <row r="267" spans="1:14" s="3" customFormat="1" hidden="1">
      <c r="A267" s="6"/>
      <c r="B267" s="7"/>
      <c r="C267" s="8"/>
      <c r="D267" s="547"/>
      <c r="E267" s="774"/>
      <c r="F267" s="45"/>
      <c r="G267" s="26"/>
      <c r="H267" s="7"/>
      <c r="I267" s="8"/>
      <c r="J267" s="9"/>
      <c r="K267" s="211"/>
      <c r="L267" s="45"/>
    </row>
    <row r="268" spans="1:14" s="3" customFormat="1" hidden="1">
      <c r="A268" s="6"/>
      <c r="B268" s="7"/>
      <c r="C268" s="8"/>
      <c r="D268" s="9"/>
      <c r="E268" s="774"/>
      <c r="F268" s="45"/>
      <c r="G268" s="26"/>
      <c r="H268" s="7"/>
      <c r="I268" s="8"/>
      <c r="J268" s="9"/>
      <c r="K268" s="211"/>
      <c r="L268" s="45"/>
    </row>
    <row r="269" spans="1:14" s="3" customFormat="1" hidden="1">
      <c r="A269" s="6"/>
      <c r="B269" s="7"/>
      <c r="C269" s="8"/>
      <c r="D269" s="9"/>
      <c r="E269" s="774"/>
      <c r="F269" s="45"/>
      <c r="G269" s="26"/>
      <c r="H269" s="7"/>
      <c r="I269" s="250"/>
      <c r="J269" s="9"/>
      <c r="K269" s="211"/>
      <c r="L269" s="45"/>
    </row>
    <row r="270" spans="1:14" s="3" customFormat="1" hidden="1">
      <c r="A270" s="6"/>
      <c r="B270" s="7"/>
      <c r="C270" s="8"/>
      <c r="D270" s="9"/>
      <c r="E270" s="774"/>
      <c r="F270" s="45"/>
      <c r="G270" s="26"/>
      <c r="H270" s="7"/>
      <c r="I270" s="250"/>
      <c r="J270" s="9"/>
      <c r="K270" s="211"/>
      <c r="L270" s="45"/>
    </row>
    <row r="271" spans="1:14" s="3" customFormat="1" hidden="1">
      <c r="A271" s="6"/>
      <c r="B271" s="7"/>
      <c r="C271" s="8"/>
      <c r="D271" s="9"/>
      <c r="E271" s="774"/>
      <c r="F271" s="45"/>
      <c r="G271" s="26"/>
      <c r="H271" s="7"/>
      <c r="I271" s="250"/>
      <c r="J271" s="9"/>
      <c r="K271" s="211"/>
      <c r="L271" s="45"/>
    </row>
    <row r="272" spans="1:14" s="3" customFormat="1" hidden="1">
      <c r="A272" s="6"/>
      <c r="B272" s="7"/>
      <c r="C272" s="8"/>
      <c r="D272" s="9"/>
      <c r="E272" s="774"/>
      <c r="F272" s="45"/>
      <c r="G272" s="26"/>
      <c r="H272" s="7"/>
      <c r="I272" s="250"/>
      <c r="J272" s="9"/>
      <c r="K272" s="211"/>
      <c r="L272" s="45"/>
    </row>
    <row r="273" spans="1:12" s="3" customFormat="1" ht="12.75" hidden="1">
      <c r="A273" s="6"/>
      <c r="B273" s="7"/>
      <c r="C273" s="302"/>
      <c r="D273" s="9"/>
      <c r="E273" s="207"/>
      <c r="F273" s="45"/>
      <c r="G273" s="26"/>
      <c r="H273" s="7"/>
      <c r="I273" s="250"/>
      <c r="J273" s="9"/>
      <c r="K273" s="190"/>
      <c r="L273" s="45"/>
    </row>
    <row r="274" spans="1:12" s="3" customFormat="1" ht="13.5" hidden="1" thickBot="1">
      <c r="A274" s="19"/>
      <c r="B274" s="10"/>
      <c r="C274" s="22"/>
      <c r="D274" s="11"/>
      <c r="E274" s="180"/>
      <c r="F274" s="45"/>
      <c r="G274" s="28"/>
      <c r="H274" s="29"/>
      <c r="I274" s="371"/>
      <c r="J274" s="30"/>
      <c r="K274" s="191"/>
      <c r="L274" s="45"/>
    </row>
    <row r="275" spans="1:12" s="3" customFormat="1" ht="12.75" thickTop="1">
      <c r="A275" s="46"/>
      <c r="B275" s="46"/>
      <c r="C275" s="46"/>
      <c r="D275" s="46"/>
      <c r="E275" s="46"/>
      <c r="F275" s="45"/>
      <c r="G275" s="47"/>
      <c r="H275" s="47"/>
      <c r="I275" s="47"/>
      <c r="J275" s="47"/>
      <c r="K275" s="47"/>
      <c r="L275" s="45"/>
    </row>
    <row r="276" spans="1:12" ht="21" thickBot="1">
      <c r="A276" s="1056" t="s">
        <v>5</v>
      </c>
      <c r="B276" s="1056"/>
      <c r="C276" s="35"/>
      <c r="D276" s="160" t="s">
        <v>3668</v>
      </c>
      <c r="E276" s="1065" t="s">
        <v>715</v>
      </c>
      <c r="F276" s="1065"/>
      <c r="G276" s="1065"/>
      <c r="H276" s="1065"/>
      <c r="I276" s="35"/>
      <c r="J276" s="1056" t="s">
        <v>3667</v>
      </c>
      <c r="K276" s="1056"/>
      <c r="L276" s="35"/>
    </row>
    <row r="277" spans="1:12" ht="13.5" thickTop="1" thickBot="1">
      <c r="A277" s="1057" t="s">
        <v>1617</v>
      </c>
      <c r="B277" s="1058"/>
      <c r="C277" s="43"/>
      <c r="D277" s="44"/>
      <c r="E277" s="44"/>
      <c r="F277" s="35"/>
      <c r="G277" s="1061" t="s">
        <v>1618</v>
      </c>
      <c r="H277" s="1062"/>
      <c r="I277" s="35"/>
      <c r="J277" s="35"/>
      <c r="K277" s="35"/>
      <c r="L277" s="35"/>
    </row>
    <row r="278" spans="1:12" ht="16.5" thickTop="1" thickBot="1">
      <c r="A278" s="1059"/>
      <c r="B278" s="1060"/>
      <c r="C278" s="14"/>
      <c r="D278" s="12" t="s">
        <v>645</v>
      </c>
      <c r="E278" s="13">
        <f>COUNTA(C280:C299)</f>
        <v>1</v>
      </c>
      <c r="F278" s="45"/>
      <c r="G278" s="1063"/>
      <c r="H278" s="1064"/>
      <c r="I278" s="32"/>
      <c r="J278" s="33" t="s">
        <v>645</v>
      </c>
      <c r="K278" s="34">
        <f>COUNTA(I280:I299)</f>
        <v>3</v>
      </c>
      <c r="L278" s="35"/>
    </row>
    <row r="279" spans="1:12">
      <c r="A279" s="15" t="s">
        <v>626</v>
      </c>
      <c r="B279" s="16" t="s">
        <v>622</v>
      </c>
      <c r="C279" s="4" t="s">
        <v>623</v>
      </c>
      <c r="D279" s="4" t="s">
        <v>624</v>
      </c>
      <c r="E279" s="5" t="s">
        <v>644</v>
      </c>
      <c r="F279" s="45"/>
      <c r="G279" s="24" t="s">
        <v>626</v>
      </c>
      <c r="H279" s="23" t="s">
        <v>622</v>
      </c>
      <c r="I279" s="4" t="s">
        <v>623</v>
      </c>
      <c r="J279" s="4" t="s">
        <v>624</v>
      </c>
      <c r="K279" s="25" t="s">
        <v>644</v>
      </c>
      <c r="L279" s="35"/>
    </row>
    <row r="280" spans="1:12">
      <c r="A280" s="76" t="s">
        <v>630</v>
      </c>
      <c r="B280" s="77" t="s">
        <v>828</v>
      </c>
      <c r="C280" s="78" t="s">
        <v>963</v>
      </c>
      <c r="D280" s="79" t="s">
        <v>629</v>
      </c>
      <c r="E280" s="771">
        <v>3.3564814814814811E-3</v>
      </c>
      <c r="F280" s="45"/>
      <c r="G280" s="94" t="s">
        <v>630</v>
      </c>
      <c r="H280" s="77" t="s">
        <v>1758</v>
      </c>
      <c r="I280" s="78" t="s">
        <v>670</v>
      </c>
      <c r="J280" s="79" t="s">
        <v>669</v>
      </c>
      <c r="K280" s="720">
        <v>8.564814814814815E-3</v>
      </c>
      <c r="L280" s="35"/>
    </row>
    <row r="281" spans="1:12">
      <c r="A281" s="81"/>
      <c r="B281" s="82"/>
      <c r="C281" s="83"/>
      <c r="D281" s="84"/>
      <c r="E281" s="725"/>
      <c r="F281" s="45"/>
      <c r="G281" s="96" t="s">
        <v>631</v>
      </c>
      <c r="H281" s="82" t="s">
        <v>1082</v>
      </c>
      <c r="I281" s="83" t="s">
        <v>850</v>
      </c>
      <c r="J281" s="84" t="s">
        <v>629</v>
      </c>
      <c r="K281" s="721">
        <v>1.0763888888888891E-2</v>
      </c>
      <c r="L281" s="35"/>
    </row>
    <row r="282" spans="1:12" ht="12.75" thickBot="1">
      <c r="A282" s="86"/>
      <c r="B282" s="87"/>
      <c r="C282" s="88"/>
      <c r="D282" s="89"/>
      <c r="E282" s="726"/>
      <c r="F282" s="45"/>
      <c r="G282" s="98" t="s">
        <v>632</v>
      </c>
      <c r="H282" s="87" t="s">
        <v>2941</v>
      </c>
      <c r="I282" s="88" t="s">
        <v>797</v>
      </c>
      <c r="J282" s="89" t="s">
        <v>629</v>
      </c>
      <c r="K282" s="722">
        <v>1.269675925925926E-2</v>
      </c>
      <c r="L282" s="35"/>
    </row>
    <row r="283" spans="1:12" hidden="1">
      <c r="A283" s="6"/>
      <c r="B283" s="7"/>
      <c r="C283" s="8"/>
      <c r="D283" s="547"/>
      <c r="E283" s="727"/>
      <c r="F283" s="45"/>
      <c r="G283" s="26"/>
      <c r="H283" s="7"/>
      <c r="I283" s="8"/>
      <c r="J283" s="547"/>
      <c r="K283" s="723"/>
      <c r="L283" s="35"/>
    </row>
    <row r="284" spans="1:12" ht="12.75" hidden="1" thickBot="1">
      <c r="A284" s="6"/>
      <c r="B284" s="7"/>
      <c r="C284" s="8"/>
      <c r="D284" s="9"/>
      <c r="E284" s="727"/>
      <c r="F284" s="45"/>
      <c r="G284" s="26"/>
      <c r="H284" s="7"/>
      <c r="I284" s="8"/>
      <c r="J284" s="9"/>
      <c r="K284" s="723"/>
      <c r="L284" s="35"/>
    </row>
    <row r="285" spans="1:12" hidden="1">
      <c r="A285" s="6"/>
      <c r="B285" s="7"/>
      <c r="C285" s="8"/>
      <c r="D285" s="9"/>
      <c r="E285" s="727"/>
      <c r="F285" s="45"/>
      <c r="G285" s="26"/>
      <c r="H285" s="7"/>
      <c r="I285" s="8"/>
      <c r="J285" s="9"/>
      <c r="K285" s="723"/>
      <c r="L285" s="35"/>
    </row>
    <row r="286" spans="1:12" ht="12.75" hidden="1" thickBot="1">
      <c r="A286" s="6"/>
      <c r="B286" s="7"/>
      <c r="C286" s="8"/>
      <c r="D286" s="547"/>
      <c r="E286" s="727"/>
      <c r="F286" s="45"/>
      <c r="G286" s="26"/>
      <c r="H286" s="7"/>
      <c r="I286" s="8"/>
      <c r="J286" s="9"/>
      <c r="K286" s="723"/>
      <c r="L286" s="35"/>
    </row>
    <row r="287" spans="1:12" ht="12.75" hidden="1" thickBot="1">
      <c r="A287" s="6"/>
      <c r="B287" s="7"/>
      <c r="C287" s="8"/>
      <c r="D287" s="9"/>
      <c r="E287" s="207"/>
      <c r="F287" s="45"/>
      <c r="G287" s="26"/>
      <c r="H287" s="7"/>
      <c r="I287" s="8"/>
      <c r="J287" s="9"/>
      <c r="K287" s="211"/>
      <c r="L287" s="35"/>
    </row>
    <row r="288" spans="1:12" ht="12.75" hidden="1" thickBot="1">
      <c r="A288" s="6"/>
      <c r="B288" s="7"/>
      <c r="C288" s="8"/>
      <c r="D288" s="9"/>
      <c r="E288" s="207"/>
      <c r="F288" s="45"/>
      <c r="G288" s="26"/>
      <c r="H288" s="7"/>
      <c r="I288" s="8"/>
      <c r="J288" s="9"/>
      <c r="K288" s="211"/>
      <c r="L288" s="35"/>
    </row>
    <row r="289" spans="1:12" ht="12.75" hidden="1" thickBot="1">
      <c r="A289" s="6"/>
      <c r="B289" s="7"/>
      <c r="C289" s="8"/>
      <c r="D289" s="9"/>
      <c r="E289" s="207"/>
      <c r="F289" s="45"/>
      <c r="G289" s="26"/>
      <c r="H289" s="7"/>
      <c r="I289" s="8"/>
      <c r="J289" s="9"/>
      <c r="K289" s="211"/>
      <c r="L289" s="35"/>
    </row>
    <row r="290" spans="1:12" ht="12.75" hidden="1" thickBot="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t="13.5" hidden="1" thickBot="1">
      <c r="A292" s="6"/>
      <c r="B292" s="7"/>
      <c r="C292" s="20"/>
      <c r="D292" s="9"/>
      <c r="E292" s="179"/>
      <c r="F292" s="45"/>
      <c r="G292" s="26"/>
      <c r="H292" s="7"/>
      <c r="I292" s="8"/>
      <c r="J292" s="9"/>
      <c r="K292" s="190"/>
      <c r="L292" s="35"/>
    </row>
    <row r="293" spans="1:12" ht="13.5" hidden="1" thickBot="1">
      <c r="A293" s="6"/>
      <c r="B293" s="7"/>
      <c r="C293" s="20"/>
      <c r="D293" s="9"/>
      <c r="E293" s="179"/>
      <c r="F293" s="45"/>
      <c r="G293" s="26"/>
      <c r="H293" s="7"/>
      <c r="I293" s="8"/>
      <c r="J293" s="9"/>
      <c r="K293" s="190"/>
      <c r="L293" s="35"/>
    </row>
    <row r="294" spans="1:12" ht="13.5" hidden="1" thickBot="1">
      <c r="A294" s="6"/>
      <c r="B294" s="7"/>
      <c r="C294" s="21"/>
      <c r="D294" s="9"/>
      <c r="E294" s="179"/>
      <c r="F294" s="45"/>
      <c r="G294" s="26"/>
      <c r="H294" s="7"/>
      <c r="I294" s="7"/>
      <c r="J294" s="9"/>
      <c r="K294" s="190"/>
      <c r="L294" s="35"/>
    </row>
    <row r="295" spans="1:12" ht="13.5" hidden="1" thickBot="1">
      <c r="A295" s="6"/>
      <c r="B295" s="7"/>
      <c r="C295" s="21"/>
      <c r="D295" s="9"/>
      <c r="E295" s="179"/>
      <c r="F295" s="45"/>
      <c r="G295" s="26"/>
      <c r="H295" s="7"/>
      <c r="I295" s="7"/>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19"/>
      <c r="B299" s="10"/>
      <c r="C299" s="22"/>
      <c r="D299" s="11"/>
      <c r="E299" s="180"/>
      <c r="F299" s="45"/>
      <c r="G299" s="28"/>
      <c r="H299" s="29"/>
      <c r="I299" s="29"/>
      <c r="J299" s="30"/>
      <c r="K299" s="191"/>
      <c r="L299" s="35"/>
    </row>
    <row r="300" spans="1:12" ht="8.25" customHeight="1" thickTop="1">
      <c r="A300" s="46"/>
      <c r="B300" s="46"/>
      <c r="C300" s="46"/>
      <c r="D300" s="46"/>
      <c r="E300" s="46"/>
      <c r="F300" s="45"/>
      <c r="G300" s="47"/>
      <c r="H300" s="47"/>
      <c r="I300" s="47"/>
      <c r="J300" s="47"/>
      <c r="K300" s="47"/>
      <c r="L300" s="35"/>
    </row>
    <row r="301" spans="1:12" s="3" customFormat="1" ht="21" thickBot="1">
      <c r="A301" s="1056" t="s">
        <v>770</v>
      </c>
      <c r="B301" s="1056"/>
      <c r="C301" s="35"/>
      <c r="D301" s="160" t="s">
        <v>3667</v>
      </c>
      <c r="E301" s="1065" t="s">
        <v>1640</v>
      </c>
      <c r="F301" s="1065"/>
      <c r="G301" s="1065"/>
      <c r="H301" s="1065"/>
      <c r="I301" s="35"/>
      <c r="J301" s="1056" t="s">
        <v>4301</v>
      </c>
      <c r="K301" s="1056"/>
      <c r="L301" s="45"/>
    </row>
    <row r="302" spans="1:12" s="3" customFormat="1" ht="13.5" thickTop="1" thickBot="1">
      <c r="A302" s="1057" t="s">
        <v>716</v>
      </c>
      <c r="B302" s="1058"/>
      <c r="C302" s="43"/>
      <c r="D302" s="44"/>
      <c r="E302" s="44"/>
      <c r="F302" s="35"/>
      <c r="G302" s="1061" t="s">
        <v>717</v>
      </c>
      <c r="H302" s="1062"/>
      <c r="I302" s="35"/>
      <c r="J302" s="35"/>
      <c r="K302" s="35"/>
      <c r="L302" s="45"/>
    </row>
    <row r="303" spans="1:12" s="3" customFormat="1" ht="16.5" thickTop="1" thickBot="1">
      <c r="A303" s="1059"/>
      <c r="B303" s="1060"/>
      <c r="C303" s="14"/>
      <c r="D303" s="12" t="s">
        <v>645</v>
      </c>
      <c r="E303" s="13">
        <f>COUNTA(C305:C324)</f>
        <v>2</v>
      </c>
      <c r="F303" s="45"/>
      <c r="G303" s="1063"/>
      <c r="H303" s="1064"/>
      <c r="I303" s="32"/>
      <c r="J303" s="33" t="s">
        <v>645</v>
      </c>
      <c r="K303" s="34">
        <f>COUNTA(I305:I324)</f>
        <v>4</v>
      </c>
      <c r="L303" s="45"/>
    </row>
    <row r="304" spans="1:12" s="3" customFormat="1">
      <c r="A304" s="15" t="s">
        <v>626</v>
      </c>
      <c r="B304" s="16" t="s">
        <v>622</v>
      </c>
      <c r="C304" s="4" t="s">
        <v>623</v>
      </c>
      <c r="D304" s="4" t="s">
        <v>624</v>
      </c>
      <c r="E304" s="5" t="s">
        <v>644</v>
      </c>
      <c r="F304" s="45"/>
      <c r="G304" s="24" t="s">
        <v>626</v>
      </c>
      <c r="H304" s="23" t="s">
        <v>622</v>
      </c>
      <c r="I304" s="4" t="s">
        <v>623</v>
      </c>
      <c r="J304" s="4" t="s">
        <v>624</v>
      </c>
      <c r="K304" s="25" t="s">
        <v>644</v>
      </c>
      <c r="L304" s="45"/>
    </row>
    <row r="305" spans="1:12" s="3" customFormat="1">
      <c r="A305" s="76" t="s">
        <v>630</v>
      </c>
      <c r="B305" s="77" t="s">
        <v>753</v>
      </c>
      <c r="C305" s="78" t="s">
        <v>4770</v>
      </c>
      <c r="D305" s="79"/>
      <c r="E305" s="771">
        <v>1.1400462962962965E-2</v>
      </c>
      <c r="F305" s="45"/>
      <c r="G305" s="94" t="s">
        <v>630</v>
      </c>
      <c r="H305" s="77" t="s">
        <v>1114</v>
      </c>
      <c r="I305" s="78" t="s">
        <v>836</v>
      </c>
      <c r="J305" s="79" t="s">
        <v>661</v>
      </c>
      <c r="K305" s="766">
        <v>1.9583333333333331E-2</v>
      </c>
      <c r="L305" s="45"/>
    </row>
    <row r="306" spans="1:12" s="3" customFormat="1" ht="12.75" customHeight="1">
      <c r="A306" s="81" t="s">
        <v>631</v>
      </c>
      <c r="B306" s="82" t="s">
        <v>1096</v>
      </c>
      <c r="C306" s="83" t="s">
        <v>3790</v>
      </c>
      <c r="D306" s="84" t="s">
        <v>661</v>
      </c>
      <c r="E306" s="772">
        <v>1.5740740740740741E-3</v>
      </c>
      <c r="F306" s="45"/>
      <c r="G306" s="96" t="s">
        <v>631</v>
      </c>
      <c r="H306" s="82" t="s">
        <v>667</v>
      </c>
      <c r="I306" s="83" t="s">
        <v>4020</v>
      </c>
      <c r="J306" s="84" t="s">
        <v>629</v>
      </c>
      <c r="K306" s="767">
        <v>2.4201388888888887E-2</v>
      </c>
      <c r="L306" s="45"/>
    </row>
    <row r="307" spans="1:12" s="3" customFormat="1">
      <c r="A307" s="86"/>
      <c r="B307" s="87"/>
      <c r="C307" s="88"/>
      <c r="D307" s="89"/>
      <c r="E307" s="726"/>
      <c r="F307" s="45"/>
      <c r="G307" s="98" t="s">
        <v>632</v>
      </c>
      <c r="H307" s="87" t="s">
        <v>4793</v>
      </c>
      <c r="I307" s="88" t="s">
        <v>5485</v>
      </c>
      <c r="J307" s="89"/>
      <c r="K307" s="768">
        <v>2.7291666666666662E-2</v>
      </c>
      <c r="L307" s="45"/>
    </row>
    <row r="308" spans="1:12" s="3" customFormat="1" ht="12.75" thickBot="1">
      <c r="A308" s="6"/>
      <c r="B308" s="7"/>
      <c r="C308" s="8"/>
      <c r="D308" s="9"/>
      <c r="E308" s="727"/>
      <c r="F308" s="45"/>
      <c r="G308" s="26" t="s">
        <v>633</v>
      </c>
      <c r="H308" s="7" t="s">
        <v>982</v>
      </c>
      <c r="I308" s="8" t="s">
        <v>5486</v>
      </c>
      <c r="J308" s="9"/>
      <c r="K308" s="723">
        <v>2.7476851851851853E-2</v>
      </c>
      <c r="L308" s="45"/>
    </row>
    <row r="309" spans="1:12" s="3" customFormat="1" hidden="1">
      <c r="A309" s="6"/>
      <c r="B309" s="7"/>
      <c r="C309" s="8"/>
      <c r="D309" s="9"/>
      <c r="E309" s="727"/>
      <c r="F309" s="45"/>
      <c r="G309" s="26"/>
      <c r="H309" s="7"/>
      <c r="I309" s="8"/>
      <c r="J309" s="9"/>
      <c r="K309" s="211"/>
      <c r="L309" s="45"/>
    </row>
    <row r="310" spans="1:12" s="3" customFormat="1" hidden="1">
      <c r="A310" s="6"/>
      <c r="B310" s="7"/>
      <c r="C310" s="8"/>
      <c r="D310" s="9"/>
      <c r="E310" s="727"/>
      <c r="F310" s="45"/>
      <c r="G310" s="26"/>
      <c r="H310" s="7"/>
      <c r="I310" s="8"/>
      <c r="J310" s="9"/>
      <c r="K310" s="211"/>
      <c r="L310" s="45"/>
    </row>
    <row r="311" spans="1:12" s="3" customFormat="1" hidden="1">
      <c r="A311" s="6"/>
      <c r="B311" s="7"/>
      <c r="C311" s="8"/>
      <c r="D311" s="9"/>
      <c r="E311" s="207"/>
      <c r="F311" s="45"/>
      <c r="G311" s="26"/>
      <c r="H311" s="7"/>
      <c r="I311" s="8"/>
      <c r="J311" s="9"/>
      <c r="K311" s="190"/>
      <c r="L311" s="45"/>
    </row>
    <row r="312" spans="1:12" s="3" customFormat="1" hidden="1">
      <c r="A312" s="6"/>
      <c r="B312" s="7"/>
      <c r="C312" s="8"/>
      <c r="D312" s="9"/>
      <c r="E312" s="207"/>
      <c r="F312" s="45"/>
      <c r="G312" s="26"/>
      <c r="H312" s="7"/>
      <c r="I312" s="8"/>
      <c r="J312" s="9"/>
      <c r="K312" s="190"/>
      <c r="L312" s="45"/>
    </row>
    <row r="313" spans="1:12" s="3" customFormat="1" hidden="1">
      <c r="A313" s="6"/>
      <c r="B313" s="7"/>
      <c r="C313" s="8"/>
      <c r="D313" s="9"/>
      <c r="E313" s="207"/>
      <c r="F313" s="45"/>
      <c r="G313" s="26"/>
      <c r="H313" s="7"/>
      <c r="I313" s="8"/>
      <c r="J313" s="9"/>
      <c r="K313" s="190"/>
      <c r="L313" s="45"/>
    </row>
    <row r="314" spans="1:12" s="3" customFormat="1" ht="12.75" hidden="1">
      <c r="A314" s="6"/>
      <c r="B314" s="7"/>
      <c r="C314" s="20"/>
      <c r="D314" s="9"/>
      <c r="E314" s="207"/>
      <c r="F314" s="45"/>
      <c r="G314" s="26"/>
      <c r="H314" s="7"/>
      <c r="I314" s="8"/>
      <c r="J314" s="9"/>
      <c r="K314" s="190"/>
      <c r="L314" s="45"/>
    </row>
    <row r="315" spans="1:12" s="3" customFormat="1" ht="12.75" hidden="1">
      <c r="A315" s="6"/>
      <c r="B315" s="7"/>
      <c r="C315" s="20"/>
      <c r="D315" s="9"/>
      <c r="E315" s="179"/>
      <c r="F315" s="45"/>
      <c r="G315" s="26"/>
      <c r="H315" s="7"/>
      <c r="I315" s="8"/>
      <c r="J315" s="9"/>
      <c r="K315" s="190"/>
      <c r="L315" s="45"/>
    </row>
    <row r="316" spans="1:12" s="3" customFormat="1" ht="12.75" hidden="1">
      <c r="A316" s="6"/>
      <c r="B316" s="7"/>
      <c r="C316" s="20"/>
      <c r="D316" s="9"/>
      <c r="E316" s="179"/>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1"/>
      <c r="D319" s="9"/>
      <c r="E319" s="179"/>
      <c r="F319" s="45"/>
      <c r="G319" s="26"/>
      <c r="H319" s="7"/>
      <c r="I319" s="7"/>
      <c r="J319" s="9"/>
      <c r="K319" s="190"/>
      <c r="L319" s="45"/>
    </row>
    <row r="320" spans="1:12" s="3" customFormat="1" ht="12.75" hidden="1">
      <c r="A320" s="6"/>
      <c r="B320" s="7"/>
      <c r="C320" s="21"/>
      <c r="D320" s="9"/>
      <c r="E320" s="179"/>
      <c r="F320" s="45"/>
      <c r="G320" s="26"/>
      <c r="H320" s="7"/>
      <c r="I320" s="7"/>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3.5" hidden="1" thickBot="1">
      <c r="A324" s="19"/>
      <c r="B324" s="10"/>
      <c r="C324" s="22"/>
      <c r="D324" s="11"/>
      <c r="E324" s="180"/>
      <c r="F324" s="45"/>
      <c r="G324" s="28"/>
      <c r="H324" s="29"/>
      <c r="I324" s="29"/>
      <c r="J324" s="30"/>
      <c r="K324" s="191"/>
      <c r="L324" s="45"/>
    </row>
    <row r="325" spans="1:12" s="3" customFormat="1" ht="12.75" thickTop="1">
      <c r="A325" s="46"/>
      <c r="B325" s="46"/>
      <c r="C325" s="46"/>
      <c r="D325" s="46"/>
      <c r="E325" s="46"/>
      <c r="F325" s="45"/>
      <c r="G325" s="47"/>
      <c r="H325" s="47"/>
      <c r="I325" s="47"/>
      <c r="J325" s="47"/>
      <c r="K325" s="47"/>
      <c r="L325" s="45"/>
    </row>
    <row r="326" spans="1:12" s="3" customFormat="1" ht="21" thickBot="1">
      <c r="A326" s="162" t="s">
        <v>771</v>
      </c>
      <c r="B326" s="160"/>
      <c r="C326" s="160" t="s">
        <v>3667</v>
      </c>
      <c r="D326" s="1065" t="s">
        <v>4879</v>
      </c>
      <c r="E326" s="1065"/>
      <c r="F326" s="707"/>
      <c r="G326" s="707"/>
      <c r="H326" s="1065" t="s">
        <v>1641</v>
      </c>
      <c r="I326" s="1065"/>
      <c r="J326" s="160" t="s">
        <v>722</v>
      </c>
      <c r="K326" s="160"/>
      <c r="L326" s="45"/>
    </row>
    <row r="327" spans="1:12" s="3" customFormat="1" ht="13.5" thickTop="1" thickBot="1">
      <c r="A327" s="1083" t="s">
        <v>718</v>
      </c>
      <c r="B327" s="1084"/>
      <c r="C327" s="43"/>
      <c r="D327" s="44"/>
      <c r="E327" s="44"/>
      <c r="F327" s="35"/>
      <c r="G327" s="1087" t="s">
        <v>719</v>
      </c>
      <c r="H327" s="1088"/>
      <c r="I327" s="35"/>
      <c r="J327" s="35"/>
      <c r="K327" s="35"/>
      <c r="L327" s="45"/>
    </row>
    <row r="328" spans="1:12" s="3" customFormat="1" ht="16.5" thickTop="1" thickBot="1">
      <c r="A328" s="1085"/>
      <c r="B328" s="1086"/>
      <c r="C328" s="14"/>
      <c r="D328" s="12" t="s">
        <v>645</v>
      </c>
      <c r="E328" s="13">
        <f>COUNTA(C330:C362)</f>
        <v>5</v>
      </c>
      <c r="F328" s="45"/>
      <c r="G328" s="1089"/>
      <c r="H328" s="1090"/>
      <c r="I328" s="32"/>
      <c r="J328" s="33" t="s">
        <v>645</v>
      </c>
      <c r="K328" s="34">
        <f>COUNTA(I330:I362)</f>
        <v>10</v>
      </c>
      <c r="L328" s="45"/>
    </row>
    <row r="329" spans="1:12" s="3" customFormat="1">
      <c r="A329" s="15" t="s">
        <v>626</v>
      </c>
      <c r="B329" s="16" t="s">
        <v>622</v>
      </c>
      <c r="C329" s="4" t="s">
        <v>623</v>
      </c>
      <c r="D329" s="4" t="s">
        <v>1581</v>
      </c>
      <c r="E329" s="5" t="s">
        <v>644</v>
      </c>
      <c r="F329" s="45"/>
      <c r="G329" s="24" t="s">
        <v>626</v>
      </c>
      <c r="H329" s="23" t="s">
        <v>622</v>
      </c>
      <c r="I329" s="4" t="s">
        <v>623</v>
      </c>
      <c r="J329" s="4" t="s">
        <v>1581</v>
      </c>
      <c r="K329" s="25" t="s">
        <v>644</v>
      </c>
      <c r="L329" s="45"/>
    </row>
    <row r="330" spans="1:12" s="3" customFormat="1">
      <c r="A330" s="76" t="s">
        <v>630</v>
      </c>
      <c r="B330" s="77" t="s">
        <v>5282</v>
      </c>
      <c r="C330" s="78" t="s">
        <v>5284</v>
      </c>
      <c r="D330" s="79" t="s">
        <v>274</v>
      </c>
      <c r="E330" s="724">
        <v>1.2337962962962962E-2</v>
      </c>
      <c r="F330" s="45"/>
      <c r="G330" s="94" t="s">
        <v>630</v>
      </c>
      <c r="H330" s="599" t="s">
        <v>1121</v>
      </c>
      <c r="I330" s="78" t="s">
        <v>3702</v>
      </c>
      <c r="J330" s="79" t="s">
        <v>661</v>
      </c>
      <c r="K330" s="737">
        <v>2.1875000000000002E-2</v>
      </c>
      <c r="L330" s="45"/>
    </row>
    <row r="331" spans="1:12" s="3" customFormat="1">
      <c r="A331" s="81" t="s">
        <v>631</v>
      </c>
      <c r="B331" s="82" t="s">
        <v>925</v>
      </c>
      <c r="C331" s="83" t="s">
        <v>1205</v>
      </c>
      <c r="D331" s="84"/>
      <c r="E331" s="725">
        <v>1.3055555555555556E-2</v>
      </c>
      <c r="F331" s="45"/>
      <c r="G331" s="96" t="s">
        <v>631</v>
      </c>
      <c r="H331" s="82" t="s">
        <v>671</v>
      </c>
      <c r="I331" s="83" t="s">
        <v>839</v>
      </c>
      <c r="J331" s="84" t="s">
        <v>4554</v>
      </c>
      <c r="K331" s="721">
        <v>2.224537037037037E-2</v>
      </c>
      <c r="L331" s="45"/>
    </row>
    <row r="332" spans="1:12" s="3" customFormat="1">
      <c r="A332" s="86" t="s">
        <v>632</v>
      </c>
      <c r="B332" s="87" t="s">
        <v>1403</v>
      </c>
      <c r="C332" s="88" t="s">
        <v>5466</v>
      </c>
      <c r="D332" s="89" t="s">
        <v>661</v>
      </c>
      <c r="E332" s="726">
        <v>1.3726851851851851E-2</v>
      </c>
      <c r="F332" s="45"/>
      <c r="G332" s="98" t="s">
        <v>632</v>
      </c>
      <c r="H332" s="87" t="s">
        <v>783</v>
      </c>
      <c r="I332" s="88" t="s">
        <v>3475</v>
      </c>
      <c r="J332" s="89"/>
      <c r="K332" s="722">
        <v>2.3865740740740743E-2</v>
      </c>
      <c r="L332" s="45"/>
    </row>
    <row r="333" spans="1:12" s="3" customFormat="1">
      <c r="A333" s="6" t="s">
        <v>633</v>
      </c>
      <c r="B333" s="7" t="s">
        <v>2311</v>
      </c>
      <c r="C333" s="8" t="s">
        <v>1457</v>
      </c>
      <c r="D333" s="547" t="s">
        <v>629</v>
      </c>
      <c r="E333" s="727">
        <v>1.4120370370370368E-2</v>
      </c>
      <c r="F333" s="45"/>
      <c r="G333" s="26" t="s">
        <v>633</v>
      </c>
      <c r="H333" s="7" t="s">
        <v>708</v>
      </c>
      <c r="I333" s="8" t="s">
        <v>5449</v>
      </c>
      <c r="J333" s="547" t="s">
        <v>629</v>
      </c>
      <c r="K333" s="723">
        <v>2.6064814814814815E-2</v>
      </c>
      <c r="L333" s="45"/>
    </row>
    <row r="334" spans="1:12" s="3" customFormat="1">
      <c r="A334" s="6" t="s">
        <v>634</v>
      </c>
      <c r="B334" s="7" t="s">
        <v>1194</v>
      </c>
      <c r="C334" s="8" t="s">
        <v>5467</v>
      </c>
      <c r="D334" s="9" t="s">
        <v>629</v>
      </c>
      <c r="E334" s="727">
        <v>1.5972222222222224E-2</v>
      </c>
      <c r="F334" s="45"/>
      <c r="G334" s="26" t="s">
        <v>634</v>
      </c>
      <c r="H334" s="7" t="s">
        <v>1184</v>
      </c>
      <c r="I334" s="8" t="s">
        <v>5479</v>
      </c>
      <c r="J334" s="9" t="s">
        <v>1592</v>
      </c>
      <c r="K334" s="723">
        <v>2.6388888888888889E-2</v>
      </c>
      <c r="L334" s="45"/>
    </row>
    <row r="335" spans="1:12" s="3" customFormat="1">
      <c r="A335" s="6"/>
      <c r="B335" s="7"/>
      <c r="C335" s="8"/>
      <c r="D335" s="9"/>
      <c r="E335" s="727"/>
      <c r="F335" s="45"/>
      <c r="G335" s="26" t="s">
        <v>635</v>
      </c>
      <c r="H335" s="7" t="s">
        <v>982</v>
      </c>
      <c r="I335" s="8" t="s">
        <v>5480</v>
      </c>
      <c r="J335" s="9" t="s">
        <v>661</v>
      </c>
      <c r="K335" s="723">
        <v>2.6967592592592595E-2</v>
      </c>
      <c r="L335" s="45"/>
    </row>
    <row r="336" spans="1:12" s="3" customFormat="1">
      <c r="A336" s="6"/>
      <c r="B336" s="7"/>
      <c r="C336" s="8"/>
      <c r="D336" s="9"/>
      <c r="E336" s="727"/>
      <c r="F336" s="45"/>
      <c r="G336" s="26" t="s">
        <v>636</v>
      </c>
      <c r="H336" s="7" t="s">
        <v>708</v>
      </c>
      <c r="I336" s="8" t="s">
        <v>5125</v>
      </c>
      <c r="J336" s="9" t="s">
        <v>4553</v>
      </c>
      <c r="K336" s="723">
        <v>2.7418981481481485E-2</v>
      </c>
      <c r="L336" s="45"/>
    </row>
    <row r="337" spans="1:12" s="3" customFormat="1">
      <c r="A337" s="6"/>
      <c r="B337" s="7"/>
      <c r="C337" s="8"/>
      <c r="D337" s="9"/>
      <c r="E337" s="727"/>
      <c r="F337" s="45"/>
      <c r="G337" s="26" t="s">
        <v>637</v>
      </c>
      <c r="H337" s="7" t="s">
        <v>791</v>
      </c>
      <c r="I337" s="8" t="s">
        <v>5481</v>
      </c>
      <c r="J337" s="9" t="s">
        <v>661</v>
      </c>
      <c r="K337" s="723">
        <v>2.9675925925925925E-2</v>
      </c>
      <c r="L337" s="45"/>
    </row>
    <row r="338" spans="1:12" s="3" customFormat="1">
      <c r="A338" s="6"/>
      <c r="B338" s="7"/>
      <c r="C338" s="8"/>
      <c r="D338" s="9"/>
      <c r="E338" s="727"/>
      <c r="F338" s="45"/>
      <c r="G338" s="26" t="s">
        <v>638</v>
      </c>
      <c r="H338" s="7" t="s">
        <v>733</v>
      </c>
      <c r="I338" s="8" t="s">
        <v>5482</v>
      </c>
      <c r="J338" s="9" t="s">
        <v>661</v>
      </c>
      <c r="K338" s="723">
        <v>3.1585648148148147E-2</v>
      </c>
      <c r="L338" s="45"/>
    </row>
    <row r="339" spans="1:12" s="3" customFormat="1" ht="13.5" thickBot="1">
      <c r="A339" s="6"/>
      <c r="B339" s="7"/>
      <c r="C339" s="20"/>
      <c r="D339" s="9"/>
      <c r="E339" s="734"/>
      <c r="F339" s="45"/>
      <c r="G339" s="26" t="s">
        <v>639</v>
      </c>
      <c r="H339" s="7" t="s">
        <v>1058</v>
      </c>
      <c r="I339" s="8" t="s">
        <v>5483</v>
      </c>
      <c r="J339" s="9" t="s">
        <v>661</v>
      </c>
      <c r="K339" s="723">
        <v>3.2847222222222222E-2</v>
      </c>
      <c r="L339" s="45"/>
    </row>
    <row r="340" spans="1:12" s="3" customFormat="1" ht="12.75" hidden="1">
      <c r="A340" s="6"/>
      <c r="B340" s="7"/>
      <c r="C340" s="20"/>
      <c r="D340" s="9"/>
      <c r="E340" s="734"/>
      <c r="F340" s="45"/>
      <c r="G340" s="26"/>
      <c r="H340" s="7"/>
      <c r="I340" s="8"/>
      <c r="J340" s="9"/>
      <c r="K340" s="723"/>
      <c r="L340" s="45"/>
    </row>
    <row r="341" spans="1:12" s="3" customFormat="1" ht="12.75" hidden="1">
      <c r="A341" s="6"/>
      <c r="B341" s="7"/>
      <c r="C341" s="20"/>
      <c r="D341" s="9"/>
      <c r="E341" s="734"/>
      <c r="F341" s="45"/>
      <c r="G341" s="26"/>
      <c r="H341" s="7"/>
      <c r="I341" s="8"/>
      <c r="J341" s="9"/>
      <c r="K341" s="723"/>
      <c r="L341" s="45"/>
    </row>
    <row r="342" spans="1:12" s="3" customFormat="1" ht="12.75" hidden="1">
      <c r="A342" s="6"/>
      <c r="B342" s="7"/>
      <c r="C342" s="20"/>
      <c r="D342" s="9"/>
      <c r="E342" s="734"/>
      <c r="F342" s="45"/>
      <c r="G342" s="26"/>
      <c r="H342" s="7"/>
      <c r="I342" s="8"/>
      <c r="J342" s="9"/>
      <c r="K342" s="723"/>
      <c r="L342" s="45"/>
    </row>
    <row r="343" spans="1:12" s="3" customFormat="1" ht="12.75" hidden="1">
      <c r="A343" s="6"/>
      <c r="B343" s="7"/>
      <c r="C343" s="20"/>
      <c r="D343" s="9"/>
      <c r="E343" s="734"/>
      <c r="F343" s="45"/>
      <c r="G343" s="26"/>
      <c r="H343" s="7"/>
      <c r="I343" s="8"/>
      <c r="J343" s="547"/>
      <c r="K343" s="723"/>
      <c r="L343" s="45"/>
    </row>
    <row r="344" spans="1:12" s="3" customFormat="1" ht="12.75" hidden="1">
      <c r="A344" s="6"/>
      <c r="B344" s="7"/>
      <c r="C344" s="20"/>
      <c r="D344" s="9"/>
      <c r="E344" s="734"/>
      <c r="F344" s="45"/>
      <c r="G344" s="26"/>
      <c r="H344" s="7"/>
      <c r="I344" s="8"/>
      <c r="J344" s="9"/>
      <c r="K344" s="723"/>
      <c r="L344" s="45"/>
    </row>
    <row r="345" spans="1:12" s="3" customFormat="1" ht="12.75" hidden="1">
      <c r="A345" s="6"/>
      <c r="B345" s="7"/>
      <c r="C345" s="20"/>
      <c r="D345" s="9"/>
      <c r="E345" s="734"/>
      <c r="F345" s="45"/>
      <c r="G345" s="26"/>
      <c r="H345" s="7"/>
      <c r="I345" s="8"/>
      <c r="J345" s="9"/>
      <c r="K345" s="723"/>
      <c r="L345" s="45"/>
    </row>
    <row r="346" spans="1:12" s="3" customFormat="1" ht="12.75" hidden="1">
      <c r="A346" s="6"/>
      <c r="B346" s="7"/>
      <c r="C346" s="20"/>
      <c r="D346" s="9"/>
      <c r="E346" s="734"/>
      <c r="F346" s="45"/>
      <c r="G346" s="26"/>
      <c r="H346" s="7"/>
      <c r="I346" s="8"/>
      <c r="J346" s="9"/>
      <c r="K346" s="723"/>
      <c r="L346" s="45"/>
    </row>
    <row r="347" spans="1:12" s="3" customFormat="1" ht="12.75" hidden="1">
      <c r="A347" s="6"/>
      <c r="B347" s="7"/>
      <c r="C347" s="20"/>
      <c r="D347" s="9"/>
      <c r="E347" s="734"/>
      <c r="F347" s="45"/>
      <c r="G347" s="26"/>
      <c r="H347" s="7"/>
      <c r="I347" s="8"/>
      <c r="J347" s="9"/>
      <c r="K347" s="723"/>
      <c r="L347" s="45"/>
    </row>
    <row r="348" spans="1:12" s="3" customFormat="1" ht="12.75" hidden="1">
      <c r="A348" s="6"/>
      <c r="B348" s="7"/>
      <c r="C348" s="20"/>
      <c r="D348" s="9"/>
      <c r="E348" s="734"/>
      <c r="F348" s="45"/>
      <c r="G348" s="26"/>
      <c r="H348" s="7"/>
      <c r="I348" s="8"/>
      <c r="J348" s="9"/>
      <c r="K348" s="723"/>
      <c r="L348" s="45"/>
    </row>
    <row r="349" spans="1:12" s="3" customFormat="1" ht="12.75" hidden="1">
      <c r="A349" s="6"/>
      <c r="B349" s="7"/>
      <c r="C349" s="20"/>
      <c r="D349" s="9"/>
      <c r="E349" s="734"/>
      <c r="F349" s="45"/>
      <c r="G349" s="26"/>
      <c r="H349" s="7"/>
      <c r="I349" s="8"/>
      <c r="J349" s="9"/>
      <c r="K349" s="723"/>
      <c r="L349" s="45"/>
    </row>
    <row r="350" spans="1:12" s="3" customFormat="1" ht="12.75" hidden="1">
      <c r="A350" s="6"/>
      <c r="B350" s="7"/>
      <c r="C350" s="20"/>
      <c r="D350" s="9"/>
      <c r="E350" s="734"/>
      <c r="F350" s="45"/>
      <c r="G350" s="26"/>
      <c r="H350" s="7"/>
      <c r="I350" s="8"/>
      <c r="J350" s="9"/>
      <c r="K350" s="738"/>
      <c r="L350" s="45"/>
    </row>
    <row r="351" spans="1:12" s="3" customFormat="1" ht="12.75" hidden="1">
      <c r="A351" s="6"/>
      <c r="B351" s="7"/>
      <c r="C351" s="20"/>
      <c r="D351" s="9"/>
      <c r="E351" s="734"/>
      <c r="F351" s="45"/>
      <c r="G351" s="26"/>
      <c r="H351" s="7"/>
      <c r="I351" s="8"/>
      <c r="J351" s="9"/>
      <c r="K351" s="738"/>
      <c r="L351" s="45"/>
    </row>
    <row r="352" spans="1:12" s="3" customFormat="1" ht="12.75" hidden="1">
      <c r="A352" s="6"/>
      <c r="B352" s="7"/>
      <c r="C352" s="20"/>
      <c r="D352" s="9"/>
      <c r="E352" s="734"/>
      <c r="F352" s="45"/>
      <c r="G352" s="26"/>
      <c r="H352" s="7"/>
      <c r="I352" s="8"/>
      <c r="J352" s="9"/>
      <c r="K352" s="738"/>
      <c r="L352" s="45"/>
    </row>
    <row r="353" spans="1:12" s="3" customFormat="1" ht="12.75" hidden="1">
      <c r="A353" s="6"/>
      <c r="B353" s="7"/>
      <c r="C353" s="20"/>
      <c r="D353" s="9"/>
      <c r="E353" s="734"/>
      <c r="F353" s="45"/>
      <c r="G353" s="26"/>
      <c r="H353" s="7"/>
      <c r="I353" s="8"/>
      <c r="J353" s="9"/>
      <c r="K353" s="211"/>
      <c r="L353" s="45"/>
    </row>
    <row r="354" spans="1:12" s="3" customFormat="1" ht="12.75" hidden="1">
      <c r="A354" s="6"/>
      <c r="B354" s="7"/>
      <c r="C354" s="20"/>
      <c r="D354" s="9"/>
      <c r="E354" s="734"/>
      <c r="F354" s="45"/>
      <c r="G354" s="26"/>
      <c r="H354" s="7"/>
      <c r="I354" s="8"/>
      <c r="J354" s="9"/>
      <c r="K354" s="211"/>
      <c r="L354" s="45"/>
    </row>
    <row r="355" spans="1:12" s="3" customFormat="1" ht="12.75" hidden="1">
      <c r="A355" s="6"/>
      <c r="B355" s="7"/>
      <c r="C355" s="302"/>
      <c r="D355" s="9"/>
      <c r="E355" s="734"/>
      <c r="F355" s="45"/>
      <c r="G355" s="26"/>
      <c r="H355" s="7"/>
      <c r="I355" s="8"/>
      <c r="J355" s="9"/>
      <c r="K355" s="211"/>
      <c r="L355" s="45"/>
    </row>
    <row r="356" spans="1:12" s="3" customFormat="1" ht="12.75" hidden="1">
      <c r="A356" s="6"/>
      <c r="B356" s="7"/>
      <c r="C356" s="302"/>
      <c r="D356" s="9"/>
      <c r="E356" s="179"/>
      <c r="F356" s="45"/>
      <c r="G356" s="26"/>
      <c r="H356" s="7"/>
      <c r="I356" s="8"/>
      <c r="J356" s="9"/>
      <c r="K356" s="211"/>
      <c r="L356" s="45"/>
    </row>
    <row r="357" spans="1:12" s="3" customFormat="1" ht="12.75" hidden="1">
      <c r="A357" s="6"/>
      <c r="B357" s="7"/>
      <c r="C357" s="302"/>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1"/>
      <c r="J362" s="30"/>
      <c r="K362" s="211"/>
      <c r="L362" s="45"/>
    </row>
    <row r="363" spans="1:12" s="3" customFormat="1" ht="12.75" thickTop="1">
      <c r="A363" s="46"/>
      <c r="B363" s="46"/>
      <c r="C363" s="46"/>
      <c r="D363" s="46"/>
      <c r="E363" s="46"/>
      <c r="F363" s="45"/>
      <c r="G363" s="47"/>
      <c r="H363" s="47"/>
      <c r="I363" s="47"/>
      <c r="J363" s="47"/>
      <c r="K363" s="47"/>
      <c r="L363" s="45"/>
    </row>
    <row r="364" spans="1:12" s="3" customFormat="1" ht="21" thickBot="1">
      <c r="A364" s="162" t="s">
        <v>772</v>
      </c>
      <c r="B364" s="160"/>
      <c r="C364" s="160" t="s">
        <v>3667</v>
      </c>
      <c r="D364" s="1065" t="s">
        <v>5080</v>
      </c>
      <c r="E364" s="1065"/>
      <c r="F364" s="707"/>
      <c r="G364" s="707"/>
      <c r="H364" s="1065" t="s">
        <v>721</v>
      </c>
      <c r="I364" s="1065"/>
      <c r="J364" s="160" t="s">
        <v>722</v>
      </c>
      <c r="K364" s="160"/>
      <c r="L364" s="45"/>
    </row>
    <row r="365" spans="1:12" s="3" customFormat="1" ht="13.5" thickTop="1" thickBot="1">
      <c r="A365" s="1083" t="s">
        <v>718</v>
      </c>
      <c r="B365" s="1084"/>
      <c r="C365" s="43"/>
      <c r="D365" s="44"/>
      <c r="E365" s="44"/>
      <c r="F365" s="35"/>
      <c r="G365" s="1087" t="s">
        <v>719</v>
      </c>
      <c r="H365" s="1088"/>
      <c r="I365" s="35"/>
      <c r="J365" s="35"/>
      <c r="K365" s="35"/>
      <c r="L365" s="45"/>
    </row>
    <row r="366" spans="1:12" s="3" customFormat="1" ht="16.5" thickTop="1" thickBot="1">
      <c r="A366" s="1085"/>
      <c r="B366" s="1086"/>
      <c r="C366" s="14"/>
      <c r="D366" s="12" t="s">
        <v>645</v>
      </c>
      <c r="E366" s="13">
        <f>COUNTA(C368:C398)</f>
        <v>16</v>
      </c>
      <c r="F366" s="45"/>
      <c r="G366" s="1089"/>
      <c r="H366" s="1090"/>
      <c r="I366" s="32"/>
      <c r="J366" s="33" t="s">
        <v>645</v>
      </c>
      <c r="K366" s="34">
        <f>COUNTA(I368:I398)</f>
        <v>7</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1306</v>
      </c>
      <c r="C368" s="78" t="s">
        <v>5468</v>
      </c>
      <c r="D368" s="79"/>
      <c r="E368" s="724">
        <v>1.0891203703703703E-2</v>
      </c>
      <c r="F368" s="45"/>
      <c r="G368" s="94" t="s">
        <v>630</v>
      </c>
      <c r="H368" s="77" t="s">
        <v>791</v>
      </c>
      <c r="I368" s="78" t="s">
        <v>792</v>
      </c>
      <c r="J368" s="79" t="s">
        <v>629</v>
      </c>
      <c r="K368" s="737">
        <v>2.2314814814814815E-2</v>
      </c>
      <c r="L368" s="45"/>
    </row>
    <row r="369" spans="1:12" s="3" customFormat="1">
      <c r="A369" s="81" t="s">
        <v>631</v>
      </c>
      <c r="B369" s="82" t="s">
        <v>696</v>
      </c>
      <c r="C369" s="83" t="s">
        <v>3448</v>
      </c>
      <c r="D369" s="84" t="s">
        <v>629</v>
      </c>
      <c r="E369" s="725">
        <v>1.1423611111111112E-2</v>
      </c>
      <c r="F369" s="45"/>
      <c r="G369" s="96" t="s">
        <v>631</v>
      </c>
      <c r="H369" s="82" t="s">
        <v>887</v>
      </c>
      <c r="I369" s="83" t="s">
        <v>5456</v>
      </c>
      <c r="J369" s="84" t="s">
        <v>661</v>
      </c>
      <c r="K369" s="721">
        <v>2.4027777777777776E-2</v>
      </c>
      <c r="L369" s="45"/>
    </row>
    <row r="370" spans="1:12" s="3" customFormat="1">
      <c r="A370" s="86" t="s">
        <v>632</v>
      </c>
      <c r="B370" s="87" t="s">
        <v>3686</v>
      </c>
      <c r="C370" s="88" t="s">
        <v>5469</v>
      </c>
      <c r="D370" s="89"/>
      <c r="E370" s="726">
        <v>1.1643518518518518E-2</v>
      </c>
      <c r="F370" s="45"/>
      <c r="G370" s="98" t="s">
        <v>632</v>
      </c>
      <c r="H370" s="87" t="s">
        <v>699</v>
      </c>
      <c r="I370" s="88" t="s">
        <v>5475</v>
      </c>
      <c r="J370" s="89" t="s">
        <v>661</v>
      </c>
      <c r="K370" s="722">
        <v>2.4652777777777777E-2</v>
      </c>
      <c r="L370" s="45"/>
    </row>
    <row r="371" spans="1:12" s="3" customFormat="1">
      <c r="A371" s="6" t="s">
        <v>633</v>
      </c>
      <c r="B371" s="7" t="s">
        <v>3266</v>
      </c>
      <c r="C371" s="8" t="s">
        <v>5279</v>
      </c>
      <c r="D371" s="9" t="s">
        <v>311</v>
      </c>
      <c r="E371" s="727">
        <v>1.230324074074074E-2</v>
      </c>
      <c r="F371" s="45"/>
      <c r="G371" s="26" t="s">
        <v>633</v>
      </c>
      <c r="H371" s="7" t="s">
        <v>729</v>
      </c>
      <c r="I371" s="8" t="s">
        <v>4020</v>
      </c>
      <c r="J371" s="9" t="s">
        <v>629</v>
      </c>
      <c r="K371" s="723">
        <v>2.5787037037037039E-2</v>
      </c>
      <c r="L371" s="45"/>
    </row>
    <row r="372" spans="1:12" s="3" customFormat="1">
      <c r="A372" s="6" t="s">
        <v>634</v>
      </c>
      <c r="B372" s="7" t="s">
        <v>696</v>
      </c>
      <c r="C372" s="8" t="s">
        <v>5450</v>
      </c>
      <c r="D372" s="9" t="s">
        <v>661</v>
      </c>
      <c r="E372" s="727">
        <v>1.2372685185185186E-2</v>
      </c>
      <c r="F372" s="45"/>
      <c r="G372" s="26" t="s">
        <v>634</v>
      </c>
      <c r="H372" s="7" t="s">
        <v>705</v>
      </c>
      <c r="I372" s="8" t="s">
        <v>5476</v>
      </c>
      <c r="J372" s="9" t="s">
        <v>657</v>
      </c>
      <c r="K372" s="723">
        <v>2.71875E-2</v>
      </c>
      <c r="L372" s="45"/>
    </row>
    <row r="373" spans="1:12" s="3" customFormat="1">
      <c r="A373" s="6" t="s">
        <v>635</v>
      </c>
      <c r="B373" s="7" t="s">
        <v>653</v>
      </c>
      <c r="C373" s="8" t="s">
        <v>956</v>
      </c>
      <c r="D373" s="9" t="s">
        <v>629</v>
      </c>
      <c r="E373" s="727">
        <v>1.2708333333333334E-2</v>
      </c>
      <c r="F373" s="45"/>
      <c r="G373" s="26" t="s">
        <v>635</v>
      </c>
      <c r="H373" s="7" t="s">
        <v>1060</v>
      </c>
      <c r="I373" s="8" t="s">
        <v>5477</v>
      </c>
      <c r="J373" s="9" t="s">
        <v>629</v>
      </c>
      <c r="K373" s="723">
        <v>2.8564814814814817E-2</v>
      </c>
      <c r="L373" s="45"/>
    </row>
    <row r="374" spans="1:12" s="3" customFormat="1">
      <c r="A374" s="6" t="s">
        <v>636</v>
      </c>
      <c r="B374" s="7" t="s">
        <v>747</v>
      </c>
      <c r="C374" s="8" t="s">
        <v>4770</v>
      </c>
      <c r="D374" s="9"/>
      <c r="E374" s="727">
        <v>1.2916666666666667E-2</v>
      </c>
      <c r="F374" s="45"/>
      <c r="G374" s="26" t="s">
        <v>636</v>
      </c>
      <c r="H374" s="7" t="s">
        <v>729</v>
      </c>
      <c r="I374" s="8" t="s">
        <v>5478</v>
      </c>
      <c r="J374" s="9"/>
      <c r="K374" s="723">
        <v>2.884259259259259E-2</v>
      </c>
      <c r="L374" s="45"/>
    </row>
    <row r="375" spans="1:12" s="3" customFormat="1">
      <c r="A375" s="6" t="s">
        <v>637</v>
      </c>
      <c r="B375" s="7" t="s">
        <v>1164</v>
      </c>
      <c r="C375" s="8" t="s">
        <v>5382</v>
      </c>
      <c r="D375" s="547" t="s">
        <v>629</v>
      </c>
      <c r="E375" s="727">
        <v>1.292824074074074E-2</v>
      </c>
      <c r="F375" s="45"/>
      <c r="G375" s="26"/>
      <c r="H375" s="7"/>
      <c r="I375" s="8"/>
      <c r="J375" s="9"/>
      <c r="K375" s="723"/>
      <c r="L375" s="45"/>
    </row>
    <row r="376" spans="1:12" s="3" customFormat="1">
      <c r="A376" s="6" t="s">
        <v>638</v>
      </c>
      <c r="B376" s="7" t="s">
        <v>687</v>
      </c>
      <c r="C376" s="8" t="s">
        <v>5470</v>
      </c>
      <c r="D376" s="9" t="s">
        <v>661</v>
      </c>
      <c r="E376" s="727">
        <v>1.3321759259259261E-2</v>
      </c>
      <c r="F376" s="45"/>
      <c r="G376" s="26"/>
      <c r="H376" s="7"/>
      <c r="I376" s="8"/>
      <c r="J376" s="547"/>
      <c r="K376" s="723"/>
      <c r="L376" s="45"/>
    </row>
    <row r="377" spans="1:12" s="3" customFormat="1">
      <c r="A377" s="6" t="s">
        <v>639</v>
      </c>
      <c r="B377" s="7" t="s">
        <v>653</v>
      </c>
      <c r="C377" s="8" t="s">
        <v>4090</v>
      </c>
      <c r="D377" s="9" t="s">
        <v>940</v>
      </c>
      <c r="E377" s="727">
        <v>1.3553240740740741E-2</v>
      </c>
      <c r="F377" s="45"/>
      <c r="G377" s="26"/>
      <c r="H377" s="7"/>
      <c r="I377" s="8"/>
      <c r="J377" s="9"/>
      <c r="K377" s="723"/>
      <c r="L377" s="45"/>
    </row>
    <row r="378" spans="1:12" s="3" customFormat="1">
      <c r="A378" s="6" t="s">
        <v>640</v>
      </c>
      <c r="B378" s="7" t="s">
        <v>804</v>
      </c>
      <c r="C378" s="8" t="s">
        <v>5471</v>
      </c>
      <c r="D378" s="9"/>
      <c r="E378" s="727">
        <v>1.5358796296296296E-2</v>
      </c>
      <c r="F378" s="45"/>
      <c r="G378" s="26"/>
      <c r="H378" s="7"/>
      <c r="I378" s="8"/>
      <c r="J378" s="9"/>
      <c r="K378" s="723"/>
      <c r="L378" s="45"/>
    </row>
    <row r="379" spans="1:12" s="3" customFormat="1">
      <c r="A379" s="6" t="s">
        <v>641</v>
      </c>
      <c r="B379" s="7" t="s">
        <v>761</v>
      </c>
      <c r="C379" s="8" t="s">
        <v>5065</v>
      </c>
      <c r="D379" s="9" t="s">
        <v>629</v>
      </c>
      <c r="E379" s="727">
        <v>1.5729166666666666E-2</v>
      </c>
      <c r="F379" s="45"/>
      <c r="G379" s="26"/>
      <c r="H379" s="7"/>
      <c r="I379" s="8"/>
      <c r="J379" s="9"/>
      <c r="K379" s="723"/>
      <c r="L379" s="45"/>
    </row>
    <row r="380" spans="1:12" s="3" customFormat="1">
      <c r="A380" s="6" t="s">
        <v>642</v>
      </c>
      <c r="B380" s="7" t="s">
        <v>5436</v>
      </c>
      <c r="C380" s="8" t="s">
        <v>5437</v>
      </c>
      <c r="D380" s="9"/>
      <c r="E380" s="727">
        <v>1.5856481481481482E-2</v>
      </c>
      <c r="F380" s="45"/>
      <c r="G380" s="26"/>
      <c r="H380" s="7"/>
      <c r="I380" s="8"/>
      <c r="J380" s="9"/>
      <c r="K380" s="723"/>
      <c r="L380" s="45"/>
    </row>
    <row r="381" spans="1:12" s="3" customFormat="1">
      <c r="A381" s="6" t="s">
        <v>643</v>
      </c>
      <c r="B381" s="7" t="s">
        <v>3468</v>
      </c>
      <c r="C381" s="8" t="s">
        <v>5472</v>
      </c>
      <c r="D381" s="9" t="s">
        <v>657</v>
      </c>
      <c r="E381" s="727">
        <v>1.7638888888888888E-2</v>
      </c>
      <c r="F381" s="45"/>
      <c r="G381" s="26"/>
      <c r="H381" s="7"/>
      <c r="I381" s="8"/>
      <c r="J381" s="9"/>
      <c r="K381" s="723"/>
      <c r="L381" s="45"/>
    </row>
    <row r="382" spans="1:12" s="3" customFormat="1">
      <c r="A382" s="6" t="s">
        <v>646</v>
      </c>
      <c r="B382" s="7" t="s">
        <v>761</v>
      </c>
      <c r="C382" s="8" t="s">
        <v>746</v>
      </c>
      <c r="D382" s="9" t="s">
        <v>661</v>
      </c>
      <c r="E382" s="727">
        <v>1.7638888888888888E-2</v>
      </c>
      <c r="F382" s="45"/>
      <c r="G382" s="26"/>
      <c r="H382" s="7"/>
      <c r="I382" s="8"/>
      <c r="J382" s="9"/>
      <c r="K382" s="723"/>
      <c r="L382" s="45"/>
    </row>
    <row r="383" spans="1:12" s="3" customFormat="1" ht="12.75" thickBot="1">
      <c r="A383" s="6" t="s">
        <v>647</v>
      </c>
      <c r="B383" s="7" t="s">
        <v>1309</v>
      </c>
      <c r="C383" s="8" t="s">
        <v>5473</v>
      </c>
      <c r="D383" s="9" t="s">
        <v>661</v>
      </c>
      <c r="E383" s="727">
        <v>1.7638888888888888E-2</v>
      </c>
      <c r="F383" s="45"/>
      <c r="G383" s="26"/>
      <c r="H383" s="7"/>
      <c r="I383" s="8"/>
      <c r="J383" s="9"/>
      <c r="K383" s="723"/>
      <c r="L383" s="45"/>
    </row>
    <row r="384" spans="1:12" s="3" customFormat="1" hidden="1">
      <c r="A384" s="6"/>
      <c r="B384" s="7"/>
      <c r="C384" s="8"/>
      <c r="D384" s="9"/>
      <c r="E384" s="727"/>
      <c r="F384" s="45"/>
      <c r="G384" s="26"/>
      <c r="H384" s="7"/>
      <c r="I384" s="8"/>
      <c r="J384" s="9"/>
      <c r="K384" s="723"/>
      <c r="L384" s="45"/>
    </row>
    <row r="385" spans="1:12" s="3" customFormat="1" hidden="1">
      <c r="A385" s="6"/>
      <c r="B385" s="7"/>
      <c r="C385" s="8"/>
      <c r="D385" s="9"/>
      <c r="E385" s="727"/>
      <c r="F385" s="45"/>
      <c r="G385" s="26"/>
      <c r="H385" s="7"/>
      <c r="I385" s="8"/>
      <c r="J385" s="9"/>
      <c r="K385" s="723"/>
      <c r="L385" s="45"/>
    </row>
    <row r="386" spans="1:12" s="3" customFormat="1" hidden="1">
      <c r="A386" s="6"/>
      <c r="B386" s="7"/>
      <c r="C386" s="8"/>
      <c r="D386" s="9"/>
      <c r="E386" s="727"/>
      <c r="F386" s="45"/>
      <c r="G386" s="26"/>
      <c r="H386" s="7"/>
      <c r="I386" s="8"/>
      <c r="J386" s="9"/>
      <c r="K386" s="723"/>
      <c r="L386" s="45"/>
    </row>
    <row r="387" spans="1:12" s="3" customFormat="1" hidden="1">
      <c r="A387" s="6"/>
      <c r="B387" s="7"/>
      <c r="C387" s="8"/>
      <c r="D387" s="547"/>
      <c r="E387" s="727"/>
      <c r="F387" s="45"/>
      <c r="G387" s="26"/>
      <c r="H387" s="7"/>
      <c r="I387" s="8"/>
      <c r="J387" s="9"/>
      <c r="K387" s="723"/>
      <c r="L387" s="45"/>
    </row>
    <row r="388" spans="1:12" s="3" customFormat="1" hidden="1">
      <c r="A388" s="6"/>
      <c r="B388" s="7"/>
      <c r="C388" s="8"/>
      <c r="D388" s="9"/>
      <c r="E388" s="727"/>
      <c r="F388" s="45"/>
      <c r="G388" s="26"/>
      <c r="H388" s="7"/>
      <c r="I388" s="8"/>
      <c r="J388" s="9"/>
      <c r="K388" s="723"/>
      <c r="L388" s="45"/>
    </row>
    <row r="389" spans="1:12" s="3" customFormat="1" hidden="1">
      <c r="A389" s="6"/>
      <c r="B389" s="7"/>
      <c r="C389" s="8"/>
      <c r="D389" s="9"/>
      <c r="E389" s="727"/>
      <c r="F389" s="45"/>
      <c r="G389" s="26"/>
      <c r="H389" s="7"/>
      <c r="I389" s="8"/>
      <c r="J389" s="9"/>
      <c r="K389" s="723"/>
      <c r="L389" s="45"/>
    </row>
    <row r="390" spans="1:12" s="3" customFormat="1" hidden="1">
      <c r="A390" s="6"/>
      <c r="B390" s="7"/>
      <c r="C390" s="8"/>
      <c r="D390" s="547"/>
      <c r="E390" s="727"/>
      <c r="F390" s="45"/>
      <c r="G390" s="26"/>
      <c r="H390" s="7"/>
      <c r="I390" s="8"/>
      <c r="J390" s="9"/>
      <c r="K390" s="723"/>
      <c r="L390" s="45"/>
    </row>
    <row r="391" spans="1:12" s="3" customFormat="1" hidden="1">
      <c r="A391" s="6"/>
      <c r="B391" s="7"/>
      <c r="C391" s="8"/>
      <c r="D391" s="547"/>
      <c r="E391" s="727"/>
      <c r="F391" s="45"/>
      <c r="G391" s="26"/>
      <c r="H391" s="7"/>
      <c r="I391" s="250"/>
      <c r="J391" s="9"/>
      <c r="K391" s="723"/>
      <c r="L391" s="45"/>
    </row>
    <row r="392" spans="1:12" s="3" customFormat="1" hidden="1">
      <c r="A392" s="6"/>
      <c r="B392" s="7"/>
      <c r="C392" s="8"/>
      <c r="D392" s="9"/>
      <c r="E392" s="734"/>
      <c r="F392" s="45"/>
      <c r="G392" s="26"/>
      <c r="H392" s="7"/>
      <c r="I392" s="250"/>
      <c r="J392" s="9"/>
      <c r="K392" s="723"/>
      <c r="L392" s="45"/>
    </row>
    <row r="393" spans="1:12" s="3" customFormat="1" hidden="1">
      <c r="A393" s="6"/>
      <c r="B393" s="7"/>
      <c r="C393" s="8"/>
      <c r="D393" s="9"/>
      <c r="E393" s="734"/>
      <c r="F393" s="45"/>
      <c r="G393" s="26"/>
      <c r="H393" s="7"/>
      <c r="I393" s="250"/>
      <c r="J393" s="9"/>
      <c r="K393" s="723"/>
      <c r="L393" s="45"/>
    </row>
    <row r="394" spans="1:12" s="3" customFormat="1" hidden="1">
      <c r="A394" s="6"/>
      <c r="B394" s="7"/>
      <c r="C394" s="8"/>
      <c r="D394" s="9"/>
      <c r="E394" s="734"/>
      <c r="F394" s="45"/>
      <c r="G394" s="26"/>
      <c r="H394" s="7"/>
      <c r="I394" s="250"/>
      <c r="J394" s="9"/>
      <c r="K394" s="723"/>
      <c r="L394" s="45"/>
    </row>
    <row r="395" spans="1:12" s="3" customFormat="1" hidden="1">
      <c r="A395" s="6"/>
      <c r="B395" s="7"/>
      <c r="C395" s="8"/>
      <c r="D395" s="9"/>
      <c r="E395" s="734"/>
      <c r="F395" s="45"/>
      <c r="G395" s="26"/>
      <c r="H395" s="7"/>
      <c r="I395" s="250"/>
      <c r="J395" s="9"/>
      <c r="K395" s="723"/>
      <c r="L395" s="45"/>
    </row>
    <row r="396" spans="1:12" s="3" customFormat="1" hidden="1">
      <c r="A396" s="6"/>
      <c r="B396" s="7"/>
      <c r="C396" s="8"/>
      <c r="D396" s="9"/>
      <c r="E396" s="734"/>
      <c r="F396" s="45"/>
      <c r="G396" s="26"/>
      <c r="H396" s="7"/>
      <c r="I396" s="7"/>
      <c r="J396" s="9"/>
      <c r="K396" s="190"/>
      <c r="L396" s="45"/>
    </row>
    <row r="397" spans="1:12" s="3" customFormat="1" hidden="1">
      <c r="A397" s="6"/>
      <c r="B397" s="7"/>
      <c r="C397" s="8"/>
      <c r="D397" s="547"/>
      <c r="E397" s="734"/>
      <c r="F397" s="45"/>
      <c r="G397" s="26"/>
      <c r="H397" s="7"/>
      <c r="I397" s="7"/>
      <c r="J397" s="9"/>
      <c r="K397" s="190"/>
      <c r="L397" s="45"/>
    </row>
    <row r="398" spans="1:12" s="3" customFormat="1" ht="12.75" hidden="1" thickBot="1">
      <c r="A398" s="19"/>
      <c r="B398" s="10"/>
      <c r="C398" s="8"/>
      <c r="D398" s="9"/>
      <c r="E398" s="761"/>
      <c r="F398" s="45"/>
      <c r="G398" s="28"/>
      <c r="H398" s="29"/>
      <c r="I398" s="29"/>
      <c r="J398" s="30"/>
      <c r="K398" s="191"/>
      <c r="L398" s="45"/>
    </row>
    <row r="399" spans="1:12" s="3" customFormat="1" ht="12.75" thickTop="1">
      <c r="A399" s="46"/>
      <c r="B399" s="46"/>
      <c r="C399" s="46"/>
      <c r="D399" s="46"/>
      <c r="E399" s="46"/>
      <c r="F399" s="45"/>
      <c r="G399" s="47"/>
      <c r="H399" s="47"/>
      <c r="I399" s="47"/>
      <c r="J399" s="47"/>
      <c r="K399" s="47"/>
      <c r="L399" s="45"/>
    </row>
    <row r="400" spans="1:12" s="3" customFormat="1" ht="21" thickBot="1">
      <c r="A400" s="162" t="s">
        <v>3772</v>
      </c>
      <c r="B400" s="359"/>
      <c r="C400" s="160" t="s">
        <v>3667</v>
      </c>
      <c r="D400" s="1065" t="s">
        <v>723</v>
      </c>
      <c r="E400" s="1065"/>
      <c r="F400" s="707"/>
      <c r="G400" s="707"/>
      <c r="H400" s="1065" t="s">
        <v>913</v>
      </c>
      <c r="I400" s="1065"/>
      <c r="J400" s="160" t="s">
        <v>722</v>
      </c>
      <c r="K400" s="160"/>
      <c r="L400" s="45"/>
    </row>
    <row r="401" spans="1:12" s="3" customFormat="1" ht="13.5" customHeight="1" thickTop="1" thickBot="1">
      <c r="A401" s="1083" t="s">
        <v>718</v>
      </c>
      <c r="B401" s="1084"/>
      <c r="C401" s="43"/>
      <c r="D401" s="44"/>
      <c r="E401" s="44"/>
      <c r="F401" s="35"/>
      <c r="G401" s="1087" t="s">
        <v>719</v>
      </c>
      <c r="H401" s="1088"/>
      <c r="I401" s="35"/>
      <c r="J401" s="35"/>
      <c r="K401" s="35"/>
      <c r="L401" s="45"/>
    </row>
    <row r="402" spans="1:12" s="3" customFormat="1" ht="16.5" thickTop="1" thickBot="1">
      <c r="A402" s="1085"/>
      <c r="B402" s="1086"/>
      <c r="C402" s="14"/>
      <c r="D402" s="12" t="s">
        <v>645</v>
      </c>
      <c r="E402" s="13">
        <f>COUNTA(C404:C427)</f>
        <v>5</v>
      </c>
      <c r="F402" s="45"/>
      <c r="G402" s="1089"/>
      <c r="H402" s="1090"/>
      <c r="I402" s="32"/>
      <c r="J402" s="33" t="s">
        <v>645</v>
      </c>
      <c r="K402" s="34">
        <f>COUNTA(I404:I427)</f>
        <v>9</v>
      </c>
      <c r="L402" s="45"/>
    </row>
    <row r="403" spans="1:12" s="3" customFormat="1">
      <c r="A403" s="15" t="s">
        <v>626</v>
      </c>
      <c r="B403" s="16" t="s">
        <v>622</v>
      </c>
      <c r="C403" s="4" t="s">
        <v>623</v>
      </c>
      <c r="D403" s="4" t="s">
        <v>1581</v>
      </c>
      <c r="E403" s="5" t="s">
        <v>644</v>
      </c>
      <c r="F403" s="45"/>
      <c r="G403" s="24" t="s">
        <v>626</v>
      </c>
      <c r="H403" s="23" t="s">
        <v>622</v>
      </c>
      <c r="I403" s="4" t="s">
        <v>623</v>
      </c>
      <c r="J403" s="4" t="s">
        <v>1581</v>
      </c>
      <c r="K403" s="25" t="s">
        <v>644</v>
      </c>
      <c r="L403" s="45"/>
    </row>
    <row r="404" spans="1:12" s="3" customFormat="1">
      <c r="A404" s="76" t="s">
        <v>630</v>
      </c>
      <c r="B404" s="77" t="s">
        <v>918</v>
      </c>
      <c r="C404" s="78" t="s">
        <v>3615</v>
      </c>
      <c r="D404" s="79" t="s">
        <v>814</v>
      </c>
      <c r="E404" s="724">
        <v>1.2002314814814815E-2</v>
      </c>
      <c r="F404" s="45"/>
      <c r="G404" s="94" t="s">
        <v>630</v>
      </c>
      <c r="H404" s="77" t="s">
        <v>1115</v>
      </c>
      <c r="I404" s="78" t="s">
        <v>1113</v>
      </c>
      <c r="J404" s="79" t="s">
        <v>5380</v>
      </c>
      <c r="K404" s="737">
        <v>2.0856481481481479E-2</v>
      </c>
      <c r="L404" s="45"/>
    </row>
    <row r="405" spans="1:12" s="3" customFormat="1">
      <c r="A405" s="81" t="s">
        <v>631</v>
      </c>
      <c r="B405" s="82" t="s">
        <v>5474</v>
      </c>
      <c r="C405" s="83" t="s">
        <v>100</v>
      </c>
      <c r="D405" s="84" t="s">
        <v>3952</v>
      </c>
      <c r="E405" s="725">
        <v>1.2210648148148146E-2</v>
      </c>
      <c r="F405" s="45"/>
      <c r="G405" s="96" t="s">
        <v>631</v>
      </c>
      <c r="H405" s="82" t="s">
        <v>740</v>
      </c>
      <c r="I405" s="83" t="s">
        <v>737</v>
      </c>
      <c r="J405" s="84" t="s">
        <v>661</v>
      </c>
      <c r="K405" s="721">
        <v>2.5162037037037038E-2</v>
      </c>
      <c r="L405" s="45"/>
    </row>
    <row r="406" spans="1:12" s="3" customFormat="1">
      <c r="A406" s="86" t="s">
        <v>632</v>
      </c>
      <c r="B406" s="87" t="s">
        <v>1334</v>
      </c>
      <c r="C406" s="88" t="s">
        <v>4448</v>
      </c>
      <c r="D406" s="89" t="s">
        <v>1592</v>
      </c>
      <c r="E406" s="726">
        <v>1.357638888888889E-2</v>
      </c>
      <c r="F406" s="45"/>
      <c r="G406" s="98" t="s">
        <v>632</v>
      </c>
      <c r="H406" s="87" t="s">
        <v>699</v>
      </c>
      <c r="I406" s="88" t="s">
        <v>4281</v>
      </c>
      <c r="J406" s="89" t="s">
        <v>661</v>
      </c>
      <c r="K406" s="722">
        <v>2.525462962962963E-2</v>
      </c>
      <c r="L406" s="45"/>
    </row>
    <row r="407" spans="1:12" s="3" customFormat="1">
      <c r="A407" s="6" t="s">
        <v>633</v>
      </c>
      <c r="B407" s="7" t="s">
        <v>1011</v>
      </c>
      <c r="C407" s="8" t="s">
        <v>355</v>
      </c>
      <c r="D407" s="9" t="s">
        <v>629</v>
      </c>
      <c r="E407" s="727">
        <v>1.383101851851852E-2</v>
      </c>
      <c r="F407" s="45"/>
      <c r="G407" s="26" t="s">
        <v>633</v>
      </c>
      <c r="H407" s="7" t="s">
        <v>742</v>
      </c>
      <c r="I407" s="8" t="s">
        <v>4275</v>
      </c>
      <c r="J407" s="9" t="s">
        <v>2900</v>
      </c>
      <c r="K407" s="723">
        <v>2.7372685185185184E-2</v>
      </c>
      <c r="L407" s="45"/>
    </row>
    <row r="408" spans="1:12" s="3" customFormat="1">
      <c r="A408" s="6" t="s">
        <v>634</v>
      </c>
      <c r="B408" s="7" t="s">
        <v>828</v>
      </c>
      <c r="C408" s="8" t="s">
        <v>3047</v>
      </c>
      <c r="D408" s="9" t="s">
        <v>629</v>
      </c>
      <c r="E408" s="727">
        <v>1.5324074074074073E-2</v>
      </c>
      <c r="F408" s="45"/>
      <c r="G408" s="26" t="s">
        <v>634</v>
      </c>
      <c r="H408" s="7" t="s">
        <v>1058</v>
      </c>
      <c r="I408" s="8" t="s">
        <v>4633</v>
      </c>
      <c r="J408" s="547" t="s">
        <v>661</v>
      </c>
      <c r="K408" s="723">
        <v>2.826388888888889E-2</v>
      </c>
      <c r="L408" s="45"/>
    </row>
    <row r="409" spans="1:12" s="3" customFormat="1">
      <c r="A409" s="6"/>
      <c r="B409" s="7"/>
      <c r="C409" s="8"/>
      <c r="D409" s="9"/>
      <c r="E409" s="207"/>
      <c r="F409" s="45"/>
      <c r="G409" s="26" t="s">
        <v>635</v>
      </c>
      <c r="H409" s="7" t="s">
        <v>994</v>
      </c>
      <c r="I409" s="8" t="s">
        <v>3946</v>
      </c>
      <c r="J409" s="547" t="s">
        <v>661</v>
      </c>
      <c r="K409" s="723">
        <v>2.8657407407407406E-2</v>
      </c>
      <c r="L409" s="45"/>
    </row>
    <row r="410" spans="1:12" s="3" customFormat="1">
      <c r="A410" s="6"/>
      <c r="B410" s="7"/>
      <c r="C410" s="8"/>
      <c r="D410" s="9"/>
      <c r="E410" s="207"/>
      <c r="F410" s="45"/>
      <c r="G410" s="26" t="s">
        <v>636</v>
      </c>
      <c r="H410" s="7" t="s">
        <v>791</v>
      </c>
      <c r="I410" s="8" t="s">
        <v>4534</v>
      </c>
      <c r="J410" s="9"/>
      <c r="K410" s="723">
        <v>2.9710648148148149E-2</v>
      </c>
      <c r="L410" s="45"/>
    </row>
    <row r="411" spans="1:12" s="3" customFormat="1">
      <c r="A411" s="6"/>
      <c r="B411" s="7"/>
      <c r="C411" s="8"/>
      <c r="D411" s="9"/>
      <c r="E411" s="207"/>
      <c r="F411" s="45"/>
      <c r="G411" s="26" t="s">
        <v>637</v>
      </c>
      <c r="H411" s="7" t="s">
        <v>847</v>
      </c>
      <c r="I411" s="8" t="s">
        <v>797</v>
      </c>
      <c r="J411" s="9" t="s">
        <v>629</v>
      </c>
      <c r="K411" s="723">
        <v>3.1122685185185187E-2</v>
      </c>
      <c r="L411" s="45"/>
    </row>
    <row r="412" spans="1:12" s="3" customFormat="1" ht="12.75" thickBot="1">
      <c r="A412" s="6"/>
      <c r="B412" s="7"/>
      <c r="C412" s="8"/>
      <c r="D412" s="9"/>
      <c r="E412" s="207"/>
      <c r="F412" s="45"/>
      <c r="G412" s="26" t="s">
        <v>638</v>
      </c>
      <c r="H412" s="7" t="s">
        <v>729</v>
      </c>
      <c r="I412" s="8" t="s">
        <v>1507</v>
      </c>
      <c r="J412" s="9"/>
      <c r="K412" s="723">
        <v>3.170138888888889E-2</v>
      </c>
      <c r="L412" s="45"/>
    </row>
    <row r="413" spans="1:12" s="3" customFormat="1" hidden="1">
      <c r="A413" s="6"/>
      <c r="B413" s="7"/>
      <c r="C413" s="8"/>
      <c r="D413" s="9"/>
      <c r="E413" s="207"/>
      <c r="F413" s="45"/>
      <c r="G413" s="26"/>
      <c r="H413" s="7"/>
      <c r="I413" s="8"/>
      <c r="J413" s="9"/>
      <c r="K413" s="723"/>
      <c r="L413" s="45"/>
    </row>
    <row r="414" spans="1:12" s="3" customFormat="1" hidden="1">
      <c r="A414" s="6"/>
      <c r="B414" s="7"/>
      <c r="C414" s="8"/>
      <c r="D414" s="9"/>
      <c r="E414" s="207"/>
      <c r="F414" s="45"/>
      <c r="G414" s="26"/>
      <c r="H414" s="7"/>
      <c r="I414" s="8"/>
      <c r="J414" s="9"/>
      <c r="K414" s="723"/>
      <c r="L414" s="45"/>
    </row>
    <row r="415" spans="1:12" s="3" customFormat="1" hidden="1">
      <c r="A415" s="6"/>
      <c r="B415" s="7"/>
      <c r="C415" s="8"/>
      <c r="D415" s="9"/>
      <c r="E415" s="207"/>
      <c r="F415" s="45"/>
      <c r="G415" s="26"/>
      <c r="H415" s="7"/>
      <c r="I415" s="8"/>
      <c r="J415" s="9"/>
      <c r="K415" s="723"/>
      <c r="L415" s="359"/>
    </row>
    <row r="416" spans="1:12" s="3" customFormat="1" hidden="1">
      <c r="A416" s="6"/>
      <c r="B416" s="7"/>
      <c r="C416" s="8"/>
      <c r="D416" s="9"/>
      <c r="E416" s="207"/>
      <c r="F416" s="45"/>
      <c r="G416" s="26"/>
      <c r="H416" s="7"/>
      <c r="I416" s="8"/>
      <c r="J416" s="9"/>
      <c r="K416" s="723"/>
      <c r="L416" s="359"/>
    </row>
    <row r="417" spans="1:12" s="3" customFormat="1" ht="12.75" hidden="1">
      <c r="A417" s="6"/>
      <c r="B417" s="7"/>
      <c r="C417" s="20"/>
      <c r="D417" s="9"/>
      <c r="E417" s="207"/>
      <c r="F417" s="45"/>
      <c r="G417" s="26"/>
      <c r="H417" s="7"/>
      <c r="I417" s="8"/>
      <c r="J417" s="9"/>
      <c r="K417" s="723"/>
      <c r="L417" s="359"/>
    </row>
    <row r="418" spans="1:12" s="3" customFormat="1" ht="12.75" hidden="1">
      <c r="A418" s="6"/>
      <c r="B418" s="7"/>
      <c r="C418" s="20"/>
      <c r="D418" s="9"/>
      <c r="E418" s="207"/>
      <c r="F418" s="45"/>
      <c r="G418" s="26"/>
      <c r="H418" s="7"/>
      <c r="I418" s="8"/>
      <c r="J418" s="9"/>
      <c r="K418" s="723"/>
      <c r="L418" s="359"/>
    </row>
    <row r="419" spans="1:12" s="3" customFormat="1" ht="12.75" hidden="1">
      <c r="A419" s="6"/>
      <c r="B419" s="7"/>
      <c r="C419" s="20"/>
      <c r="D419" s="9"/>
      <c r="E419" s="207"/>
      <c r="F419" s="45"/>
      <c r="G419" s="26"/>
      <c r="H419" s="7"/>
      <c r="I419" s="8"/>
      <c r="J419" s="739"/>
      <c r="K419" s="738"/>
      <c r="L419" s="359"/>
    </row>
    <row r="420" spans="1:12" s="3" customFormat="1" ht="12.75" hidden="1">
      <c r="A420" s="6"/>
      <c r="B420" s="7"/>
      <c r="C420" s="20"/>
      <c r="D420" s="9"/>
      <c r="E420" s="207"/>
      <c r="F420" s="45"/>
      <c r="G420" s="26"/>
      <c r="H420" s="7"/>
      <c r="I420" s="8"/>
      <c r="J420" s="9"/>
      <c r="K420" s="211"/>
      <c r="L420" s="359"/>
    </row>
    <row r="421" spans="1:12" s="3" customFormat="1" ht="12.75" hidden="1">
      <c r="A421" s="6"/>
      <c r="B421" s="7"/>
      <c r="C421" s="20"/>
      <c r="D421" s="9"/>
      <c r="E421" s="207"/>
      <c r="F421" s="45"/>
      <c r="G421" s="26"/>
      <c r="H421" s="7"/>
      <c r="I421" s="8"/>
      <c r="J421" s="9"/>
      <c r="K421" s="190"/>
      <c r="L421" s="359"/>
    </row>
    <row r="422" spans="1:12" s="3" customFormat="1" ht="12.75" hidden="1">
      <c r="A422" s="6"/>
      <c r="B422" s="7"/>
      <c r="C422" s="21"/>
      <c r="D422" s="9"/>
      <c r="E422" s="207"/>
      <c r="F422" s="45"/>
      <c r="G422" s="26"/>
      <c r="H422" s="7"/>
      <c r="I422" s="250"/>
      <c r="J422" s="9"/>
      <c r="K422" s="190"/>
      <c r="L422" s="359"/>
    </row>
    <row r="423" spans="1:12" s="3" customFormat="1" ht="12.75" hidden="1">
      <c r="A423" s="477"/>
      <c r="B423" s="7"/>
      <c r="C423" s="21"/>
      <c r="D423" s="9"/>
      <c r="E423" s="478"/>
      <c r="F423" s="45"/>
      <c r="G423" s="26"/>
      <c r="H423" s="7"/>
      <c r="I423" s="7"/>
      <c r="J423" s="9"/>
      <c r="K423" s="190"/>
      <c r="L423" s="359"/>
    </row>
    <row r="424" spans="1:12" s="3" customFormat="1" ht="12.75" hidden="1">
      <c r="A424" s="477"/>
      <c r="B424" s="7"/>
      <c r="C424" s="21"/>
      <c r="D424" s="9"/>
      <c r="E424" s="479"/>
      <c r="F424" s="45"/>
      <c r="G424" s="26"/>
      <c r="H424" s="7"/>
      <c r="I424" s="7"/>
      <c r="J424" s="9"/>
      <c r="K424" s="190"/>
      <c r="L424" s="359"/>
    </row>
    <row r="425" spans="1:12" s="3" customFormat="1" ht="12.75" hidden="1">
      <c r="A425" s="477"/>
      <c r="B425" s="7"/>
      <c r="C425" s="21"/>
      <c r="D425" s="9"/>
      <c r="E425" s="479"/>
      <c r="F425" s="45"/>
      <c r="G425" s="26"/>
      <c r="H425" s="7"/>
      <c r="I425" s="7"/>
      <c r="J425" s="9"/>
      <c r="K425" s="190"/>
      <c r="L425" s="359"/>
    </row>
    <row r="426" spans="1:12" s="3" customFormat="1" ht="12.75" hidden="1">
      <c r="A426" s="477"/>
      <c r="B426" s="7"/>
      <c r="C426" s="21"/>
      <c r="D426" s="9"/>
      <c r="E426" s="479"/>
      <c r="F426" s="45"/>
      <c r="G426" s="26"/>
      <c r="H426" s="7"/>
      <c r="I426" s="7"/>
      <c r="J426" s="9"/>
      <c r="K426" s="190"/>
      <c r="L426" s="359"/>
    </row>
    <row r="427" spans="1:12" s="3" customFormat="1" ht="13.5" hidden="1" thickBot="1">
      <c r="A427" s="480"/>
      <c r="B427" s="481"/>
      <c r="C427" s="482"/>
      <c r="D427" s="483"/>
      <c r="E427" s="484"/>
      <c r="F427" s="45"/>
      <c r="G427" s="28"/>
      <c r="H427" s="29"/>
      <c r="I427" s="29"/>
      <c r="J427" s="30"/>
      <c r="K427" s="191"/>
      <c r="L427" s="359"/>
    </row>
    <row r="428" spans="1:12" s="3" customFormat="1" ht="13.5" thickTop="1">
      <c r="A428" s="489"/>
      <c r="B428" s="490"/>
      <c r="C428" s="491"/>
      <c r="D428" s="492"/>
      <c r="E428" s="493"/>
      <c r="F428" s="359"/>
      <c r="G428" s="485"/>
      <c r="H428" s="486"/>
      <c r="I428" s="486"/>
      <c r="J428" s="487"/>
      <c r="K428" s="488"/>
      <c r="L428" s="359"/>
    </row>
    <row r="429" spans="1:12" s="3" customFormat="1" ht="21" thickBot="1">
      <c r="A429" s="162" t="s">
        <v>912</v>
      </c>
      <c r="B429" s="160"/>
      <c r="C429" s="160" t="s">
        <v>722</v>
      </c>
      <c r="D429" s="1065" t="s">
        <v>914</v>
      </c>
      <c r="E429" s="1065"/>
      <c r="F429" s="45"/>
      <c r="G429" s="162" t="s">
        <v>2781</v>
      </c>
      <c r="H429" s="160"/>
      <c r="I429" s="160" t="s">
        <v>722</v>
      </c>
      <c r="J429" s="1065" t="s">
        <v>2776</v>
      </c>
      <c r="K429" s="1065"/>
      <c r="L429" s="359"/>
    </row>
    <row r="430" spans="1:12" s="3" customFormat="1" ht="13.5" customHeight="1" thickTop="1" thickBot="1">
      <c r="A430" s="1087" t="s">
        <v>720</v>
      </c>
      <c r="B430" s="1088"/>
      <c r="C430" s="35"/>
      <c r="D430" s="35"/>
      <c r="E430" s="35"/>
      <c r="F430" s="45"/>
      <c r="G430" s="1087" t="s">
        <v>720</v>
      </c>
      <c r="H430" s="1088"/>
      <c r="I430" s="35"/>
      <c r="J430" s="35"/>
      <c r="K430" s="35"/>
      <c r="L430" s="359"/>
    </row>
    <row r="431" spans="1:12" s="3" customFormat="1" ht="16.5" thickTop="1" thickBot="1">
      <c r="A431" s="1089"/>
      <c r="B431" s="1090"/>
      <c r="C431" s="32"/>
      <c r="D431" s="33" t="s">
        <v>645</v>
      </c>
      <c r="E431" s="34">
        <f>COUNTA(C433:C452)</f>
        <v>3</v>
      </c>
      <c r="F431" s="45"/>
      <c r="G431" s="1089"/>
      <c r="H431" s="1090"/>
      <c r="I431" s="32"/>
      <c r="J431" s="33" t="s">
        <v>645</v>
      </c>
      <c r="K431" s="34">
        <f>COUNTA(I433:I439)</f>
        <v>1</v>
      </c>
      <c r="L431" s="359"/>
    </row>
    <row r="432" spans="1:12" s="3" customFormat="1">
      <c r="A432" s="24" t="s">
        <v>626</v>
      </c>
      <c r="B432" s="23" t="s">
        <v>622</v>
      </c>
      <c r="C432" s="4" t="s">
        <v>623</v>
      </c>
      <c r="D432" s="4" t="s">
        <v>1581</v>
      </c>
      <c r="E432" s="25" t="s">
        <v>644</v>
      </c>
      <c r="F432" s="45"/>
      <c r="G432" s="24" t="s">
        <v>626</v>
      </c>
      <c r="H432" s="23" t="s">
        <v>622</v>
      </c>
      <c r="I432" s="4" t="s">
        <v>623</v>
      </c>
      <c r="J432" s="4" t="s">
        <v>1581</v>
      </c>
      <c r="K432" s="25" t="s">
        <v>644</v>
      </c>
      <c r="L432" s="359"/>
    </row>
    <row r="433" spans="1:12" s="3" customFormat="1">
      <c r="A433" s="94" t="s">
        <v>630</v>
      </c>
      <c r="B433" s="77" t="s">
        <v>729</v>
      </c>
      <c r="C433" s="78" t="s">
        <v>3702</v>
      </c>
      <c r="D433" s="79" t="s">
        <v>661</v>
      </c>
      <c r="E433" s="737">
        <v>2.2905092592592591E-2</v>
      </c>
      <c r="F433" s="45"/>
      <c r="G433" s="94" t="s">
        <v>630</v>
      </c>
      <c r="H433" s="77" t="s">
        <v>887</v>
      </c>
      <c r="I433" s="78" t="s">
        <v>2990</v>
      </c>
      <c r="J433" s="79" t="s">
        <v>881</v>
      </c>
      <c r="K433" s="737">
        <v>2.7858796296296298E-2</v>
      </c>
      <c r="L433" s="359"/>
    </row>
    <row r="434" spans="1:12" s="3" customFormat="1">
      <c r="A434" s="96" t="s">
        <v>631</v>
      </c>
      <c r="B434" s="82" t="s">
        <v>699</v>
      </c>
      <c r="C434" s="83" t="s">
        <v>698</v>
      </c>
      <c r="D434" s="84" t="s">
        <v>669</v>
      </c>
      <c r="E434" s="721">
        <v>2.4351851851851857E-2</v>
      </c>
      <c r="F434" s="45"/>
      <c r="G434" s="96"/>
      <c r="H434" s="82"/>
      <c r="I434" s="83"/>
      <c r="J434" s="84"/>
      <c r="K434" s="721"/>
      <c r="L434" s="359"/>
    </row>
    <row r="435" spans="1:12" s="3" customFormat="1" ht="12.75" thickBot="1">
      <c r="A435" s="98" t="s">
        <v>632</v>
      </c>
      <c r="B435" s="87" t="s">
        <v>887</v>
      </c>
      <c r="C435" s="88" t="s">
        <v>5145</v>
      </c>
      <c r="D435" s="89" t="s">
        <v>2267</v>
      </c>
      <c r="E435" s="722">
        <v>2.6782407407407408E-2</v>
      </c>
      <c r="G435" s="98"/>
      <c r="H435" s="87"/>
      <c r="I435" s="88"/>
      <c r="J435" s="89"/>
      <c r="K435" s="210"/>
      <c r="L435" s="359"/>
    </row>
    <row r="436" spans="1:12" s="3" customFormat="1" hidden="1">
      <c r="A436" s="26"/>
      <c r="B436" s="7"/>
      <c r="C436" s="8"/>
      <c r="D436" s="9"/>
      <c r="E436" s="723"/>
      <c r="G436" s="26"/>
      <c r="H436" s="7"/>
      <c r="I436" s="8"/>
      <c r="J436" s="9"/>
      <c r="K436" s="211"/>
    </row>
    <row r="437" spans="1:12" s="3" customFormat="1" hidden="1">
      <c r="A437" s="26"/>
      <c r="B437" s="7"/>
      <c r="C437" s="8"/>
      <c r="D437" s="9"/>
      <c r="E437" s="723"/>
      <c r="G437" s="460"/>
      <c r="H437" s="461"/>
      <c r="I437" s="462"/>
      <c r="J437" s="463"/>
      <c r="K437" s="464"/>
    </row>
    <row r="438" spans="1:12" s="3" customFormat="1" ht="12.75" hidden="1" thickBot="1">
      <c r="A438" s="26"/>
      <c r="B438" s="7"/>
      <c r="C438" s="8"/>
      <c r="D438" s="547"/>
      <c r="E438" s="723"/>
      <c r="G438" s="465"/>
      <c r="H438" s="466"/>
      <c r="I438" s="467"/>
      <c r="J438" s="468"/>
      <c r="K438" s="469"/>
    </row>
    <row r="439" spans="1:12" s="3" customFormat="1" ht="12.75" hidden="1" thickBot="1">
      <c r="A439" s="26"/>
      <c r="B439" s="7"/>
      <c r="C439" s="8"/>
      <c r="D439" s="9"/>
      <c r="E439" s="211"/>
      <c r="G439" s="26"/>
      <c r="H439" s="7"/>
      <c r="I439" s="8"/>
      <c r="J439" s="9"/>
      <c r="K439" s="190"/>
    </row>
    <row r="440" spans="1:12" s="3" customFormat="1" ht="13.5" hidden="1" thickTop="1" thickBot="1">
      <c r="A440" s="26"/>
      <c r="B440" s="7"/>
      <c r="C440" s="8"/>
      <c r="D440" s="9"/>
      <c r="E440" s="211"/>
      <c r="G440" s="47"/>
      <c r="H440" s="47"/>
      <c r="I440" s="47"/>
      <c r="J440" s="47"/>
      <c r="K440" s="47"/>
    </row>
    <row r="441" spans="1:12" s="3" customFormat="1" ht="12.75" hidden="1" thickBot="1">
      <c r="A441" s="26"/>
      <c r="B441" s="7"/>
      <c r="C441" s="8"/>
      <c r="D441" s="9"/>
      <c r="E441" s="211"/>
      <c r="F441" s="45"/>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211"/>
    </row>
    <row r="446" spans="1:12" s="3" customFormat="1" ht="12.75" hidden="1" thickBot="1">
      <c r="A446" s="26"/>
      <c r="B446" s="7"/>
      <c r="C446" s="8"/>
      <c r="D446" s="9"/>
      <c r="E446" s="190"/>
    </row>
    <row r="447" spans="1:12" s="3" customFormat="1" ht="12.75" hidden="1" thickBot="1">
      <c r="A447" s="26"/>
      <c r="B447" s="7"/>
      <c r="C447" s="250"/>
      <c r="D447" s="9"/>
      <c r="E447" s="190"/>
    </row>
    <row r="448" spans="1:12" s="3" customFormat="1" ht="13.5" hidden="1" thickBot="1">
      <c r="A448" s="470"/>
      <c r="B448" s="7"/>
      <c r="C448" s="21"/>
      <c r="D448" s="9"/>
      <c r="E448" s="471"/>
    </row>
    <row r="449" spans="1:11" s="3" customFormat="1" ht="13.5" hidden="1" thickBot="1">
      <c r="A449" s="470"/>
      <c r="B449" s="7"/>
      <c r="C449" s="21"/>
      <c r="D449" s="9"/>
      <c r="E449" s="471"/>
    </row>
    <row r="450" spans="1:11" s="3" customFormat="1" ht="13.5" hidden="1" thickBot="1">
      <c r="A450" s="470"/>
      <c r="B450" s="7"/>
      <c r="C450" s="21"/>
      <c r="D450" s="9"/>
      <c r="E450" s="471"/>
    </row>
    <row r="451" spans="1:11" s="3" customFormat="1" ht="13.5" hidden="1" thickBot="1">
      <c r="A451" s="470"/>
      <c r="B451" s="7"/>
      <c r="C451" s="21"/>
      <c r="D451" s="9"/>
      <c r="E451" s="471"/>
    </row>
    <row r="452" spans="1:11" s="3" customFormat="1" ht="13.5" hidden="1" thickBot="1">
      <c r="A452" s="472"/>
      <c r="B452" s="473"/>
      <c r="C452" s="474"/>
      <c r="D452" s="475"/>
      <c r="E452" s="476"/>
    </row>
    <row r="453" spans="1:11" s="3" customFormat="1" ht="12.75" thickTop="1">
      <c r="A453" s="499"/>
      <c r="B453" s="499"/>
      <c r="C453" s="499"/>
      <c r="D453" s="499"/>
      <c r="E453" s="499"/>
      <c r="F453" s="359"/>
      <c r="G453" s="500"/>
      <c r="H453" s="500"/>
      <c r="I453" s="500"/>
      <c r="J453" s="500"/>
      <c r="K453" s="500"/>
    </row>
    <row r="454" spans="1:11" s="3" customFormat="1" ht="21" thickBot="1">
      <c r="A454" s="162" t="s">
        <v>5381</v>
      </c>
      <c r="B454" s="160"/>
      <c r="C454" s="160" t="s">
        <v>3667</v>
      </c>
      <c r="D454" s="1065" t="s">
        <v>2548</v>
      </c>
      <c r="E454" s="1065"/>
      <c r="G454" s="162" t="s">
        <v>5381</v>
      </c>
      <c r="H454" s="160"/>
      <c r="I454" s="160" t="s">
        <v>3667</v>
      </c>
      <c r="J454" s="1065" t="s">
        <v>2548</v>
      </c>
      <c r="K454" s="1065"/>
    </row>
    <row r="455" spans="1:11" s="3" customFormat="1" ht="13.5" customHeight="1" thickTop="1" thickBot="1">
      <c r="A455" s="1105" t="s">
        <v>718</v>
      </c>
      <c r="B455" s="1106"/>
      <c r="C455" s="35"/>
      <c r="D455" s="35"/>
      <c r="E455" s="35"/>
      <c r="G455" s="1109" t="s">
        <v>719</v>
      </c>
      <c r="H455" s="1110"/>
      <c r="I455" s="35"/>
      <c r="J455" s="35"/>
      <c r="K455" s="35"/>
    </row>
    <row r="456" spans="1:11" s="3" customFormat="1" ht="16.5" thickTop="1" thickBot="1">
      <c r="A456" s="1107"/>
      <c r="B456" s="1108"/>
      <c r="C456" s="813"/>
      <c r="D456" s="814" t="s">
        <v>645</v>
      </c>
      <c r="E456" s="815">
        <f>COUNTA(C458:C470)</f>
        <v>5</v>
      </c>
      <c r="G456" s="1111"/>
      <c r="H456" s="1112"/>
      <c r="I456" s="513"/>
      <c r="J456" s="502" t="s">
        <v>645</v>
      </c>
      <c r="K456" s="503">
        <f>COUNTA(I458:I470)</f>
        <v>7</v>
      </c>
    </row>
    <row r="457" spans="1:11" s="3" customFormat="1" ht="12.75" thickTop="1">
      <c r="A457" s="802" t="s">
        <v>626</v>
      </c>
      <c r="B457" s="23" t="s">
        <v>622</v>
      </c>
      <c r="C457" s="4" t="s">
        <v>623</v>
      </c>
      <c r="D457" s="4" t="s">
        <v>1581</v>
      </c>
      <c r="E457" s="770" t="s">
        <v>644</v>
      </c>
      <c r="G457" s="506" t="s">
        <v>626</v>
      </c>
      <c r="H457" s="23" t="s">
        <v>622</v>
      </c>
      <c r="I457" s="4" t="s">
        <v>623</v>
      </c>
      <c r="J457" s="4" t="s">
        <v>1581</v>
      </c>
      <c r="K457" s="60" t="s">
        <v>644</v>
      </c>
    </row>
    <row r="458" spans="1:11" s="3" customFormat="1">
      <c r="A458" s="803" t="s">
        <v>630</v>
      </c>
      <c r="B458" s="77" t="s">
        <v>1099</v>
      </c>
      <c r="C458" s="78" t="s">
        <v>355</v>
      </c>
      <c r="D458" s="79" t="s">
        <v>629</v>
      </c>
      <c r="E458" s="724">
        <v>1.383101851851852E-2</v>
      </c>
      <c r="G458" s="507" t="s">
        <v>630</v>
      </c>
      <c r="H458" s="77" t="s">
        <v>791</v>
      </c>
      <c r="I458" s="78" t="s">
        <v>792</v>
      </c>
      <c r="J458" s="79" t="s">
        <v>629</v>
      </c>
      <c r="K458" s="728">
        <v>1.0416666666666666E-2</v>
      </c>
    </row>
    <row r="459" spans="1:11" s="3" customFormat="1">
      <c r="A459" s="804" t="s">
        <v>631</v>
      </c>
      <c r="B459" s="82" t="s">
        <v>759</v>
      </c>
      <c r="C459" s="83" t="s">
        <v>4038</v>
      </c>
      <c r="D459" s="84" t="s">
        <v>629</v>
      </c>
      <c r="E459" s="725">
        <v>1.4050925925925927E-2</v>
      </c>
      <c r="G459" s="508" t="s">
        <v>631</v>
      </c>
      <c r="H459" s="82" t="s">
        <v>871</v>
      </c>
      <c r="I459" s="83" t="s">
        <v>836</v>
      </c>
      <c r="J459" s="84"/>
      <c r="K459" s="729">
        <v>1.0717592592592593E-2</v>
      </c>
    </row>
    <row r="460" spans="1:11" s="3" customFormat="1">
      <c r="A460" s="805" t="s">
        <v>632</v>
      </c>
      <c r="B460" s="87" t="s">
        <v>352</v>
      </c>
      <c r="C460" s="88" t="s">
        <v>5449</v>
      </c>
      <c r="D460" s="89" t="s">
        <v>629</v>
      </c>
      <c r="E460" s="726">
        <v>1.5763888888888886E-2</v>
      </c>
      <c r="G460" s="509" t="s">
        <v>632</v>
      </c>
      <c r="H460" s="87" t="s">
        <v>847</v>
      </c>
      <c r="I460" s="88" t="s">
        <v>4195</v>
      </c>
      <c r="J460" s="89" t="s">
        <v>669</v>
      </c>
      <c r="K460" s="730">
        <v>1.0960648148148148E-2</v>
      </c>
    </row>
    <row r="461" spans="1:11" s="3" customFormat="1">
      <c r="A461" s="806" t="s">
        <v>633</v>
      </c>
      <c r="B461" s="495" t="s">
        <v>659</v>
      </c>
      <c r="C461" s="496" t="s">
        <v>2364</v>
      </c>
      <c r="D461" s="497" t="s">
        <v>629</v>
      </c>
      <c r="E461" s="727">
        <v>1.5763888888888886E-2</v>
      </c>
      <c r="G461" s="510" t="s">
        <v>633</v>
      </c>
      <c r="H461" s="495" t="s">
        <v>4145</v>
      </c>
      <c r="I461" s="496" t="s">
        <v>3950</v>
      </c>
      <c r="J461" s="497" t="s">
        <v>629</v>
      </c>
      <c r="K461" s="731">
        <v>1.1319444444444444E-2</v>
      </c>
    </row>
    <row r="462" spans="1:11" s="3" customFormat="1">
      <c r="A462" s="806" t="s">
        <v>634</v>
      </c>
      <c r="B462" s="495" t="s">
        <v>1099</v>
      </c>
      <c r="C462" s="496" t="s">
        <v>5464</v>
      </c>
      <c r="D462" s="547" t="s">
        <v>629</v>
      </c>
      <c r="E462" s="727">
        <v>1.6423611111111111E-2</v>
      </c>
      <c r="G462" s="510" t="s">
        <v>634</v>
      </c>
      <c r="H462" s="495" t="s">
        <v>699</v>
      </c>
      <c r="I462" s="496" t="s">
        <v>3453</v>
      </c>
      <c r="J462" s="547" t="s">
        <v>629</v>
      </c>
      <c r="K462" s="731">
        <v>1.2060185185185186E-2</v>
      </c>
    </row>
    <row r="463" spans="1:11" s="3" customFormat="1">
      <c r="A463" s="806"/>
      <c r="B463" s="495"/>
      <c r="C463" s="496"/>
      <c r="D463" s="497"/>
      <c r="E463" s="844"/>
      <c r="G463" s="558" t="s">
        <v>635</v>
      </c>
      <c r="H463" s="495" t="s">
        <v>791</v>
      </c>
      <c r="I463" s="496" t="s">
        <v>5465</v>
      </c>
      <c r="J463" s="497" t="s">
        <v>629</v>
      </c>
      <c r="K463" s="731">
        <v>1.2453703703703703E-2</v>
      </c>
    </row>
    <row r="464" spans="1:11" s="3" customFormat="1" ht="12.75" thickBot="1">
      <c r="A464" s="807"/>
      <c r="B464" s="808"/>
      <c r="C464" s="809"/>
      <c r="D464" s="810"/>
      <c r="E464" s="811"/>
      <c r="G464" s="558" t="s">
        <v>636</v>
      </c>
      <c r="H464" s="512" t="s">
        <v>708</v>
      </c>
      <c r="I464" s="496" t="s">
        <v>809</v>
      </c>
      <c r="J464" s="497" t="s">
        <v>629</v>
      </c>
      <c r="K464" s="731">
        <v>1.3310185185185187E-2</v>
      </c>
    </row>
    <row r="465" spans="1:11" s="3" customFormat="1" hidden="1">
      <c r="A465" s="559"/>
      <c r="B465" s="495"/>
      <c r="C465" s="496"/>
      <c r="D465" s="497"/>
      <c r="E465" s="731"/>
      <c r="G465" s="559"/>
      <c r="H465" s="495"/>
      <c r="I465" s="496"/>
      <c r="J465" s="497"/>
      <c r="K465" s="731"/>
    </row>
    <row r="466" spans="1:11" s="3" customFormat="1" hidden="1">
      <c r="A466" s="559"/>
      <c r="B466" s="495"/>
      <c r="C466" s="496"/>
      <c r="D466" s="497"/>
      <c r="E466" s="731"/>
      <c r="G466" s="559"/>
      <c r="H466" s="495"/>
      <c r="I466" s="496"/>
      <c r="J466" s="497"/>
      <c r="K466" s="731"/>
    </row>
    <row r="467" spans="1:11" s="3" customFormat="1" hidden="1">
      <c r="A467" s="559"/>
      <c r="B467" s="495"/>
      <c r="C467" s="496"/>
      <c r="D467" s="497"/>
      <c r="E467" s="731"/>
      <c r="G467" s="559"/>
      <c r="H467" s="495"/>
      <c r="I467" s="496"/>
      <c r="J467" s="497"/>
      <c r="K467" s="731"/>
    </row>
    <row r="468" spans="1:11" s="3" customFormat="1" hidden="1">
      <c r="A468" s="559"/>
      <c r="B468" s="495"/>
      <c r="C468" s="496"/>
      <c r="D468" s="497"/>
      <c r="E468" s="731"/>
      <c r="G468" s="559"/>
      <c r="H468" s="495"/>
      <c r="I468" s="496"/>
      <c r="J468" s="497"/>
      <c r="K468" s="731"/>
    </row>
    <row r="469" spans="1:11" s="3" customFormat="1" hidden="1">
      <c r="A469" s="559"/>
      <c r="B469" s="495"/>
      <c r="C469" s="496"/>
      <c r="D469" s="497"/>
      <c r="E469" s="731"/>
      <c r="G469" s="559"/>
      <c r="H469" s="495"/>
      <c r="I469" s="496"/>
      <c r="J469" s="497"/>
      <c r="K469" s="731"/>
    </row>
    <row r="470" spans="1:11" s="3" customFormat="1" ht="12.75" hidden="1" thickBot="1">
      <c r="A470" s="558"/>
      <c r="B470" s="495"/>
      <c r="C470" s="496"/>
      <c r="D470" s="497"/>
      <c r="E470" s="731"/>
      <c r="G470" s="704"/>
      <c r="H470" s="660"/>
      <c r="I470" s="661"/>
      <c r="J470" s="662"/>
      <c r="K470" s="733"/>
    </row>
    <row r="471" spans="1:11" s="3" customFormat="1" ht="12.75" thickTop="1">
      <c r="A471" s="812"/>
      <c r="B471" s="812"/>
      <c r="C471" s="812"/>
      <c r="D471" s="812"/>
      <c r="E471" s="812"/>
      <c r="G471" s="501"/>
      <c r="H471" s="501"/>
      <c r="I471" s="501"/>
      <c r="J471" s="501"/>
      <c r="K471" s="501"/>
    </row>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206:K207">
    <sortCondition ref="K206:K207"/>
  </sortState>
  <mergeCells count="64">
    <mergeCell ref="J429:K429"/>
    <mergeCell ref="A430:B431"/>
    <mergeCell ref="G430:H431"/>
    <mergeCell ref="D454:E454"/>
    <mergeCell ref="A455:B456"/>
    <mergeCell ref="D429:E429"/>
    <mergeCell ref="J454:K454"/>
    <mergeCell ref="G455:H456"/>
    <mergeCell ref="A365:B366"/>
    <mergeCell ref="G365:H366"/>
    <mergeCell ref="D400:E400"/>
    <mergeCell ref="H400:I400"/>
    <mergeCell ref="A401:B402"/>
    <mergeCell ref="G401:H402"/>
    <mergeCell ref="D326:E326"/>
    <mergeCell ref="H326:I326"/>
    <mergeCell ref="A327:B328"/>
    <mergeCell ref="G327:H328"/>
    <mergeCell ref="D364:E364"/>
    <mergeCell ref="H364:I364"/>
    <mergeCell ref="A302:B303"/>
    <mergeCell ref="G302:H303"/>
    <mergeCell ref="A248:B248"/>
    <mergeCell ref="E248:H248"/>
    <mergeCell ref="J248:K248"/>
    <mergeCell ref="A249:B250"/>
    <mergeCell ref="G249:H250"/>
    <mergeCell ref="A276:B276"/>
    <mergeCell ref="E276:H276"/>
    <mergeCell ref="J276:K276"/>
    <mergeCell ref="A277:B278"/>
    <mergeCell ref="G277:H278"/>
    <mergeCell ref="A301:B301"/>
    <mergeCell ref="E301:H301"/>
    <mergeCell ref="J301:K301"/>
    <mergeCell ref="A195:B196"/>
    <mergeCell ref="G195:H196"/>
    <mergeCell ref="A75:B75"/>
    <mergeCell ref="E75:H75"/>
    <mergeCell ref="J75:K75"/>
    <mergeCell ref="A76:B77"/>
    <mergeCell ref="G76:H77"/>
    <mergeCell ref="A123:B123"/>
    <mergeCell ref="E123:H123"/>
    <mergeCell ref="J123:K123"/>
    <mergeCell ref="A124:B125"/>
    <mergeCell ref="G124:H125"/>
    <mergeCell ref="A194:B194"/>
    <mergeCell ref="E194:H194"/>
    <mergeCell ref="J194:K194"/>
    <mergeCell ref="A43:B44"/>
    <mergeCell ref="G43:H44"/>
    <mergeCell ref="A1:L1"/>
    <mergeCell ref="E4:G5"/>
    <mergeCell ref="I4:K4"/>
    <mergeCell ref="E6:F7"/>
    <mergeCell ref="A10:B10"/>
    <mergeCell ref="E10:H10"/>
    <mergeCell ref="J10:K10"/>
    <mergeCell ref="A11:B12"/>
    <mergeCell ref="G11:H12"/>
    <mergeCell ref="A42:B42"/>
    <mergeCell ref="E42:H42"/>
    <mergeCell ref="J42:K4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3" max="16383" man="1"/>
    <brk id="274" max="16383" man="1"/>
    <brk id="39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9DAC-173A-4A85-ADD9-9668B5745553}">
  <dimension ref="A1:AB599"/>
  <sheetViews>
    <sheetView topLeftCell="A193" workbookViewId="0">
      <selection activeCell="I275" sqref="I275"/>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5488</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45388</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v>475</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v>24</v>
      </c>
      <c r="F12" s="45"/>
      <c r="G12" s="1089"/>
      <c r="H12" s="1090"/>
      <c r="I12" s="32"/>
      <c r="J12" s="33" t="s">
        <v>645</v>
      </c>
      <c r="K12" s="34">
        <v>31</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3440</v>
      </c>
      <c r="C14" s="78" t="s">
        <v>2364</v>
      </c>
      <c r="D14" s="79" t="s">
        <v>629</v>
      </c>
      <c r="E14" s="771" t="s">
        <v>5498</v>
      </c>
      <c r="F14" s="45"/>
      <c r="G14" s="94" t="s">
        <v>630</v>
      </c>
      <c r="H14" s="77" t="s">
        <v>4182</v>
      </c>
      <c r="I14" s="78" t="s">
        <v>1143</v>
      </c>
      <c r="J14" s="79" t="s">
        <v>5519</v>
      </c>
      <c r="K14" s="766" t="s">
        <v>5506</v>
      </c>
      <c r="L14" s="45"/>
    </row>
    <row r="15" spans="1:28" s="3" customFormat="1">
      <c r="A15" s="81" t="s">
        <v>631</v>
      </c>
      <c r="B15" s="82" t="s">
        <v>3486</v>
      </c>
      <c r="C15" s="83" t="s">
        <v>5320</v>
      </c>
      <c r="D15" s="84" t="s">
        <v>751</v>
      </c>
      <c r="E15" s="772" t="s">
        <v>5522</v>
      </c>
      <c r="F15" s="45"/>
      <c r="G15" s="96" t="s">
        <v>631</v>
      </c>
      <c r="H15" s="82" t="s">
        <v>708</v>
      </c>
      <c r="I15" s="83" t="s">
        <v>5435</v>
      </c>
      <c r="J15" s="84" t="s">
        <v>629</v>
      </c>
      <c r="K15" s="767" t="s">
        <v>5507</v>
      </c>
      <c r="L15" s="45"/>
    </row>
    <row r="16" spans="1:28" s="3" customFormat="1">
      <c r="A16" s="86" t="s">
        <v>632</v>
      </c>
      <c r="B16" s="87" t="s">
        <v>1102</v>
      </c>
      <c r="C16" s="88" t="s">
        <v>2364</v>
      </c>
      <c r="D16" s="89" t="s">
        <v>629</v>
      </c>
      <c r="E16" s="773" t="s">
        <v>5523</v>
      </c>
      <c r="F16" s="45"/>
      <c r="G16" s="98" t="s">
        <v>632</v>
      </c>
      <c r="H16" s="87" t="s">
        <v>5511</v>
      </c>
      <c r="I16" s="88" t="s">
        <v>5512</v>
      </c>
      <c r="J16" s="89" t="s">
        <v>5520</v>
      </c>
      <c r="K16" s="768" t="s">
        <v>5497</v>
      </c>
      <c r="L16" s="45"/>
    </row>
    <row r="17" spans="1:12" s="3" customFormat="1">
      <c r="A17" s="6" t="s">
        <v>633</v>
      </c>
      <c r="B17" s="7" t="s">
        <v>5359</v>
      </c>
      <c r="C17" s="8" t="s">
        <v>5467</v>
      </c>
      <c r="D17" s="9" t="s">
        <v>629</v>
      </c>
      <c r="E17" s="774" t="s">
        <v>5523</v>
      </c>
      <c r="F17" s="45"/>
      <c r="G17" s="26" t="s">
        <v>633</v>
      </c>
      <c r="H17" s="7" t="s">
        <v>2038</v>
      </c>
      <c r="I17" s="250" t="s">
        <v>4893</v>
      </c>
      <c r="J17" s="547" t="s">
        <v>629</v>
      </c>
      <c r="K17" s="723" t="s">
        <v>5521</v>
      </c>
      <c r="L17" s="45"/>
    </row>
    <row r="18" spans="1:12" s="3" customFormat="1">
      <c r="A18" s="6" t="s">
        <v>634</v>
      </c>
      <c r="B18" s="7" t="s">
        <v>1102</v>
      </c>
      <c r="C18" s="8" t="s">
        <v>396</v>
      </c>
      <c r="D18" s="9" t="s">
        <v>629</v>
      </c>
      <c r="E18" s="774" t="s">
        <v>5523</v>
      </c>
      <c r="F18" s="45"/>
      <c r="G18" s="26" t="s">
        <v>634</v>
      </c>
      <c r="H18" s="7" t="s">
        <v>708</v>
      </c>
      <c r="I18" s="250" t="s">
        <v>1383</v>
      </c>
      <c r="J18" s="547" t="s">
        <v>800</v>
      </c>
      <c r="K18" s="723" t="s">
        <v>5521</v>
      </c>
      <c r="L18" s="45"/>
    </row>
    <row r="19" spans="1:12" s="3" customFormat="1">
      <c r="A19" s="6" t="s">
        <v>635</v>
      </c>
      <c r="B19" s="512" t="s">
        <v>828</v>
      </c>
      <c r="C19" s="546" t="s">
        <v>5492</v>
      </c>
      <c r="D19" s="9" t="s">
        <v>657</v>
      </c>
      <c r="E19" s="774" t="s">
        <v>5523</v>
      </c>
      <c r="F19" s="45"/>
      <c r="G19" s="26" t="s">
        <v>635</v>
      </c>
      <c r="H19" s="7" t="s">
        <v>366</v>
      </c>
      <c r="I19" s="250" t="s">
        <v>3816</v>
      </c>
      <c r="J19" s="9" t="s">
        <v>751</v>
      </c>
      <c r="K19" s="723" t="s">
        <v>5521</v>
      </c>
      <c r="L19" s="45"/>
    </row>
    <row r="20" spans="1:12" s="3" customFormat="1">
      <c r="A20" s="6" t="s">
        <v>636</v>
      </c>
      <c r="B20" s="7" t="s">
        <v>5397</v>
      </c>
      <c r="C20" s="8" t="s">
        <v>5398</v>
      </c>
      <c r="D20" s="547" t="s">
        <v>629</v>
      </c>
      <c r="E20" s="774" t="s">
        <v>5524</v>
      </c>
      <c r="F20" s="45"/>
      <c r="G20" s="26" t="s">
        <v>636</v>
      </c>
      <c r="H20" s="7" t="s">
        <v>1407</v>
      </c>
      <c r="I20" s="250" t="s">
        <v>5405</v>
      </c>
      <c r="J20" s="547" t="s">
        <v>629</v>
      </c>
      <c r="K20" s="723" t="s">
        <v>5521</v>
      </c>
      <c r="L20" s="45"/>
    </row>
    <row r="21" spans="1:12" s="3" customFormat="1">
      <c r="A21" s="6" t="s">
        <v>637</v>
      </c>
      <c r="B21" s="7" t="s">
        <v>5535</v>
      </c>
      <c r="C21" s="8" t="s">
        <v>5536</v>
      </c>
      <c r="D21" s="9" t="s">
        <v>751</v>
      </c>
      <c r="E21" s="774" t="s">
        <v>5524</v>
      </c>
      <c r="F21" s="45"/>
      <c r="G21" s="26" t="s">
        <v>637</v>
      </c>
      <c r="H21" s="7" t="s">
        <v>1121</v>
      </c>
      <c r="I21" s="250" t="s">
        <v>5465</v>
      </c>
      <c r="J21" s="9" t="s">
        <v>629</v>
      </c>
      <c r="K21" s="723" t="s">
        <v>5509</v>
      </c>
      <c r="L21" s="45"/>
    </row>
    <row r="22" spans="1:12" s="3" customFormat="1">
      <c r="A22" s="6" t="s">
        <v>638</v>
      </c>
      <c r="B22" s="7" t="s">
        <v>1102</v>
      </c>
      <c r="C22" s="8" t="s">
        <v>5537</v>
      </c>
      <c r="D22" s="9" t="s">
        <v>751</v>
      </c>
      <c r="E22" s="774" t="s">
        <v>5945</v>
      </c>
      <c r="F22" s="45"/>
      <c r="G22" s="26" t="s">
        <v>638</v>
      </c>
      <c r="H22" s="7" t="s">
        <v>664</v>
      </c>
      <c r="I22" s="250" t="s">
        <v>1507</v>
      </c>
      <c r="J22" s="547" t="s">
        <v>629</v>
      </c>
      <c r="K22" s="723" t="s">
        <v>5522</v>
      </c>
      <c r="L22" s="45"/>
    </row>
    <row r="23" spans="1:12" s="3" customFormat="1">
      <c r="A23" s="6" t="s">
        <v>639</v>
      </c>
      <c r="B23" s="7" t="s">
        <v>4609</v>
      </c>
      <c r="C23" s="8" t="s">
        <v>5538</v>
      </c>
      <c r="D23" s="9" t="s">
        <v>629</v>
      </c>
      <c r="E23" s="774" t="s">
        <v>5525</v>
      </c>
      <c r="F23" s="45"/>
      <c r="G23" s="26" t="s">
        <v>639</v>
      </c>
      <c r="H23" s="512" t="s">
        <v>1145</v>
      </c>
      <c r="I23" s="549" t="s">
        <v>4510</v>
      </c>
      <c r="J23" s="9" t="s">
        <v>751</v>
      </c>
      <c r="K23" s="723" t="s">
        <v>5523</v>
      </c>
      <c r="L23" s="45"/>
    </row>
    <row r="24" spans="1:12" s="3" customFormat="1">
      <c r="A24" s="6" t="s">
        <v>640</v>
      </c>
      <c r="B24" s="7" t="s">
        <v>348</v>
      </c>
      <c r="C24" s="8" t="s">
        <v>695</v>
      </c>
      <c r="D24" s="9" t="s">
        <v>5107</v>
      </c>
      <c r="E24" s="774" t="s">
        <v>5525</v>
      </c>
      <c r="F24" s="45"/>
      <c r="G24" s="26" t="s">
        <v>640</v>
      </c>
      <c r="H24" s="512" t="s">
        <v>796</v>
      </c>
      <c r="I24" s="549" t="s">
        <v>1383</v>
      </c>
      <c r="J24" s="9" t="s">
        <v>800</v>
      </c>
      <c r="K24" s="723" t="s">
        <v>5524</v>
      </c>
      <c r="L24" s="45"/>
    </row>
    <row r="25" spans="1:12" s="3" customFormat="1">
      <c r="A25" s="6" t="s">
        <v>641</v>
      </c>
      <c r="B25" s="7" t="s">
        <v>655</v>
      </c>
      <c r="C25" s="8" t="s">
        <v>5420</v>
      </c>
      <c r="D25" s="9" t="s">
        <v>629</v>
      </c>
      <c r="E25" s="774" t="s">
        <v>5525</v>
      </c>
      <c r="F25" s="45"/>
      <c r="G25" s="26" t="s">
        <v>641</v>
      </c>
      <c r="H25" s="512" t="s">
        <v>2677</v>
      </c>
      <c r="I25" s="549" t="s">
        <v>801</v>
      </c>
      <c r="J25" s="9" t="s">
        <v>629</v>
      </c>
      <c r="K25" s="723" t="s">
        <v>5525</v>
      </c>
      <c r="L25" s="45"/>
    </row>
    <row r="26" spans="1:12" s="3" customFormat="1">
      <c r="A26" s="6" t="s">
        <v>642</v>
      </c>
      <c r="B26" s="7" t="s">
        <v>1519</v>
      </c>
      <c r="C26" s="8" t="s">
        <v>3221</v>
      </c>
      <c r="D26" s="9" t="s">
        <v>940</v>
      </c>
      <c r="E26" s="774" t="s">
        <v>5528</v>
      </c>
      <c r="F26" s="45"/>
      <c r="G26" s="26" t="s">
        <v>642</v>
      </c>
      <c r="H26" s="512" t="s">
        <v>1121</v>
      </c>
      <c r="I26" s="549" t="s">
        <v>801</v>
      </c>
      <c r="J26" s="9" t="s">
        <v>5107</v>
      </c>
      <c r="K26" s="723" t="s">
        <v>5525</v>
      </c>
      <c r="L26" s="45"/>
    </row>
    <row r="27" spans="1:12" s="3" customFormat="1">
      <c r="A27" s="6" t="s">
        <v>643</v>
      </c>
      <c r="B27" s="7" t="s">
        <v>2311</v>
      </c>
      <c r="C27" s="8" t="s">
        <v>5290</v>
      </c>
      <c r="D27" s="9" t="s">
        <v>5291</v>
      </c>
      <c r="E27" s="774" t="s">
        <v>5529</v>
      </c>
      <c r="F27" s="45"/>
      <c r="G27" s="26" t="s">
        <v>643</v>
      </c>
      <c r="H27" s="512" t="s">
        <v>4793</v>
      </c>
      <c r="I27" s="549" t="s">
        <v>5513</v>
      </c>
      <c r="J27" s="9" t="s">
        <v>5107</v>
      </c>
      <c r="K27" s="723" t="s">
        <v>5526</v>
      </c>
      <c r="L27" s="45"/>
    </row>
    <row r="28" spans="1:12" s="3" customFormat="1">
      <c r="A28" s="6" t="s">
        <v>646</v>
      </c>
      <c r="B28" s="7" t="s">
        <v>659</v>
      </c>
      <c r="C28" s="8" t="s">
        <v>5320</v>
      </c>
      <c r="D28" s="9" t="s">
        <v>5107</v>
      </c>
      <c r="E28" s="774" t="s">
        <v>5946</v>
      </c>
      <c r="F28" s="45"/>
      <c r="G28" s="26" t="s">
        <v>646</v>
      </c>
      <c r="H28" s="512" t="s">
        <v>5426</v>
      </c>
      <c r="I28" s="549" t="s">
        <v>704</v>
      </c>
      <c r="J28" s="9" t="s">
        <v>629</v>
      </c>
      <c r="K28" s="723" t="s">
        <v>5527</v>
      </c>
      <c r="L28" s="45"/>
    </row>
    <row r="29" spans="1:12" s="3" customFormat="1">
      <c r="A29" s="6" t="s">
        <v>647</v>
      </c>
      <c r="B29" s="7" t="s">
        <v>761</v>
      </c>
      <c r="C29" s="8" t="s">
        <v>1205</v>
      </c>
      <c r="D29" s="9" t="s">
        <v>629</v>
      </c>
      <c r="E29" s="774" t="s">
        <v>5947</v>
      </c>
      <c r="F29" s="45"/>
      <c r="G29" s="26" t="s">
        <v>647</v>
      </c>
      <c r="H29" s="512" t="s">
        <v>1725</v>
      </c>
      <c r="I29" s="549" t="s">
        <v>5399</v>
      </c>
      <c r="J29" s="9" t="s">
        <v>669</v>
      </c>
      <c r="K29" s="723" t="s">
        <v>5528</v>
      </c>
      <c r="L29" s="45"/>
    </row>
    <row r="30" spans="1:12" s="3" customFormat="1">
      <c r="A30" s="6"/>
      <c r="B30" s="431" t="s">
        <v>5282</v>
      </c>
      <c r="C30" s="436" t="s">
        <v>1312</v>
      </c>
      <c r="D30" s="433" t="s">
        <v>5107</v>
      </c>
      <c r="E30" s="831" t="s">
        <v>5495</v>
      </c>
      <c r="F30" s="45"/>
      <c r="G30" s="26" t="s">
        <v>648</v>
      </c>
      <c r="H30" s="512" t="s">
        <v>1388</v>
      </c>
      <c r="I30" s="549" t="s">
        <v>5514</v>
      </c>
      <c r="J30" s="9" t="s">
        <v>942</v>
      </c>
      <c r="K30" s="723" t="s">
        <v>5529</v>
      </c>
      <c r="L30" s="45"/>
    </row>
    <row r="31" spans="1:12" s="3" customFormat="1">
      <c r="A31" s="6"/>
      <c r="B31" s="431" t="s">
        <v>5359</v>
      </c>
      <c r="C31" s="436" t="s">
        <v>5490</v>
      </c>
      <c r="D31" s="433" t="s">
        <v>661</v>
      </c>
      <c r="E31" s="831" t="s">
        <v>5496</v>
      </c>
      <c r="F31" s="45"/>
      <c r="G31" s="26" t="s">
        <v>649</v>
      </c>
      <c r="H31" s="512" t="s">
        <v>705</v>
      </c>
      <c r="I31" s="549" t="s">
        <v>5515</v>
      </c>
      <c r="J31" s="9" t="s">
        <v>5107</v>
      </c>
      <c r="K31" s="723" t="s">
        <v>5529</v>
      </c>
      <c r="L31" s="45"/>
    </row>
    <row r="32" spans="1:12" s="3" customFormat="1">
      <c r="A32" s="6"/>
      <c r="B32" s="431" t="s">
        <v>5422</v>
      </c>
      <c r="C32" s="436" t="s">
        <v>702</v>
      </c>
      <c r="D32" s="433" t="s">
        <v>629</v>
      </c>
      <c r="E32" s="831" t="s">
        <v>5497</v>
      </c>
      <c r="F32" s="45"/>
      <c r="G32" s="26" t="s">
        <v>650</v>
      </c>
      <c r="H32" s="512" t="s">
        <v>993</v>
      </c>
      <c r="I32" s="549" t="s">
        <v>1506</v>
      </c>
      <c r="J32" s="9" t="s">
        <v>669</v>
      </c>
      <c r="K32" s="723" t="s">
        <v>5530</v>
      </c>
      <c r="L32" s="45"/>
    </row>
    <row r="33" spans="1:12" s="3" customFormat="1">
      <c r="A33" s="6"/>
      <c r="B33" s="431" t="s">
        <v>3431</v>
      </c>
      <c r="C33" s="436" t="s">
        <v>5491</v>
      </c>
      <c r="D33" s="433" t="s">
        <v>629</v>
      </c>
      <c r="E33" s="831" t="s">
        <v>5498</v>
      </c>
      <c r="F33" s="45"/>
      <c r="G33" s="26" t="s">
        <v>651</v>
      </c>
      <c r="H33" s="512" t="s">
        <v>3762</v>
      </c>
      <c r="I33" s="549" t="s">
        <v>5516</v>
      </c>
      <c r="J33" s="9" t="s">
        <v>657</v>
      </c>
      <c r="K33" s="723" t="s">
        <v>5531</v>
      </c>
      <c r="L33" s="45"/>
    </row>
    <row r="34" spans="1:12" s="3" customFormat="1">
      <c r="A34" s="6"/>
      <c r="B34" s="431" t="s">
        <v>1153</v>
      </c>
      <c r="C34" s="436" t="s">
        <v>5492</v>
      </c>
      <c r="D34" s="433" t="s">
        <v>657</v>
      </c>
      <c r="E34" s="831" t="s">
        <v>5498</v>
      </c>
      <c r="F34" s="45"/>
      <c r="G34" s="26" t="s">
        <v>899</v>
      </c>
      <c r="H34" s="512" t="s">
        <v>1114</v>
      </c>
      <c r="I34" s="549" t="s">
        <v>5517</v>
      </c>
      <c r="J34" s="9" t="s">
        <v>728</v>
      </c>
      <c r="K34" s="723" t="s">
        <v>5532</v>
      </c>
      <c r="L34" s="45"/>
    </row>
    <row r="35" spans="1:12" s="3" customFormat="1">
      <c r="A35" s="6"/>
      <c r="B35" s="431" t="s">
        <v>3486</v>
      </c>
      <c r="C35" s="436" t="s">
        <v>5493</v>
      </c>
      <c r="D35" s="433" t="s">
        <v>5494</v>
      </c>
      <c r="E35" s="831" t="s">
        <v>5499</v>
      </c>
      <c r="F35" s="45"/>
      <c r="G35" s="26" t="s">
        <v>900</v>
      </c>
      <c r="H35" s="512" t="s">
        <v>982</v>
      </c>
      <c r="I35" s="549" t="s">
        <v>5518</v>
      </c>
      <c r="J35" s="9"/>
      <c r="K35" s="723" t="s">
        <v>5533</v>
      </c>
      <c r="L35" s="45"/>
    </row>
    <row r="36" spans="1:12" s="3" customFormat="1">
      <c r="A36" s="6"/>
      <c r="B36" s="431" t="s">
        <v>1315</v>
      </c>
      <c r="C36" s="436" t="s">
        <v>801</v>
      </c>
      <c r="D36" s="433" t="s">
        <v>629</v>
      </c>
      <c r="E36" s="831" t="s">
        <v>5500</v>
      </c>
      <c r="F36" s="45"/>
      <c r="G36" s="26" t="s">
        <v>901</v>
      </c>
      <c r="H36" s="512" t="s">
        <v>4596</v>
      </c>
      <c r="I36" s="549" t="s">
        <v>1332</v>
      </c>
      <c r="J36" s="9" t="s">
        <v>663</v>
      </c>
      <c r="K36" s="723" t="s">
        <v>5534</v>
      </c>
      <c r="L36" s="45"/>
    </row>
    <row r="37" spans="1:12" s="3" customFormat="1">
      <c r="A37" s="6"/>
      <c r="B37" s="431" t="s">
        <v>5489</v>
      </c>
      <c r="C37" s="436" t="s">
        <v>5320</v>
      </c>
      <c r="D37" s="433" t="s">
        <v>5107</v>
      </c>
      <c r="E37" s="831" t="s">
        <v>5501</v>
      </c>
      <c r="F37" s="45"/>
      <c r="G37" s="26"/>
      <c r="H37" s="431" t="s">
        <v>4794</v>
      </c>
      <c r="I37" s="436" t="s">
        <v>850</v>
      </c>
      <c r="J37" s="433" t="s">
        <v>629</v>
      </c>
      <c r="K37" s="830" t="s">
        <v>5504</v>
      </c>
      <c r="L37" s="45"/>
    </row>
    <row r="38" spans="1:12" s="3" customFormat="1">
      <c r="A38" s="6"/>
      <c r="B38" s="512"/>
      <c r="C38" s="546"/>
      <c r="D38" s="547"/>
      <c r="E38" s="861"/>
      <c r="F38" s="45"/>
      <c r="G38" s="26"/>
      <c r="H38" s="431" t="s">
        <v>1420</v>
      </c>
      <c r="I38" s="436" t="s">
        <v>1004</v>
      </c>
      <c r="J38" s="433" t="s">
        <v>629</v>
      </c>
      <c r="K38" s="830" t="s">
        <v>5505</v>
      </c>
      <c r="L38" s="45"/>
    </row>
    <row r="39" spans="1:12" s="3" customFormat="1">
      <c r="A39" s="6"/>
      <c r="B39" s="512"/>
      <c r="C39" s="546"/>
      <c r="D39" s="547"/>
      <c r="E39" s="861"/>
      <c r="F39" s="45"/>
      <c r="G39" s="26"/>
      <c r="H39" s="431" t="s">
        <v>796</v>
      </c>
      <c r="I39" s="436" t="s">
        <v>5502</v>
      </c>
      <c r="J39" s="433" t="s">
        <v>751</v>
      </c>
      <c r="K39" s="830" t="s">
        <v>5506</v>
      </c>
      <c r="L39" s="45"/>
    </row>
    <row r="40" spans="1:12" s="3" customFormat="1">
      <c r="A40" s="6"/>
      <c r="B40" s="512"/>
      <c r="C40" s="546"/>
      <c r="D40" s="547"/>
      <c r="E40" s="861"/>
      <c r="F40" s="45"/>
      <c r="G40" s="26"/>
      <c r="H40" s="431" t="s">
        <v>1233</v>
      </c>
      <c r="I40" s="436" t="s">
        <v>5406</v>
      </c>
      <c r="J40" s="433" t="s">
        <v>629</v>
      </c>
      <c r="K40" s="830" t="s">
        <v>5507</v>
      </c>
      <c r="L40" s="45"/>
    </row>
    <row r="41" spans="1:12" s="3" customFormat="1">
      <c r="A41" s="6"/>
      <c r="B41" s="512"/>
      <c r="C41" s="546"/>
      <c r="D41" s="547"/>
      <c r="E41" s="861"/>
      <c r="F41" s="45"/>
      <c r="G41" s="26"/>
      <c r="H41" s="431" t="s">
        <v>699</v>
      </c>
      <c r="I41" s="436" t="s">
        <v>1090</v>
      </c>
      <c r="J41" s="433" t="s">
        <v>629</v>
      </c>
      <c r="K41" s="830" t="s">
        <v>5508</v>
      </c>
      <c r="L41" s="45"/>
    </row>
    <row r="42" spans="1:12" s="3" customFormat="1">
      <c r="A42" s="6"/>
      <c r="B42" s="512"/>
      <c r="C42" s="546"/>
      <c r="D42" s="547"/>
      <c r="E42" s="861"/>
      <c r="F42" s="45"/>
      <c r="G42" s="26"/>
      <c r="H42" s="431" t="s">
        <v>4794</v>
      </c>
      <c r="I42" s="436" t="s">
        <v>673</v>
      </c>
      <c r="J42" s="433" t="s">
        <v>940</v>
      </c>
      <c r="K42" s="830" t="s">
        <v>5509</v>
      </c>
      <c r="L42" s="45"/>
    </row>
    <row r="43" spans="1:12" s="3" customFormat="1">
      <c r="A43" s="6"/>
      <c r="B43" s="512"/>
      <c r="C43" s="546"/>
      <c r="D43" s="547"/>
      <c r="E43" s="861"/>
      <c r="F43" s="45"/>
      <c r="G43" s="26"/>
      <c r="H43" s="431" t="s">
        <v>3951</v>
      </c>
      <c r="I43" s="436" t="s">
        <v>5503</v>
      </c>
      <c r="J43" s="433" t="s">
        <v>5107</v>
      </c>
      <c r="K43" s="830" t="s">
        <v>5509</v>
      </c>
      <c r="L43" s="45"/>
    </row>
    <row r="44" spans="1:12" s="3" customFormat="1" ht="12.75" thickBot="1">
      <c r="A44" s="6"/>
      <c r="B44" s="512"/>
      <c r="C44" s="546"/>
      <c r="D44" s="547"/>
      <c r="E44" s="861"/>
      <c r="F44" s="45"/>
      <c r="G44" s="26"/>
      <c r="H44" s="431" t="s">
        <v>5423</v>
      </c>
      <c r="I44" s="432" t="s">
        <v>704</v>
      </c>
      <c r="J44" s="433" t="s">
        <v>629</v>
      </c>
      <c r="K44" s="830" t="s">
        <v>5510</v>
      </c>
      <c r="L44" s="45"/>
    </row>
    <row r="45" spans="1:12" s="3" customFormat="1" hidden="1">
      <c r="A45" s="6"/>
      <c r="B45" s="431"/>
      <c r="C45" s="436"/>
      <c r="D45" s="433"/>
      <c r="E45" s="831"/>
      <c r="F45" s="45"/>
      <c r="G45" s="26"/>
      <c r="H45" s="431"/>
      <c r="I45" s="432"/>
      <c r="J45" s="433"/>
      <c r="K45" s="830"/>
      <c r="L45" s="45"/>
    </row>
    <row r="46" spans="1:12" s="3" customFormat="1" ht="12.75" hidden="1" thickBot="1">
      <c r="A46" s="6"/>
      <c r="B46" s="431"/>
      <c r="C46" s="436"/>
      <c r="D46" s="433"/>
      <c r="E46" s="831"/>
      <c r="F46" s="45"/>
      <c r="G46" s="26"/>
      <c r="H46" s="431"/>
      <c r="I46" s="432"/>
      <c r="J46" s="433"/>
      <c r="K46" s="830"/>
      <c r="L46" s="45"/>
    </row>
    <row r="47" spans="1:12" s="3" customFormat="1" ht="12.75" hidden="1" thickBot="1">
      <c r="A47" s="6"/>
      <c r="B47" s="431"/>
      <c r="C47" s="436"/>
      <c r="D47" s="433"/>
      <c r="E47" s="831"/>
      <c r="F47" s="45"/>
      <c r="G47" s="26"/>
      <c r="H47" s="512"/>
      <c r="I47" s="549"/>
      <c r="J47" s="547"/>
      <c r="K47" s="723"/>
      <c r="L47" s="45"/>
    </row>
    <row r="48" spans="1:12" s="3" customFormat="1" ht="12.75" thickTop="1">
      <c r="A48" s="46"/>
      <c r="B48" s="46"/>
      <c r="C48" s="46"/>
      <c r="D48" s="46"/>
      <c r="E48" s="46"/>
      <c r="F48" s="45"/>
      <c r="G48" s="47"/>
      <c r="H48" s="47"/>
      <c r="I48" s="47"/>
      <c r="J48" s="47"/>
      <c r="K48" s="47"/>
      <c r="L48" s="45"/>
    </row>
    <row r="49" spans="1:12" s="3" customFormat="1" ht="21" thickBot="1">
      <c r="A49" s="1104" t="s">
        <v>4001</v>
      </c>
      <c r="B49" s="1104"/>
      <c r="C49" s="556"/>
      <c r="D49" s="557" t="s">
        <v>625</v>
      </c>
      <c r="E49" s="1102" t="s">
        <v>4003</v>
      </c>
      <c r="F49" s="1102"/>
      <c r="G49" s="1102"/>
      <c r="H49" s="1102"/>
      <c r="I49" s="556"/>
      <c r="J49" s="1103" t="s">
        <v>625</v>
      </c>
      <c r="K49" s="1103"/>
      <c r="L49" s="45"/>
    </row>
    <row r="50" spans="1:12" s="3" customFormat="1" ht="13.5" thickTop="1" thickBot="1">
      <c r="A50" s="1057" t="s">
        <v>621</v>
      </c>
      <c r="B50" s="1058"/>
      <c r="C50" s="43"/>
      <c r="D50" s="44"/>
      <c r="E50" s="35"/>
      <c r="F50" s="35"/>
      <c r="G50" s="1061" t="s">
        <v>652</v>
      </c>
      <c r="H50" s="1062"/>
      <c r="I50" s="35"/>
      <c r="J50" s="35"/>
      <c r="K50" s="35"/>
      <c r="L50" s="45"/>
    </row>
    <row r="51" spans="1:12" s="3" customFormat="1" ht="16.5" thickTop="1" thickBot="1">
      <c r="A51" s="1059"/>
      <c r="B51" s="1060"/>
      <c r="C51" s="14"/>
      <c r="D51" s="12" t="s">
        <v>645</v>
      </c>
      <c r="E51" s="769">
        <v>24</v>
      </c>
      <c r="F51" s="45"/>
      <c r="G51" s="1063"/>
      <c r="H51" s="1064"/>
      <c r="I51" s="32"/>
      <c r="J51" s="33" t="s">
        <v>645</v>
      </c>
      <c r="K51" s="34">
        <v>24</v>
      </c>
      <c r="L51" s="45"/>
    </row>
    <row r="52" spans="1:12" s="3" customFormat="1">
      <c r="A52" s="15" t="s">
        <v>626</v>
      </c>
      <c r="B52" s="16" t="s">
        <v>622</v>
      </c>
      <c r="C52" s="4" t="s">
        <v>623</v>
      </c>
      <c r="D52" s="4" t="s">
        <v>624</v>
      </c>
      <c r="E52" s="770" t="s">
        <v>644</v>
      </c>
      <c r="F52" s="45"/>
      <c r="G52" s="24" t="s">
        <v>626</v>
      </c>
      <c r="H52" s="23" t="s">
        <v>622</v>
      </c>
      <c r="I52" s="4" t="s">
        <v>623</v>
      </c>
      <c r="J52" s="4" t="s">
        <v>624</v>
      </c>
      <c r="K52" s="25" t="s">
        <v>644</v>
      </c>
      <c r="L52" s="45"/>
    </row>
    <row r="53" spans="1:12" s="3" customFormat="1">
      <c r="A53" s="76" t="s">
        <v>630</v>
      </c>
      <c r="B53" s="77" t="s">
        <v>967</v>
      </c>
      <c r="C53" s="78" t="s">
        <v>5737</v>
      </c>
      <c r="D53" s="79" t="s">
        <v>751</v>
      </c>
      <c r="E53" s="771" t="s">
        <v>5694</v>
      </c>
      <c r="F53" s="45"/>
      <c r="G53" s="94" t="s">
        <v>630</v>
      </c>
      <c r="H53" s="77" t="s">
        <v>192</v>
      </c>
      <c r="I53" s="78" t="s">
        <v>5676</v>
      </c>
      <c r="J53" s="79" t="s">
        <v>751</v>
      </c>
      <c r="K53" s="766" t="s">
        <v>5724</v>
      </c>
      <c r="L53" s="45"/>
    </row>
    <row r="54" spans="1:12" s="3" customFormat="1">
      <c r="A54" s="81" t="s">
        <v>631</v>
      </c>
      <c r="B54" s="82" t="s">
        <v>967</v>
      </c>
      <c r="C54" s="83" t="s">
        <v>3053</v>
      </c>
      <c r="D54" s="84" t="s">
        <v>751</v>
      </c>
      <c r="E54" s="772" t="s">
        <v>5725</v>
      </c>
      <c r="F54" s="45"/>
      <c r="G54" s="96" t="s">
        <v>631</v>
      </c>
      <c r="H54" s="82" t="s">
        <v>5745</v>
      </c>
      <c r="I54" s="83" t="s">
        <v>5516</v>
      </c>
      <c r="J54" s="84" t="s">
        <v>669</v>
      </c>
      <c r="K54" s="767" t="s">
        <v>5726</v>
      </c>
      <c r="L54" s="45"/>
    </row>
    <row r="55" spans="1:12" s="3" customFormat="1">
      <c r="A55" s="86" t="s">
        <v>632</v>
      </c>
      <c r="B55" s="87" t="s">
        <v>3437</v>
      </c>
      <c r="C55" s="88" t="s">
        <v>695</v>
      </c>
      <c r="D55" s="89" t="s">
        <v>669</v>
      </c>
      <c r="E55" s="773" t="s">
        <v>5725</v>
      </c>
      <c r="F55" s="45"/>
      <c r="G55" s="98" t="s">
        <v>632</v>
      </c>
      <c r="H55" s="87" t="s">
        <v>864</v>
      </c>
      <c r="I55" s="88" t="s">
        <v>825</v>
      </c>
      <c r="J55" s="89" t="s">
        <v>669</v>
      </c>
      <c r="K55" s="768" t="s">
        <v>5697</v>
      </c>
      <c r="L55" s="45"/>
    </row>
    <row r="56" spans="1:12" s="3" customFormat="1">
      <c r="A56" s="6" t="s">
        <v>633</v>
      </c>
      <c r="B56" s="7" t="s">
        <v>828</v>
      </c>
      <c r="C56" s="8" t="s">
        <v>5646</v>
      </c>
      <c r="D56" s="547" t="s">
        <v>751</v>
      </c>
      <c r="E56" s="774" t="s">
        <v>5725</v>
      </c>
      <c r="F56" s="45"/>
      <c r="G56" s="26" t="s">
        <v>633</v>
      </c>
      <c r="H56" s="7" t="s">
        <v>4426</v>
      </c>
      <c r="I56" s="8" t="s">
        <v>5749</v>
      </c>
      <c r="J56" s="547" t="s">
        <v>751</v>
      </c>
      <c r="K56" s="723" t="s">
        <v>5698</v>
      </c>
      <c r="L56" s="45"/>
    </row>
    <row r="57" spans="1:12" s="3" customFormat="1">
      <c r="A57" s="6" t="s">
        <v>634</v>
      </c>
      <c r="B57" s="7" t="s">
        <v>1474</v>
      </c>
      <c r="C57" s="8" t="s">
        <v>5648</v>
      </c>
      <c r="D57" s="9" t="s">
        <v>751</v>
      </c>
      <c r="E57" s="774" t="s">
        <v>5727</v>
      </c>
      <c r="F57" s="45"/>
      <c r="G57" s="26" t="s">
        <v>634</v>
      </c>
      <c r="H57" s="7" t="s">
        <v>708</v>
      </c>
      <c r="I57" s="8" t="s">
        <v>5677</v>
      </c>
      <c r="J57" s="547" t="s">
        <v>2425</v>
      </c>
      <c r="K57" s="723" t="s">
        <v>5727</v>
      </c>
      <c r="L57" s="45"/>
    </row>
    <row r="58" spans="1:12" s="3" customFormat="1">
      <c r="A58" s="6" t="s">
        <v>635</v>
      </c>
      <c r="B58" s="7" t="s">
        <v>5735</v>
      </c>
      <c r="C58" s="8" t="s">
        <v>5536</v>
      </c>
      <c r="D58" s="9" t="s">
        <v>751</v>
      </c>
      <c r="E58" s="774" t="s">
        <v>5702</v>
      </c>
      <c r="F58" s="45"/>
      <c r="G58" s="26" t="s">
        <v>635</v>
      </c>
      <c r="H58" s="7" t="s">
        <v>796</v>
      </c>
      <c r="I58" s="8" t="s">
        <v>809</v>
      </c>
      <c r="J58" s="547" t="s">
        <v>629</v>
      </c>
      <c r="K58" s="723" t="s">
        <v>5728</v>
      </c>
      <c r="L58" s="45"/>
    </row>
    <row r="59" spans="1:12" s="3" customFormat="1">
      <c r="A59" s="6" t="s">
        <v>636</v>
      </c>
      <c r="B59" s="7" t="s">
        <v>4891</v>
      </c>
      <c r="C59" s="8" t="s">
        <v>975</v>
      </c>
      <c r="D59" s="9" t="s">
        <v>629</v>
      </c>
      <c r="E59" s="774" t="s">
        <v>5703</v>
      </c>
      <c r="F59" s="45"/>
      <c r="G59" s="26" t="s">
        <v>636</v>
      </c>
      <c r="H59" s="7" t="s">
        <v>1331</v>
      </c>
      <c r="I59" s="8" t="s">
        <v>1507</v>
      </c>
      <c r="J59" s="9" t="s">
        <v>629</v>
      </c>
      <c r="K59" s="723" t="s">
        <v>5701</v>
      </c>
      <c r="L59" s="45"/>
    </row>
    <row r="60" spans="1:12" s="3" customFormat="1">
      <c r="A60" s="6" t="s">
        <v>637</v>
      </c>
      <c r="B60" s="7" t="s">
        <v>4342</v>
      </c>
      <c r="C60" s="8" t="s">
        <v>5738</v>
      </c>
      <c r="D60" s="9" t="s">
        <v>5107</v>
      </c>
      <c r="E60" s="774" t="s">
        <v>5704</v>
      </c>
      <c r="F60" s="45"/>
      <c r="G60" s="26" t="s">
        <v>637</v>
      </c>
      <c r="H60" s="7" t="s">
        <v>740</v>
      </c>
      <c r="I60" s="8" t="s">
        <v>819</v>
      </c>
      <c r="J60" s="9" t="s">
        <v>629</v>
      </c>
      <c r="K60" s="723" t="s">
        <v>5757</v>
      </c>
      <c r="L60" s="45"/>
    </row>
    <row r="61" spans="1:12" s="3" customFormat="1">
      <c r="A61" s="6" t="s">
        <v>638</v>
      </c>
      <c r="B61" s="7" t="s">
        <v>918</v>
      </c>
      <c r="C61" s="8" t="s">
        <v>5288</v>
      </c>
      <c r="D61" s="547" t="s">
        <v>800</v>
      </c>
      <c r="E61" s="774" t="s">
        <v>5731</v>
      </c>
      <c r="F61" s="45"/>
      <c r="G61" s="26" t="s">
        <v>638</v>
      </c>
      <c r="H61" s="7" t="s">
        <v>864</v>
      </c>
      <c r="I61" s="8" t="s">
        <v>1704</v>
      </c>
      <c r="J61" s="9" t="s">
        <v>928</v>
      </c>
      <c r="K61" s="723" t="s">
        <v>5703</v>
      </c>
      <c r="L61" s="45"/>
    </row>
    <row r="62" spans="1:12" s="3" customFormat="1">
      <c r="A62" s="6" t="s">
        <v>639</v>
      </c>
      <c r="B62" s="7" t="s">
        <v>5948</v>
      </c>
      <c r="C62" s="8" t="s">
        <v>5739</v>
      </c>
      <c r="D62" s="547" t="s">
        <v>751</v>
      </c>
      <c r="E62" s="774" t="s">
        <v>5732</v>
      </c>
      <c r="F62" s="45"/>
      <c r="G62" s="26" t="s">
        <v>639</v>
      </c>
      <c r="H62" s="7" t="s">
        <v>708</v>
      </c>
      <c r="I62" s="8" t="s">
        <v>5750</v>
      </c>
      <c r="J62" s="9" t="s">
        <v>5756</v>
      </c>
      <c r="K62" s="723" t="s">
        <v>5729</v>
      </c>
      <c r="L62" s="45"/>
    </row>
    <row r="63" spans="1:12" s="3" customFormat="1">
      <c r="A63" s="6" t="s">
        <v>640</v>
      </c>
      <c r="B63" s="7" t="s">
        <v>3437</v>
      </c>
      <c r="C63" s="8" t="s">
        <v>5721</v>
      </c>
      <c r="D63" s="9" t="s">
        <v>751</v>
      </c>
      <c r="E63" s="774" t="s">
        <v>5706</v>
      </c>
      <c r="F63" s="45"/>
      <c r="G63" s="26" t="s">
        <v>640</v>
      </c>
      <c r="H63" s="7" t="s">
        <v>796</v>
      </c>
      <c r="I63" s="8" t="s">
        <v>801</v>
      </c>
      <c r="J63" s="547" t="s">
        <v>5107</v>
      </c>
      <c r="K63" s="723" t="s">
        <v>5730</v>
      </c>
      <c r="L63" s="45"/>
    </row>
    <row r="64" spans="1:12" s="3" customFormat="1">
      <c r="A64" s="6" t="s">
        <v>641</v>
      </c>
      <c r="B64" s="7" t="s">
        <v>387</v>
      </c>
      <c r="C64" s="8" t="s">
        <v>5723</v>
      </c>
      <c r="D64" s="9" t="s">
        <v>629</v>
      </c>
      <c r="E64" s="774" t="s">
        <v>5733</v>
      </c>
      <c r="F64" s="45"/>
      <c r="G64" s="26" t="s">
        <v>641</v>
      </c>
      <c r="H64" s="7" t="s">
        <v>740</v>
      </c>
      <c r="I64" s="8" t="s">
        <v>1326</v>
      </c>
      <c r="J64" s="52" t="s">
        <v>629</v>
      </c>
      <c r="K64" s="723" t="s">
        <v>5705</v>
      </c>
      <c r="L64" s="45"/>
    </row>
    <row r="65" spans="1:12" s="3" customFormat="1">
      <c r="A65" s="6" t="s">
        <v>642</v>
      </c>
      <c r="B65" s="7" t="s">
        <v>5736</v>
      </c>
      <c r="C65" s="8" t="s">
        <v>5740</v>
      </c>
      <c r="D65" s="547" t="s">
        <v>751</v>
      </c>
      <c r="E65" s="774" t="s">
        <v>5741</v>
      </c>
      <c r="F65" s="45"/>
      <c r="G65" s="26" t="s">
        <v>642</v>
      </c>
      <c r="H65" s="7" t="s">
        <v>791</v>
      </c>
      <c r="I65" s="8" t="s">
        <v>5751</v>
      </c>
      <c r="J65" s="9" t="s">
        <v>629</v>
      </c>
      <c r="K65" s="723" t="s">
        <v>5706</v>
      </c>
      <c r="L65" s="45"/>
    </row>
    <row r="66" spans="1:12" s="3" customFormat="1">
      <c r="A66" s="6" t="s">
        <v>643</v>
      </c>
      <c r="B66" s="7" t="s">
        <v>4345</v>
      </c>
      <c r="C66" s="8" t="s">
        <v>5398</v>
      </c>
      <c r="D66" s="547" t="s">
        <v>629</v>
      </c>
      <c r="E66" s="774" t="s">
        <v>5707</v>
      </c>
      <c r="F66" s="45"/>
      <c r="G66" s="26" t="s">
        <v>643</v>
      </c>
      <c r="H66" s="7" t="s">
        <v>4580</v>
      </c>
      <c r="I66" s="8" t="s">
        <v>5404</v>
      </c>
      <c r="J66" s="547" t="s">
        <v>629</v>
      </c>
      <c r="K66" s="723" t="s">
        <v>5758</v>
      </c>
      <c r="L66" s="45"/>
    </row>
    <row r="67" spans="1:12" s="3" customFormat="1">
      <c r="A67" s="6" t="s">
        <v>646</v>
      </c>
      <c r="B67" s="7" t="s">
        <v>925</v>
      </c>
      <c r="C67" s="8" t="s">
        <v>975</v>
      </c>
      <c r="D67" s="547" t="s">
        <v>629</v>
      </c>
      <c r="E67" s="774" t="s">
        <v>5742</v>
      </c>
      <c r="F67" s="45"/>
      <c r="G67" s="26" t="s">
        <v>646</v>
      </c>
      <c r="H67" s="7" t="s">
        <v>740</v>
      </c>
      <c r="I67" s="8" t="s">
        <v>5752</v>
      </c>
      <c r="J67" s="547" t="s">
        <v>5107</v>
      </c>
      <c r="K67" s="723" t="s">
        <v>5733</v>
      </c>
      <c r="L67" s="45"/>
    </row>
    <row r="68" spans="1:12" s="3" customFormat="1">
      <c r="A68" s="6" t="s">
        <v>647</v>
      </c>
      <c r="B68" s="7" t="s">
        <v>828</v>
      </c>
      <c r="C68" s="8" t="s">
        <v>5682</v>
      </c>
      <c r="D68" s="547" t="s">
        <v>751</v>
      </c>
      <c r="E68" s="774" t="s">
        <v>5622</v>
      </c>
      <c r="F68" s="45"/>
      <c r="G68" s="26" t="s">
        <v>647</v>
      </c>
      <c r="H68" s="7" t="s">
        <v>961</v>
      </c>
      <c r="I68" s="8" t="s">
        <v>5399</v>
      </c>
      <c r="J68" s="9" t="s">
        <v>669</v>
      </c>
      <c r="K68" s="211" t="s">
        <v>5707</v>
      </c>
      <c r="L68" s="45"/>
    </row>
    <row r="69" spans="1:12" s="3" customFormat="1">
      <c r="A69" s="6" t="s">
        <v>648</v>
      </c>
      <c r="B69" s="7" t="s">
        <v>5303</v>
      </c>
      <c r="C69" s="8" t="s">
        <v>5682</v>
      </c>
      <c r="D69" s="9" t="s">
        <v>751</v>
      </c>
      <c r="E69" s="774" t="s">
        <v>5622</v>
      </c>
      <c r="F69" s="45"/>
      <c r="G69" s="26" t="s">
        <v>648</v>
      </c>
      <c r="H69" s="7" t="s">
        <v>796</v>
      </c>
      <c r="I69" s="8" t="s">
        <v>5434</v>
      </c>
      <c r="J69" s="9" t="s">
        <v>629</v>
      </c>
      <c r="K69" s="211" t="s">
        <v>5742</v>
      </c>
      <c r="L69" s="45"/>
    </row>
    <row r="70" spans="1:12" s="3" customFormat="1">
      <c r="A70" s="6" t="s">
        <v>649</v>
      </c>
      <c r="B70" s="7" t="s">
        <v>3014</v>
      </c>
      <c r="C70" s="8" t="s">
        <v>2361</v>
      </c>
      <c r="D70" s="9" t="s">
        <v>5107</v>
      </c>
      <c r="E70" s="774" t="s">
        <v>5743</v>
      </c>
      <c r="F70" s="45"/>
      <c r="G70" s="26" t="s">
        <v>649</v>
      </c>
      <c r="H70" s="7" t="s">
        <v>5746</v>
      </c>
      <c r="I70" s="250" t="s">
        <v>5753</v>
      </c>
      <c r="J70" s="9" t="s">
        <v>751</v>
      </c>
      <c r="K70" s="211" t="s">
        <v>5621</v>
      </c>
      <c r="L70" s="45"/>
    </row>
    <row r="71" spans="1:12" s="3" customFormat="1">
      <c r="A71" s="6" t="s">
        <v>650</v>
      </c>
      <c r="B71" s="7" t="s">
        <v>5160</v>
      </c>
      <c r="C71" s="8" t="s">
        <v>5538</v>
      </c>
      <c r="D71" s="9" t="s">
        <v>629</v>
      </c>
      <c r="E71" s="774" t="s">
        <v>5744</v>
      </c>
      <c r="F71" s="45"/>
      <c r="G71" s="26" t="s">
        <v>650</v>
      </c>
      <c r="H71" s="7" t="s">
        <v>1420</v>
      </c>
      <c r="I71" s="250" t="s">
        <v>4011</v>
      </c>
      <c r="J71" s="9" t="s">
        <v>751</v>
      </c>
      <c r="K71" s="211" t="s">
        <v>5743</v>
      </c>
      <c r="L71" s="45"/>
    </row>
    <row r="72" spans="1:12" s="3" customFormat="1">
      <c r="A72" s="6" t="s">
        <v>651</v>
      </c>
      <c r="B72" s="7" t="s">
        <v>1153</v>
      </c>
      <c r="C72" s="8" t="s">
        <v>5360</v>
      </c>
      <c r="D72" s="9" t="s">
        <v>629</v>
      </c>
      <c r="E72" s="774" t="s">
        <v>5744</v>
      </c>
      <c r="F72" s="45"/>
      <c r="G72" s="26" t="s">
        <v>651</v>
      </c>
      <c r="H72" s="7" t="s">
        <v>1115</v>
      </c>
      <c r="I72" s="250" t="s">
        <v>5406</v>
      </c>
      <c r="J72" s="9" t="s">
        <v>629</v>
      </c>
      <c r="K72" s="211" t="s">
        <v>5659</v>
      </c>
      <c r="L72" s="45"/>
    </row>
    <row r="73" spans="1:12" s="3" customFormat="1">
      <c r="A73" s="6" t="s">
        <v>899</v>
      </c>
      <c r="B73" s="7" t="s">
        <v>828</v>
      </c>
      <c r="C73" s="8" t="s">
        <v>5716</v>
      </c>
      <c r="D73" s="9" t="s">
        <v>751</v>
      </c>
      <c r="E73" s="774" t="s">
        <v>5623</v>
      </c>
      <c r="F73" s="45"/>
      <c r="G73" s="26" t="s">
        <v>899</v>
      </c>
      <c r="H73" s="7" t="s">
        <v>5747</v>
      </c>
      <c r="I73" s="250" t="s">
        <v>5754</v>
      </c>
      <c r="J73" s="9" t="s">
        <v>5494</v>
      </c>
      <c r="K73" s="211" t="s">
        <v>5759</v>
      </c>
      <c r="L73" s="45"/>
    </row>
    <row r="74" spans="1:12" s="3" customFormat="1">
      <c r="A74" s="6" t="s">
        <v>900</v>
      </c>
      <c r="B74" s="7" t="s">
        <v>1511</v>
      </c>
      <c r="C74" s="8" t="s">
        <v>5428</v>
      </c>
      <c r="D74" s="9" t="s">
        <v>629</v>
      </c>
      <c r="E74" s="774" t="s">
        <v>5657</v>
      </c>
      <c r="F74" s="45"/>
      <c r="G74" s="26" t="s">
        <v>900</v>
      </c>
      <c r="H74" s="7" t="s">
        <v>753</v>
      </c>
      <c r="I74" s="250" t="s">
        <v>5755</v>
      </c>
      <c r="J74" s="9" t="s">
        <v>661</v>
      </c>
      <c r="K74" s="211" t="s">
        <v>5628</v>
      </c>
      <c r="L74" s="45"/>
    </row>
    <row r="75" spans="1:12" s="3" customFormat="1" ht="11.25" customHeight="1">
      <c r="A75" s="6" t="s">
        <v>901</v>
      </c>
      <c r="B75" s="7" t="s">
        <v>2311</v>
      </c>
      <c r="C75" s="8" t="s">
        <v>2364</v>
      </c>
      <c r="D75" s="9" t="s">
        <v>629</v>
      </c>
      <c r="E75" s="774" t="s">
        <v>5624</v>
      </c>
      <c r="F75" s="45"/>
      <c r="G75" s="26" t="s">
        <v>901</v>
      </c>
      <c r="H75" s="7" t="s">
        <v>5748</v>
      </c>
      <c r="I75" s="250" t="s">
        <v>5514</v>
      </c>
      <c r="J75" s="9" t="s">
        <v>942</v>
      </c>
      <c r="K75" s="211" t="s">
        <v>5760</v>
      </c>
      <c r="L75" s="45"/>
    </row>
    <row r="76" spans="1:12" s="3" customFormat="1" ht="12.75" thickBot="1">
      <c r="A76" s="6" t="s">
        <v>902</v>
      </c>
      <c r="B76" s="7" t="s">
        <v>2631</v>
      </c>
      <c r="C76" s="8" t="s">
        <v>1</v>
      </c>
      <c r="D76" s="9" t="s">
        <v>5107</v>
      </c>
      <c r="E76" s="774" t="s">
        <v>5659</v>
      </c>
      <c r="F76" s="45"/>
      <c r="G76" s="26" t="s">
        <v>902</v>
      </c>
      <c r="H76" s="7" t="s">
        <v>791</v>
      </c>
      <c r="I76" s="250" t="s">
        <v>5405</v>
      </c>
      <c r="J76" s="9" t="s">
        <v>629</v>
      </c>
      <c r="K76" s="211" t="s">
        <v>5635</v>
      </c>
      <c r="L76" s="45"/>
    </row>
    <row r="77" spans="1:12" s="3" customFormat="1" hidden="1">
      <c r="A77" s="6"/>
      <c r="B77" s="7"/>
      <c r="C77" s="8"/>
      <c r="D77" s="9"/>
      <c r="E77" s="774"/>
      <c r="F77" s="45"/>
      <c r="G77" s="26"/>
      <c r="H77" s="7"/>
      <c r="I77" s="250"/>
      <c r="J77" s="9"/>
      <c r="K77" s="211"/>
      <c r="L77" s="45"/>
    </row>
    <row r="78" spans="1:12" s="3" customFormat="1" ht="13.5" hidden="1" thickBot="1">
      <c r="A78" s="6"/>
      <c r="B78" s="7"/>
      <c r="C78" s="302"/>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57" t="s">
        <v>621</v>
      </c>
      <c r="B81" s="1058"/>
      <c r="C81" s="43"/>
      <c r="D81" s="44"/>
      <c r="E81" s="44"/>
      <c r="F81" s="35"/>
      <c r="G81" s="1087" t="s">
        <v>652</v>
      </c>
      <c r="H81" s="1088"/>
      <c r="I81" s="35"/>
      <c r="J81" s="35"/>
      <c r="K81" s="35"/>
      <c r="L81" s="35"/>
    </row>
    <row r="82" spans="1:12" s="3" customFormat="1" ht="16.5" thickTop="1" thickBot="1">
      <c r="A82" s="1059"/>
      <c r="B82" s="1060"/>
      <c r="C82" s="14"/>
      <c r="D82" s="12" t="s">
        <v>645</v>
      </c>
      <c r="E82" s="13">
        <v>34</v>
      </c>
      <c r="F82" s="45"/>
      <c r="G82" s="1089"/>
      <c r="H82" s="1090"/>
      <c r="I82" s="32"/>
      <c r="J82" s="33" t="s">
        <v>645</v>
      </c>
      <c r="K82" s="34">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1102</v>
      </c>
      <c r="C84" s="78" t="s">
        <v>5305</v>
      </c>
      <c r="D84" s="79" t="s">
        <v>751</v>
      </c>
      <c r="E84" s="771" t="s">
        <v>5688</v>
      </c>
      <c r="F84" s="45"/>
      <c r="G84" s="94" t="s">
        <v>630</v>
      </c>
      <c r="H84" s="77" t="s">
        <v>4004</v>
      </c>
      <c r="I84" s="78" t="s">
        <v>1143</v>
      </c>
      <c r="J84" s="79" t="s">
        <v>5519</v>
      </c>
      <c r="K84" s="766" t="s">
        <v>5533</v>
      </c>
      <c r="L84" s="45"/>
    </row>
    <row r="85" spans="1:12" s="3" customFormat="1">
      <c r="A85" s="81" t="s">
        <v>631</v>
      </c>
      <c r="B85" s="82" t="s">
        <v>1456</v>
      </c>
      <c r="C85" s="83" t="s">
        <v>5714</v>
      </c>
      <c r="D85" s="84" t="s">
        <v>751</v>
      </c>
      <c r="E85" s="772" t="s">
        <v>5689</v>
      </c>
      <c r="F85" s="45"/>
      <c r="G85" s="96" t="s">
        <v>631</v>
      </c>
      <c r="H85" s="82" t="s">
        <v>708</v>
      </c>
      <c r="I85" s="83" t="s">
        <v>5675</v>
      </c>
      <c r="J85" s="84" t="s">
        <v>5107</v>
      </c>
      <c r="K85" s="767" t="s">
        <v>5533</v>
      </c>
      <c r="L85" s="45"/>
    </row>
    <row r="86" spans="1:12" s="3" customFormat="1">
      <c r="A86" s="86" t="s">
        <v>632</v>
      </c>
      <c r="B86" s="87" t="s">
        <v>3778</v>
      </c>
      <c r="C86" s="88" t="s">
        <v>5649</v>
      </c>
      <c r="D86" s="89" t="s">
        <v>751</v>
      </c>
      <c r="E86" s="773" t="s">
        <v>5690</v>
      </c>
      <c r="F86" s="45"/>
      <c r="G86" s="98" t="s">
        <v>632</v>
      </c>
      <c r="H86" s="87" t="s">
        <v>1388</v>
      </c>
      <c r="I86" s="88" t="s">
        <v>5676</v>
      </c>
      <c r="J86" s="89" t="s">
        <v>751</v>
      </c>
      <c r="K86" s="768" t="s">
        <v>5533</v>
      </c>
      <c r="L86" s="45"/>
    </row>
    <row r="87" spans="1:12" s="3" customFormat="1">
      <c r="A87" s="6" t="s">
        <v>633</v>
      </c>
      <c r="B87" s="7" t="s">
        <v>1511</v>
      </c>
      <c r="C87" s="8" t="s">
        <v>3053</v>
      </c>
      <c r="D87" s="9" t="s">
        <v>751</v>
      </c>
      <c r="E87" s="774" t="s">
        <v>5691</v>
      </c>
      <c r="F87" s="45"/>
      <c r="G87" s="862" t="s">
        <v>633</v>
      </c>
      <c r="H87" s="512" t="s">
        <v>3346</v>
      </c>
      <c r="I87" s="546" t="s">
        <v>5677</v>
      </c>
      <c r="J87" s="547" t="s">
        <v>669</v>
      </c>
      <c r="K87" s="843" t="s">
        <v>5687</v>
      </c>
      <c r="L87" s="45"/>
    </row>
    <row r="88" spans="1:12" s="3" customFormat="1">
      <c r="A88" s="6" t="s">
        <v>634</v>
      </c>
      <c r="B88" s="7" t="s">
        <v>976</v>
      </c>
      <c r="C88" s="8" t="s">
        <v>5715</v>
      </c>
      <c r="D88" s="9" t="s">
        <v>751</v>
      </c>
      <c r="E88" s="774" t="s">
        <v>5692</v>
      </c>
      <c r="F88" s="45"/>
      <c r="G88" s="26" t="s">
        <v>634</v>
      </c>
      <c r="H88" s="7" t="s">
        <v>5262</v>
      </c>
      <c r="I88" s="8" t="s">
        <v>836</v>
      </c>
      <c r="J88" s="547" t="s">
        <v>669</v>
      </c>
      <c r="K88" s="723" t="s">
        <v>5501</v>
      </c>
      <c r="L88" s="45"/>
    </row>
    <row r="89" spans="1:12" s="3" customFormat="1">
      <c r="A89" s="6" t="s">
        <v>635</v>
      </c>
      <c r="B89" s="7" t="s">
        <v>4083</v>
      </c>
      <c r="C89" s="8" t="s">
        <v>4548</v>
      </c>
      <c r="D89" s="547" t="s">
        <v>751</v>
      </c>
      <c r="E89" s="774" t="s">
        <v>5693</v>
      </c>
      <c r="F89" s="45"/>
      <c r="G89" s="26" t="s">
        <v>635</v>
      </c>
      <c r="H89" s="7" t="s">
        <v>1725</v>
      </c>
      <c r="I89" s="8" t="s">
        <v>5678</v>
      </c>
      <c r="J89" s="547" t="s">
        <v>751</v>
      </c>
      <c r="K89" s="723" t="s">
        <v>5501</v>
      </c>
      <c r="L89" s="45"/>
    </row>
    <row r="90" spans="1:12" s="3" customFormat="1">
      <c r="A90" s="6" t="s">
        <v>636</v>
      </c>
      <c r="B90" s="7" t="s">
        <v>3486</v>
      </c>
      <c r="C90" s="8" t="s">
        <v>5716</v>
      </c>
      <c r="D90" s="52" t="s">
        <v>751</v>
      </c>
      <c r="E90" s="774" t="s">
        <v>5694</v>
      </c>
      <c r="F90" s="45"/>
      <c r="G90" s="26" t="s">
        <v>636</v>
      </c>
      <c r="H90" s="7" t="s">
        <v>982</v>
      </c>
      <c r="I90" s="8" t="s">
        <v>5679</v>
      </c>
      <c r="J90" s="9" t="s">
        <v>669</v>
      </c>
      <c r="K90" s="723" t="s">
        <v>5688</v>
      </c>
      <c r="L90" s="45"/>
    </row>
    <row r="91" spans="1:12" s="3" customFormat="1">
      <c r="A91" s="6" t="s">
        <v>637</v>
      </c>
      <c r="B91" s="7" t="s">
        <v>5709</v>
      </c>
      <c r="C91" s="8" t="s">
        <v>2035</v>
      </c>
      <c r="D91" s="547" t="s">
        <v>669</v>
      </c>
      <c r="E91" s="774" t="s">
        <v>5694</v>
      </c>
      <c r="F91" s="45"/>
      <c r="G91" s="26" t="s">
        <v>637</v>
      </c>
      <c r="H91" s="7" t="s">
        <v>366</v>
      </c>
      <c r="I91" s="8" t="s">
        <v>5312</v>
      </c>
      <c r="J91" s="9" t="s">
        <v>751</v>
      </c>
      <c r="K91" s="723" t="s">
        <v>5689</v>
      </c>
      <c r="L91" s="45"/>
    </row>
    <row r="92" spans="1:12" s="3" customFormat="1">
      <c r="A92" s="6" t="s">
        <v>638</v>
      </c>
      <c r="B92" s="7" t="s">
        <v>5710</v>
      </c>
      <c r="C92" s="8" t="s">
        <v>5512</v>
      </c>
      <c r="D92" s="9" t="s">
        <v>751</v>
      </c>
      <c r="E92" s="774" t="s">
        <v>5725</v>
      </c>
      <c r="F92" s="45"/>
      <c r="G92" s="26" t="s">
        <v>638</v>
      </c>
      <c r="H92" s="7" t="s">
        <v>1420</v>
      </c>
      <c r="I92" s="8" t="s">
        <v>5575</v>
      </c>
      <c r="J92" s="547" t="s">
        <v>751</v>
      </c>
      <c r="K92" s="723" t="s">
        <v>5690</v>
      </c>
      <c r="L92" s="45"/>
    </row>
    <row r="93" spans="1:12" s="3" customFormat="1">
      <c r="A93" s="6" t="s">
        <v>639</v>
      </c>
      <c r="B93" s="7" t="s">
        <v>348</v>
      </c>
      <c r="C93" s="8" t="s">
        <v>5537</v>
      </c>
      <c r="D93" s="547" t="s">
        <v>751</v>
      </c>
      <c r="E93" s="774" t="s">
        <v>5725</v>
      </c>
      <c r="F93" s="45"/>
      <c r="G93" s="26" t="s">
        <v>639</v>
      </c>
      <c r="H93" s="7" t="s">
        <v>3951</v>
      </c>
      <c r="I93" s="8" t="s">
        <v>1554</v>
      </c>
      <c r="J93" s="9" t="s">
        <v>5107</v>
      </c>
      <c r="K93" s="723" t="s">
        <v>5690</v>
      </c>
      <c r="L93" s="45"/>
    </row>
    <row r="94" spans="1:12" s="3" customFormat="1">
      <c r="A94" s="6" t="s">
        <v>640</v>
      </c>
      <c r="B94" s="7" t="s">
        <v>694</v>
      </c>
      <c r="C94" s="8" t="s">
        <v>5316</v>
      </c>
      <c r="D94" s="547" t="s">
        <v>751</v>
      </c>
      <c r="E94" s="774" t="s">
        <v>5726</v>
      </c>
      <c r="F94" s="45"/>
      <c r="G94" s="26" t="s">
        <v>640</v>
      </c>
      <c r="H94" s="7" t="s">
        <v>1151</v>
      </c>
      <c r="I94" s="8" t="s">
        <v>5449</v>
      </c>
      <c r="J94" s="547" t="s">
        <v>629</v>
      </c>
      <c r="K94" s="723" t="s">
        <v>5691</v>
      </c>
      <c r="L94" s="45"/>
    </row>
    <row r="95" spans="1:12" s="3" customFormat="1">
      <c r="A95" s="6" t="s">
        <v>641</v>
      </c>
      <c r="B95" s="7" t="s">
        <v>348</v>
      </c>
      <c r="C95" s="8" t="s">
        <v>5647</v>
      </c>
      <c r="D95" s="547" t="s">
        <v>661</v>
      </c>
      <c r="E95" s="774" t="s">
        <v>5726</v>
      </c>
      <c r="F95" s="45"/>
      <c r="G95" s="26" t="s">
        <v>641</v>
      </c>
      <c r="H95" s="7" t="s">
        <v>667</v>
      </c>
      <c r="I95" s="8" t="s">
        <v>5265</v>
      </c>
      <c r="J95" s="9" t="s">
        <v>751</v>
      </c>
      <c r="K95" s="723" t="s">
        <v>5692</v>
      </c>
      <c r="L95" s="45"/>
    </row>
    <row r="96" spans="1:12" s="3" customFormat="1">
      <c r="A96" s="6" t="s">
        <v>642</v>
      </c>
      <c r="B96" s="7" t="s">
        <v>1096</v>
      </c>
      <c r="C96" s="8" t="s">
        <v>3048</v>
      </c>
      <c r="D96" s="9" t="s">
        <v>669</v>
      </c>
      <c r="E96" s="774" t="s">
        <v>5696</v>
      </c>
      <c r="F96" s="45"/>
      <c r="G96" s="26" t="s">
        <v>642</v>
      </c>
      <c r="H96" s="7" t="s">
        <v>2622</v>
      </c>
      <c r="I96" s="8" t="s">
        <v>5438</v>
      </c>
      <c r="J96" s="9" t="s">
        <v>2425</v>
      </c>
      <c r="K96" s="723" t="s">
        <v>5693</v>
      </c>
      <c r="L96" s="45"/>
    </row>
    <row r="97" spans="1:12" s="3" customFormat="1">
      <c r="A97" s="6" t="s">
        <v>643</v>
      </c>
      <c r="B97" s="7" t="s">
        <v>3431</v>
      </c>
      <c r="C97" s="8" t="s">
        <v>5717</v>
      </c>
      <c r="D97" s="547" t="s">
        <v>629</v>
      </c>
      <c r="E97" s="774" t="s">
        <v>5698</v>
      </c>
      <c r="F97" s="45"/>
      <c r="G97" s="26" t="s">
        <v>643</v>
      </c>
      <c r="H97" s="7" t="s">
        <v>1114</v>
      </c>
      <c r="I97" s="8" t="s">
        <v>5680</v>
      </c>
      <c r="J97" s="547" t="s">
        <v>751</v>
      </c>
      <c r="K97" s="723" t="s">
        <v>5694</v>
      </c>
      <c r="L97" s="45"/>
    </row>
    <row r="98" spans="1:12" s="3" customFormat="1">
      <c r="A98" s="6" t="s">
        <v>646</v>
      </c>
      <c r="B98" s="7" t="s">
        <v>3486</v>
      </c>
      <c r="C98" s="8" t="s">
        <v>5718</v>
      </c>
      <c r="D98" s="547" t="s">
        <v>5107</v>
      </c>
      <c r="E98" s="774" t="s">
        <v>5700</v>
      </c>
      <c r="F98" s="45"/>
      <c r="G98" s="26" t="s">
        <v>646</v>
      </c>
      <c r="H98" s="7" t="s">
        <v>783</v>
      </c>
      <c r="I98" s="8" t="s">
        <v>1383</v>
      </c>
      <c r="J98" s="9" t="s">
        <v>800</v>
      </c>
      <c r="K98" s="723" t="s">
        <v>5695</v>
      </c>
      <c r="L98" s="45"/>
    </row>
    <row r="99" spans="1:12" s="3" customFormat="1">
      <c r="A99" s="6" t="s">
        <v>647</v>
      </c>
      <c r="B99" s="7" t="s">
        <v>5289</v>
      </c>
      <c r="C99" s="8" t="s">
        <v>5290</v>
      </c>
      <c r="D99" s="547" t="s">
        <v>5291</v>
      </c>
      <c r="E99" s="774" t="s">
        <v>5700</v>
      </c>
      <c r="F99" s="45"/>
      <c r="G99" s="26" t="s">
        <v>647</v>
      </c>
      <c r="H99" s="7" t="s">
        <v>708</v>
      </c>
      <c r="I99" s="8" t="s">
        <v>5518</v>
      </c>
      <c r="J99" s="9" t="s">
        <v>751</v>
      </c>
      <c r="K99" s="723" t="s">
        <v>5696</v>
      </c>
      <c r="L99" s="45"/>
    </row>
    <row r="100" spans="1:12" s="3" customFormat="1">
      <c r="A100" s="6" t="s">
        <v>648</v>
      </c>
      <c r="B100" s="7" t="s">
        <v>1317</v>
      </c>
      <c r="C100" s="8" t="s">
        <v>5719</v>
      </c>
      <c r="D100" s="547" t="s">
        <v>751</v>
      </c>
      <c r="E100" s="774" t="s">
        <v>5727</v>
      </c>
      <c r="F100" s="45"/>
      <c r="G100" s="26" t="s">
        <v>648</v>
      </c>
      <c r="H100" s="7" t="s">
        <v>1114</v>
      </c>
      <c r="I100" s="8" t="s">
        <v>2556</v>
      </c>
      <c r="J100" s="9" t="s">
        <v>669</v>
      </c>
      <c r="K100" s="723" t="s">
        <v>5697</v>
      </c>
      <c r="L100" s="45"/>
    </row>
    <row r="101" spans="1:12" s="3" customFormat="1">
      <c r="A101" s="6" t="s">
        <v>649</v>
      </c>
      <c r="B101" s="7" t="s">
        <v>5711</v>
      </c>
      <c r="C101" s="8" t="s">
        <v>1530</v>
      </c>
      <c r="D101" s="547" t="s">
        <v>751</v>
      </c>
      <c r="E101" s="774" t="s">
        <v>5728</v>
      </c>
      <c r="F101" s="45"/>
      <c r="G101" s="26" t="s">
        <v>649</v>
      </c>
      <c r="H101" s="7" t="s">
        <v>796</v>
      </c>
      <c r="I101" s="8" t="s">
        <v>850</v>
      </c>
      <c r="J101" s="547" t="s">
        <v>669</v>
      </c>
      <c r="K101" s="723" t="s">
        <v>5698</v>
      </c>
      <c r="L101" s="45"/>
    </row>
    <row r="102" spans="1:12" s="3" customFormat="1">
      <c r="A102" s="6" t="s">
        <v>650</v>
      </c>
      <c r="B102" s="50" t="s">
        <v>1074</v>
      </c>
      <c r="C102" s="54" t="s">
        <v>5558</v>
      </c>
      <c r="D102" s="9" t="s">
        <v>629</v>
      </c>
      <c r="E102" s="774" t="s">
        <v>5701</v>
      </c>
      <c r="F102" s="45"/>
      <c r="G102" s="26" t="s">
        <v>650</v>
      </c>
      <c r="H102" s="7" t="s">
        <v>667</v>
      </c>
      <c r="I102" s="8" t="s">
        <v>5681</v>
      </c>
      <c r="J102" s="9" t="s">
        <v>751</v>
      </c>
      <c r="K102" s="723" t="s">
        <v>5698</v>
      </c>
      <c r="L102" s="45"/>
    </row>
    <row r="103" spans="1:12" s="3" customFormat="1">
      <c r="A103" s="6" t="s">
        <v>651</v>
      </c>
      <c r="B103" s="50" t="s">
        <v>976</v>
      </c>
      <c r="C103" s="54" t="s">
        <v>329</v>
      </c>
      <c r="D103" s="547" t="s">
        <v>751</v>
      </c>
      <c r="E103" s="774" t="s">
        <v>5702</v>
      </c>
      <c r="F103" s="45"/>
      <c r="G103" s="26" t="s">
        <v>651</v>
      </c>
      <c r="H103" s="50" t="s">
        <v>4794</v>
      </c>
      <c r="I103" s="54" t="s">
        <v>5682</v>
      </c>
      <c r="J103" s="9" t="s">
        <v>751</v>
      </c>
      <c r="K103" s="723" t="s">
        <v>5698</v>
      </c>
      <c r="L103" s="45"/>
    </row>
    <row r="104" spans="1:12" s="3" customFormat="1">
      <c r="A104" s="6" t="s">
        <v>899</v>
      </c>
      <c r="B104" s="50" t="s">
        <v>1306</v>
      </c>
      <c r="C104" s="54" t="s">
        <v>4000</v>
      </c>
      <c r="D104" s="9" t="s">
        <v>751</v>
      </c>
      <c r="E104" s="774" t="s">
        <v>5703</v>
      </c>
      <c r="F104" s="45"/>
      <c r="G104" s="26" t="s">
        <v>899</v>
      </c>
      <c r="H104" s="50" t="s">
        <v>1725</v>
      </c>
      <c r="I104" s="54" t="s">
        <v>5683</v>
      </c>
      <c r="J104" s="547" t="s">
        <v>751</v>
      </c>
      <c r="K104" s="723" t="s">
        <v>5699</v>
      </c>
      <c r="L104" s="45"/>
    </row>
    <row r="105" spans="1:12" s="3" customFormat="1">
      <c r="A105" s="6" t="s">
        <v>900</v>
      </c>
      <c r="B105" s="50" t="s">
        <v>694</v>
      </c>
      <c r="C105" s="54" t="s">
        <v>5720</v>
      </c>
      <c r="D105" s="547" t="s">
        <v>669</v>
      </c>
      <c r="E105" s="774" t="s">
        <v>5729</v>
      </c>
      <c r="F105" s="45"/>
      <c r="G105" s="26" t="s">
        <v>900</v>
      </c>
      <c r="H105" s="50" t="s">
        <v>791</v>
      </c>
      <c r="I105" s="54" t="s">
        <v>5439</v>
      </c>
      <c r="J105" s="9" t="s">
        <v>629</v>
      </c>
      <c r="K105" s="723" t="s">
        <v>5700</v>
      </c>
      <c r="L105" s="45"/>
    </row>
    <row r="106" spans="1:12" s="3" customFormat="1">
      <c r="A106" s="6" t="s">
        <v>901</v>
      </c>
      <c r="B106" s="50" t="s">
        <v>5712</v>
      </c>
      <c r="C106" s="54" t="s">
        <v>5721</v>
      </c>
      <c r="D106" s="9" t="s">
        <v>751</v>
      </c>
      <c r="E106" s="774" t="s">
        <v>5729</v>
      </c>
      <c r="F106" s="45"/>
      <c r="G106" s="26" t="s">
        <v>901</v>
      </c>
      <c r="H106" s="50" t="s">
        <v>5673</v>
      </c>
      <c r="I106" s="54" t="s">
        <v>3463</v>
      </c>
      <c r="J106" s="547" t="s">
        <v>751</v>
      </c>
      <c r="K106" s="723" t="s">
        <v>5700</v>
      </c>
      <c r="L106" s="45"/>
    </row>
    <row r="107" spans="1:12" s="3" customFormat="1">
      <c r="A107" s="6" t="s">
        <v>902</v>
      </c>
      <c r="B107" s="50" t="s">
        <v>3431</v>
      </c>
      <c r="C107" s="54" t="s">
        <v>3789</v>
      </c>
      <c r="D107" s="9" t="s">
        <v>751</v>
      </c>
      <c r="E107" s="774" t="s">
        <v>5729</v>
      </c>
      <c r="F107" s="45"/>
      <c r="G107" s="26" t="s">
        <v>902</v>
      </c>
      <c r="H107" s="50" t="s">
        <v>705</v>
      </c>
      <c r="I107" s="54" t="s">
        <v>5684</v>
      </c>
      <c r="J107" s="9" t="s">
        <v>2042</v>
      </c>
      <c r="K107" s="291" t="s">
        <v>5701</v>
      </c>
      <c r="L107" s="45"/>
    </row>
    <row r="108" spans="1:12" s="3" customFormat="1">
      <c r="A108" s="6" t="s">
        <v>903</v>
      </c>
      <c r="B108" s="50" t="s">
        <v>4039</v>
      </c>
      <c r="C108" s="54" t="s">
        <v>5722</v>
      </c>
      <c r="D108" s="9" t="s">
        <v>657</v>
      </c>
      <c r="E108" s="774" t="s">
        <v>5729</v>
      </c>
      <c r="F108" s="45"/>
      <c r="G108" s="26" t="s">
        <v>903</v>
      </c>
      <c r="H108" s="50" t="s">
        <v>667</v>
      </c>
      <c r="I108" s="54" t="s">
        <v>5619</v>
      </c>
      <c r="J108" s="9" t="s">
        <v>669</v>
      </c>
      <c r="K108" s="291" t="s">
        <v>5701</v>
      </c>
      <c r="L108" s="45"/>
    </row>
    <row r="109" spans="1:12" s="3" customFormat="1">
      <c r="A109" s="6" t="s">
        <v>1124</v>
      </c>
      <c r="B109" s="50" t="s">
        <v>675</v>
      </c>
      <c r="C109" s="54" t="s">
        <v>4132</v>
      </c>
      <c r="D109" s="9" t="s">
        <v>751</v>
      </c>
      <c r="E109" s="774" t="s">
        <v>5730</v>
      </c>
      <c r="F109" s="45"/>
      <c r="G109" s="26" t="s">
        <v>1124</v>
      </c>
      <c r="H109" s="50" t="s">
        <v>366</v>
      </c>
      <c r="I109" s="54" t="s">
        <v>5620</v>
      </c>
      <c r="J109" s="9" t="s">
        <v>629</v>
      </c>
      <c r="K109" s="291" t="s">
        <v>5702</v>
      </c>
      <c r="L109" s="45"/>
    </row>
    <row r="110" spans="1:12" s="3" customFormat="1">
      <c r="A110" s="6" t="s">
        <v>1125</v>
      </c>
      <c r="B110" s="50" t="s">
        <v>3437</v>
      </c>
      <c r="C110" s="54" t="s">
        <v>5723</v>
      </c>
      <c r="D110" s="9" t="s">
        <v>629</v>
      </c>
      <c r="E110" s="774" t="s">
        <v>5704</v>
      </c>
      <c r="F110" s="45"/>
      <c r="G110" s="26" t="s">
        <v>1125</v>
      </c>
      <c r="H110" s="50" t="s">
        <v>708</v>
      </c>
      <c r="I110" s="54" t="s">
        <v>5402</v>
      </c>
      <c r="J110" s="9" t="s">
        <v>629</v>
      </c>
      <c r="K110" s="291" t="s">
        <v>5703</v>
      </c>
      <c r="L110" s="45"/>
    </row>
    <row r="111" spans="1:12" s="3" customFormat="1">
      <c r="A111" s="6" t="s">
        <v>1126</v>
      </c>
      <c r="B111" s="50" t="s">
        <v>828</v>
      </c>
      <c r="C111" s="54" t="s">
        <v>5420</v>
      </c>
      <c r="D111" s="9" t="s">
        <v>629</v>
      </c>
      <c r="E111" s="774" t="s">
        <v>5704</v>
      </c>
      <c r="F111" s="45"/>
      <c r="G111" s="26" t="s">
        <v>1126</v>
      </c>
      <c r="H111" s="50" t="s">
        <v>796</v>
      </c>
      <c r="I111" s="54" t="s">
        <v>850</v>
      </c>
      <c r="J111" s="9" t="s">
        <v>5107</v>
      </c>
      <c r="K111" s="291" t="s">
        <v>5704</v>
      </c>
      <c r="L111" s="45"/>
    </row>
    <row r="112" spans="1:12" s="3" customFormat="1">
      <c r="A112" s="6" t="s">
        <v>1127</v>
      </c>
      <c r="B112" s="50" t="s">
        <v>5713</v>
      </c>
      <c r="C112" s="54" t="s">
        <v>5722</v>
      </c>
      <c r="D112" s="9" t="s">
        <v>657</v>
      </c>
      <c r="E112" s="774" t="s">
        <v>5731</v>
      </c>
      <c r="F112" s="45"/>
      <c r="G112" s="26" t="s">
        <v>1127</v>
      </c>
      <c r="H112" s="50" t="s">
        <v>993</v>
      </c>
      <c r="I112" s="54" t="s">
        <v>707</v>
      </c>
      <c r="J112" s="9" t="s">
        <v>5107</v>
      </c>
      <c r="K112" s="291" t="s">
        <v>5705</v>
      </c>
      <c r="L112" s="45"/>
    </row>
    <row r="113" spans="1:12" s="3" customFormat="1">
      <c r="A113" s="6" t="s">
        <v>1128</v>
      </c>
      <c r="B113" s="50" t="s">
        <v>976</v>
      </c>
      <c r="C113" s="54" t="s">
        <v>1157</v>
      </c>
      <c r="D113" s="9" t="s">
        <v>5107</v>
      </c>
      <c r="E113" s="290" t="s">
        <v>5732</v>
      </c>
      <c r="F113" s="45"/>
      <c r="G113" s="26" t="s">
        <v>1128</v>
      </c>
      <c r="H113" s="50" t="s">
        <v>4004</v>
      </c>
      <c r="I113" s="54" t="s">
        <v>5685</v>
      </c>
      <c r="J113" s="9" t="s">
        <v>751</v>
      </c>
      <c r="K113" s="291" t="s">
        <v>5706</v>
      </c>
      <c r="L113" s="45"/>
    </row>
    <row r="114" spans="1:12" s="3" customFormat="1">
      <c r="A114" s="6" t="s">
        <v>1129</v>
      </c>
      <c r="B114" s="50" t="s">
        <v>3431</v>
      </c>
      <c r="C114" s="54" t="s">
        <v>5395</v>
      </c>
      <c r="D114" s="9" t="s">
        <v>629</v>
      </c>
      <c r="E114" s="290" t="s">
        <v>5705</v>
      </c>
      <c r="F114" s="45"/>
      <c r="G114" s="26" t="s">
        <v>1129</v>
      </c>
      <c r="H114" s="50" t="s">
        <v>4145</v>
      </c>
      <c r="I114" s="54" t="s">
        <v>1018</v>
      </c>
      <c r="J114" s="9" t="s">
        <v>629</v>
      </c>
      <c r="K114" s="291" t="s">
        <v>5707</v>
      </c>
      <c r="L114" s="45"/>
    </row>
    <row r="115" spans="1:12" s="3" customFormat="1">
      <c r="A115" s="6" t="s">
        <v>1130</v>
      </c>
      <c r="B115" s="50" t="s">
        <v>3431</v>
      </c>
      <c r="C115" s="54" t="s">
        <v>809</v>
      </c>
      <c r="D115" s="9" t="s">
        <v>629</v>
      </c>
      <c r="E115" s="290" t="s">
        <v>5706</v>
      </c>
      <c r="F115" s="45"/>
      <c r="G115" s="26" t="s">
        <v>1130</v>
      </c>
      <c r="H115" s="50" t="s">
        <v>5674</v>
      </c>
      <c r="I115" s="54" t="s">
        <v>5686</v>
      </c>
      <c r="J115" s="9" t="s">
        <v>629</v>
      </c>
      <c r="K115" s="291" t="s">
        <v>5708</v>
      </c>
      <c r="L115" s="45"/>
    </row>
    <row r="116" spans="1:12" s="3" customFormat="1">
      <c r="A116" s="6" t="s">
        <v>1131</v>
      </c>
      <c r="B116" s="50" t="s">
        <v>4050</v>
      </c>
      <c r="C116" s="54" t="s">
        <v>5065</v>
      </c>
      <c r="D116" s="9" t="s">
        <v>629</v>
      </c>
      <c r="E116" s="290" t="s">
        <v>5733</v>
      </c>
      <c r="F116" s="45"/>
      <c r="G116" s="26"/>
      <c r="H116" s="50"/>
      <c r="I116" s="54"/>
      <c r="J116" s="9"/>
      <c r="K116" s="291"/>
      <c r="L116" s="45"/>
    </row>
    <row r="117" spans="1:12" s="3" customFormat="1" ht="12.75" thickBot="1">
      <c r="A117" s="6" t="s">
        <v>1132</v>
      </c>
      <c r="B117" s="50" t="s">
        <v>973</v>
      </c>
      <c r="C117" s="54" t="s">
        <v>5159</v>
      </c>
      <c r="D117" s="9" t="s">
        <v>629</v>
      </c>
      <c r="E117" s="290" t="s">
        <v>5734</v>
      </c>
      <c r="F117" s="45"/>
      <c r="G117" s="26"/>
      <c r="H117" s="50"/>
      <c r="I117" s="54"/>
      <c r="J117" s="9"/>
      <c r="K117" s="291"/>
      <c r="L117" s="45"/>
    </row>
    <row r="118" spans="1:12" s="3" customFormat="1" hidden="1">
      <c r="A118" s="6"/>
      <c r="B118" s="50"/>
      <c r="C118" s="54"/>
      <c r="D118" s="52"/>
      <c r="E118" s="181"/>
      <c r="F118" s="45"/>
      <c r="G118" s="26"/>
      <c r="H118" s="50"/>
      <c r="I118" s="54"/>
      <c r="J118" s="9"/>
      <c r="K118" s="192"/>
      <c r="L118" s="45"/>
    </row>
    <row r="119" spans="1:12" s="3" customFormat="1" ht="12.75" hidden="1">
      <c r="A119" s="6"/>
      <c r="B119" s="50"/>
      <c r="C119" s="194"/>
      <c r="D119" s="52"/>
      <c r="E119" s="181"/>
      <c r="F119" s="45"/>
      <c r="G119" s="26"/>
      <c r="H119" s="50"/>
      <c r="I119" s="54"/>
      <c r="J119" s="52"/>
      <c r="K119" s="192"/>
      <c r="L119" s="45"/>
    </row>
    <row r="120" spans="1:12" s="3" customFormat="1" ht="12.75" hidden="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1056" t="s">
        <v>767</v>
      </c>
      <c r="B123" s="1056"/>
      <c r="C123" s="35"/>
      <c r="D123" s="160" t="s">
        <v>625</v>
      </c>
      <c r="E123" s="1065" t="s">
        <v>1637</v>
      </c>
      <c r="F123" s="1065"/>
      <c r="G123" s="1065"/>
      <c r="H123" s="1065"/>
      <c r="I123" s="35"/>
      <c r="J123" s="1056" t="s">
        <v>625</v>
      </c>
      <c r="K123" s="1056"/>
      <c r="L123" s="35"/>
    </row>
    <row r="124" spans="1:12" ht="13.5" thickTop="1" thickBot="1">
      <c r="A124" s="1057" t="s">
        <v>621</v>
      </c>
      <c r="B124" s="1058"/>
      <c r="C124" s="43"/>
      <c r="D124" s="44"/>
      <c r="E124" s="44"/>
      <c r="F124" s="35"/>
      <c r="G124" s="1061" t="s">
        <v>652</v>
      </c>
      <c r="H124" s="1062"/>
      <c r="I124" s="35"/>
      <c r="J124" s="35"/>
      <c r="K124" s="35"/>
      <c r="L124" s="35"/>
    </row>
    <row r="125" spans="1:12" s="3" customFormat="1" ht="16.5" thickTop="1" thickBot="1">
      <c r="A125" s="1059"/>
      <c r="B125" s="1060"/>
      <c r="C125" s="14"/>
      <c r="D125" s="12" t="s">
        <v>645</v>
      </c>
      <c r="E125" s="13">
        <v>29</v>
      </c>
      <c r="F125" s="45"/>
      <c r="G125" s="1063"/>
      <c r="H125" s="1064"/>
      <c r="I125" s="32"/>
      <c r="J125" s="33" t="s">
        <v>645</v>
      </c>
      <c r="K125" s="34">
        <v>27</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5642</v>
      </c>
      <c r="C127" s="78" t="s">
        <v>5646</v>
      </c>
      <c r="D127" s="79" t="s">
        <v>751</v>
      </c>
      <c r="E127" s="771" t="s">
        <v>5657</v>
      </c>
      <c r="F127" s="45"/>
      <c r="G127" s="94" t="s">
        <v>630</v>
      </c>
      <c r="H127" s="77" t="s">
        <v>783</v>
      </c>
      <c r="I127" s="78" t="s">
        <v>825</v>
      </c>
      <c r="J127" s="79" t="s">
        <v>669</v>
      </c>
      <c r="K127" s="766" t="s">
        <v>5621</v>
      </c>
      <c r="L127" s="45"/>
    </row>
    <row r="128" spans="1:12" s="3" customFormat="1">
      <c r="A128" s="81" t="s">
        <v>631</v>
      </c>
      <c r="B128" s="82" t="s">
        <v>1102</v>
      </c>
      <c r="C128" s="83" t="s">
        <v>5647</v>
      </c>
      <c r="D128" s="84" t="s">
        <v>661</v>
      </c>
      <c r="E128" s="772" t="s">
        <v>5658</v>
      </c>
      <c r="F128" s="45"/>
      <c r="G128" s="96" t="s">
        <v>631</v>
      </c>
      <c r="H128" s="82" t="s">
        <v>783</v>
      </c>
      <c r="I128" s="83" t="s">
        <v>5312</v>
      </c>
      <c r="J128" s="84" t="s">
        <v>751</v>
      </c>
      <c r="K128" s="767" t="s">
        <v>5622</v>
      </c>
      <c r="L128" s="45"/>
    </row>
    <row r="129" spans="1:12" s="3" customFormat="1">
      <c r="A129" s="86" t="s">
        <v>632</v>
      </c>
      <c r="B129" s="87" t="s">
        <v>923</v>
      </c>
      <c r="C129" s="88" t="s">
        <v>875</v>
      </c>
      <c r="D129" s="89" t="s">
        <v>661</v>
      </c>
      <c r="E129" s="773" t="s">
        <v>5624</v>
      </c>
      <c r="F129" s="45"/>
      <c r="G129" s="98" t="s">
        <v>632</v>
      </c>
      <c r="H129" s="87" t="s">
        <v>4596</v>
      </c>
      <c r="I129" s="88" t="s">
        <v>3950</v>
      </c>
      <c r="J129" s="89" t="s">
        <v>629</v>
      </c>
      <c r="K129" s="768" t="s">
        <v>5623</v>
      </c>
      <c r="L129" s="45"/>
    </row>
    <row r="130" spans="1:12" s="3" customFormat="1">
      <c r="A130" s="6" t="s">
        <v>633</v>
      </c>
      <c r="B130" s="7" t="s">
        <v>804</v>
      </c>
      <c r="C130" s="250" t="s">
        <v>1738</v>
      </c>
      <c r="D130" s="547" t="s">
        <v>669</v>
      </c>
      <c r="E130" s="774" t="s">
        <v>5659</v>
      </c>
      <c r="F130" s="45"/>
      <c r="G130" s="26" t="s">
        <v>633</v>
      </c>
      <c r="H130" s="7" t="s">
        <v>4004</v>
      </c>
      <c r="I130" s="8" t="s">
        <v>3950</v>
      </c>
      <c r="J130" s="547" t="s">
        <v>629</v>
      </c>
      <c r="K130" s="723" t="s">
        <v>5624</v>
      </c>
      <c r="L130" s="45"/>
    </row>
    <row r="131" spans="1:12" s="3" customFormat="1">
      <c r="A131" s="6" t="s">
        <v>634</v>
      </c>
      <c r="B131" s="7" t="s">
        <v>1322</v>
      </c>
      <c r="C131" s="250" t="s">
        <v>4850</v>
      </c>
      <c r="D131" s="9" t="s">
        <v>751</v>
      </c>
      <c r="E131" s="774" t="s">
        <v>5625</v>
      </c>
      <c r="F131" s="45"/>
      <c r="G131" s="26" t="s">
        <v>634</v>
      </c>
      <c r="H131" s="7" t="s">
        <v>4793</v>
      </c>
      <c r="I131" s="8" t="s">
        <v>5616</v>
      </c>
      <c r="J131" s="547" t="s">
        <v>751</v>
      </c>
      <c r="K131" s="723" t="s">
        <v>5625</v>
      </c>
      <c r="L131" s="45"/>
    </row>
    <row r="132" spans="1:12" s="3" customFormat="1">
      <c r="A132" s="6" t="s">
        <v>635</v>
      </c>
      <c r="B132" s="7" t="s">
        <v>694</v>
      </c>
      <c r="C132" s="250" t="s">
        <v>5648</v>
      </c>
      <c r="D132" s="9" t="s">
        <v>751</v>
      </c>
      <c r="E132" s="774" t="s">
        <v>5660</v>
      </c>
      <c r="F132" s="45"/>
      <c r="G132" s="26" t="s">
        <v>635</v>
      </c>
      <c r="H132" s="7" t="s">
        <v>708</v>
      </c>
      <c r="I132" s="8" t="s">
        <v>497</v>
      </c>
      <c r="J132" s="547" t="s">
        <v>751</v>
      </c>
      <c r="K132" s="723" t="s">
        <v>5626</v>
      </c>
      <c r="L132" s="45"/>
    </row>
    <row r="133" spans="1:12" s="3" customFormat="1">
      <c r="A133" s="6" t="s">
        <v>636</v>
      </c>
      <c r="B133" s="7" t="s">
        <v>1511</v>
      </c>
      <c r="C133" s="250" t="s">
        <v>5649</v>
      </c>
      <c r="D133" s="547" t="s">
        <v>751</v>
      </c>
      <c r="E133" s="774" t="s">
        <v>5660</v>
      </c>
      <c r="F133" s="45"/>
      <c r="G133" s="26" t="s">
        <v>636</v>
      </c>
      <c r="H133" s="7" t="s">
        <v>791</v>
      </c>
      <c r="I133" s="8" t="s">
        <v>670</v>
      </c>
      <c r="J133" s="547" t="s">
        <v>5107</v>
      </c>
      <c r="K133" s="723" t="s">
        <v>5627</v>
      </c>
      <c r="L133" s="45"/>
    </row>
    <row r="134" spans="1:12" s="3" customFormat="1">
      <c r="A134" s="6" t="s">
        <v>637</v>
      </c>
      <c r="B134" s="7" t="s">
        <v>967</v>
      </c>
      <c r="C134" s="250" t="s">
        <v>5650</v>
      </c>
      <c r="D134" s="9" t="s">
        <v>751</v>
      </c>
      <c r="E134" s="774" t="s">
        <v>5627</v>
      </c>
      <c r="F134" s="45"/>
      <c r="G134" s="26" t="s">
        <v>637</v>
      </c>
      <c r="H134" s="7" t="s">
        <v>810</v>
      </c>
      <c r="I134" s="8" t="s">
        <v>5449</v>
      </c>
      <c r="J134" s="547" t="s">
        <v>629</v>
      </c>
      <c r="K134" s="723" t="s">
        <v>5628</v>
      </c>
      <c r="L134" s="45"/>
    </row>
    <row r="135" spans="1:12" s="3" customFormat="1">
      <c r="A135" s="6" t="s">
        <v>638</v>
      </c>
      <c r="B135" s="7" t="s">
        <v>688</v>
      </c>
      <c r="C135" s="250" t="s">
        <v>5651</v>
      </c>
      <c r="D135" s="547" t="s">
        <v>669</v>
      </c>
      <c r="E135" s="774" t="s">
        <v>5661</v>
      </c>
      <c r="F135" s="45"/>
      <c r="G135" s="26" t="s">
        <v>638</v>
      </c>
      <c r="H135" s="7" t="s">
        <v>2622</v>
      </c>
      <c r="I135" s="8" t="s">
        <v>28</v>
      </c>
      <c r="J135" s="547" t="s">
        <v>5107</v>
      </c>
      <c r="K135" s="723" t="s">
        <v>5629</v>
      </c>
      <c r="L135" s="45"/>
    </row>
    <row r="136" spans="1:12" s="3" customFormat="1">
      <c r="A136" s="6" t="s">
        <v>639</v>
      </c>
      <c r="B136" s="7" t="s">
        <v>1087</v>
      </c>
      <c r="C136" s="250" t="s">
        <v>5316</v>
      </c>
      <c r="D136" s="547" t="s">
        <v>751</v>
      </c>
      <c r="E136" s="774" t="s">
        <v>5662</v>
      </c>
      <c r="F136" s="45"/>
      <c r="G136" s="26" t="s">
        <v>639</v>
      </c>
      <c r="H136" s="7" t="s">
        <v>425</v>
      </c>
      <c r="I136" s="8" t="s">
        <v>1197</v>
      </c>
      <c r="J136" s="547" t="s">
        <v>5107</v>
      </c>
      <c r="K136" s="723" t="s">
        <v>5629</v>
      </c>
      <c r="L136" s="45"/>
    </row>
    <row r="137" spans="1:12" s="3" customFormat="1">
      <c r="A137" s="6" t="s">
        <v>640</v>
      </c>
      <c r="B137" s="7" t="s">
        <v>4050</v>
      </c>
      <c r="C137" s="250" t="s">
        <v>5652</v>
      </c>
      <c r="D137" s="9" t="s">
        <v>751</v>
      </c>
      <c r="E137" s="774" t="s">
        <v>5628</v>
      </c>
      <c r="F137" s="45"/>
      <c r="G137" s="26" t="s">
        <v>640</v>
      </c>
      <c r="H137" s="7" t="s">
        <v>729</v>
      </c>
      <c r="I137" s="8" t="s">
        <v>5518</v>
      </c>
      <c r="J137" s="9"/>
      <c r="K137" s="723" t="s">
        <v>5630</v>
      </c>
      <c r="L137" s="45"/>
    </row>
    <row r="138" spans="1:12" s="3" customFormat="1">
      <c r="A138" s="6" t="s">
        <v>641</v>
      </c>
      <c r="B138" s="7" t="s">
        <v>2311</v>
      </c>
      <c r="C138" s="250" t="s">
        <v>1471</v>
      </c>
      <c r="D138" s="9" t="s">
        <v>751</v>
      </c>
      <c r="E138" s="774" t="s">
        <v>5663</v>
      </c>
      <c r="F138" s="45"/>
      <c r="G138" s="26" t="s">
        <v>641</v>
      </c>
      <c r="H138" s="7" t="s">
        <v>2622</v>
      </c>
      <c r="I138" s="8" t="s">
        <v>3597</v>
      </c>
      <c r="J138" s="9" t="s">
        <v>629</v>
      </c>
      <c r="K138" s="723" t="s">
        <v>5630</v>
      </c>
      <c r="L138" s="45"/>
    </row>
    <row r="139" spans="1:12" s="3" customFormat="1">
      <c r="A139" s="6" t="s">
        <v>642</v>
      </c>
      <c r="B139" s="7" t="s">
        <v>1102</v>
      </c>
      <c r="C139" s="250" t="s">
        <v>5653</v>
      </c>
      <c r="D139" s="547" t="s">
        <v>751</v>
      </c>
      <c r="E139" s="774" t="s">
        <v>5629</v>
      </c>
      <c r="F139" s="45"/>
      <c r="G139" s="26" t="s">
        <v>642</v>
      </c>
      <c r="H139" s="7" t="s">
        <v>3951</v>
      </c>
      <c r="I139" s="8" t="s">
        <v>5617</v>
      </c>
      <c r="J139" s="547" t="s">
        <v>669</v>
      </c>
      <c r="K139" s="723" t="s">
        <v>5631</v>
      </c>
      <c r="L139" s="45"/>
    </row>
    <row r="140" spans="1:12" s="3" customFormat="1">
      <c r="A140" s="6" t="s">
        <v>643</v>
      </c>
      <c r="B140" s="7" t="s">
        <v>1266</v>
      </c>
      <c r="C140" s="250" t="s">
        <v>670</v>
      </c>
      <c r="D140" s="547" t="s">
        <v>669</v>
      </c>
      <c r="E140" s="774" t="s">
        <v>5630</v>
      </c>
      <c r="F140" s="45"/>
      <c r="G140" s="26" t="s">
        <v>643</v>
      </c>
      <c r="H140" s="7" t="s">
        <v>816</v>
      </c>
      <c r="I140" s="8" t="s">
        <v>5296</v>
      </c>
      <c r="J140" s="9" t="s">
        <v>751</v>
      </c>
      <c r="K140" s="723" t="s">
        <v>5632</v>
      </c>
      <c r="L140" s="45"/>
    </row>
    <row r="141" spans="1:12" s="3" customFormat="1">
      <c r="A141" s="6" t="s">
        <v>646</v>
      </c>
      <c r="B141" s="7" t="s">
        <v>5643</v>
      </c>
      <c r="C141" s="250" t="s">
        <v>5654</v>
      </c>
      <c r="D141" s="547" t="s">
        <v>929</v>
      </c>
      <c r="E141" s="774" t="s">
        <v>5630</v>
      </c>
      <c r="F141" s="45"/>
      <c r="G141" s="26" t="s">
        <v>646</v>
      </c>
      <c r="H141" s="7" t="s">
        <v>1082</v>
      </c>
      <c r="I141" s="8" t="s">
        <v>792</v>
      </c>
      <c r="J141" s="9" t="s">
        <v>629</v>
      </c>
      <c r="K141" s="723" t="s">
        <v>5633</v>
      </c>
      <c r="L141" s="45"/>
    </row>
    <row r="142" spans="1:12" s="3" customFormat="1">
      <c r="A142" s="6" t="s">
        <v>647</v>
      </c>
      <c r="B142" s="7" t="s">
        <v>696</v>
      </c>
      <c r="C142" s="250" t="s">
        <v>758</v>
      </c>
      <c r="D142" s="547" t="s">
        <v>669</v>
      </c>
      <c r="E142" s="774" t="s">
        <v>5664</v>
      </c>
      <c r="F142" s="45"/>
      <c r="G142" s="26" t="s">
        <v>647</v>
      </c>
      <c r="H142" s="7" t="s">
        <v>961</v>
      </c>
      <c r="I142" s="8" t="s">
        <v>957</v>
      </c>
      <c r="J142" s="9" t="s">
        <v>669</v>
      </c>
      <c r="K142" s="723" t="s">
        <v>5633</v>
      </c>
      <c r="L142" s="45"/>
    </row>
    <row r="143" spans="1:12" s="3" customFormat="1">
      <c r="A143" s="6" t="s">
        <v>648</v>
      </c>
      <c r="B143" s="7" t="s">
        <v>1035</v>
      </c>
      <c r="C143" s="250" t="s">
        <v>5655</v>
      </c>
      <c r="D143" s="547" t="s">
        <v>751</v>
      </c>
      <c r="E143" s="774" t="s">
        <v>5635</v>
      </c>
      <c r="F143" s="45"/>
      <c r="G143" s="26" t="s">
        <v>648</v>
      </c>
      <c r="H143" s="7" t="s">
        <v>3020</v>
      </c>
      <c r="I143" s="8" t="s">
        <v>5618</v>
      </c>
      <c r="J143" s="9" t="s">
        <v>751</v>
      </c>
      <c r="K143" s="723" t="s">
        <v>5634</v>
      </c>
      <c r="L143" s="45"/>
    </row>
    <row r="144" spans="1:12" s="3" customFormat="1">
      <c r="A144" s="6" t="s">
        <v>649</v>
      </c>
      <c r="B144" s="7" t="s">
        <v>973</v>
      </c>
      <c r="C144" s="250" t="s">
        <v>875</v>
      </c>
      <c r="D144" s="547" t="s">
        <v>929</v>
      </c>
      <c r="E144" s="774" t="s">
        <v>5665</v>
      </c>
      <c r="F144" s="45"/>
      <c r="G144" s="26" t="s">
        <v>649</v>
      </c>
      <c r="H144" s="7" t="s">
        <v>729</v>
      </c>
      <c r="I144" s="8" t="s">
        <v>5619</v>
      </c>
      <c r="J144" s="547" t="s">
        <v>669</v>
      </c>
      <c r="K144" s="723" t="s">
        <v>5635</v>
      </c>
      <c r="L144" s="45"/>
    </row>
    <row r="145" spans="1:12" s="3" customFormat="1">
      <c r="A145" s="6" t="s">
        <v>650</v>
      </c>
      <c r="B145" s="7" t="s">
        <v>1306</v>
      </c>
      <c r="C145" s="250" t="s">
        <v>5656</v>
      </c>
      <c r="D145" s="9" t="s">
        <v>751</v>
      </c>
      <c r="E145" s="774" t="s">
        <v>5666</v>
      </c>
      <c r="F145" s="45"/>
      <c r="G145" s="26" t="s">
        <v>650</v>
      </c>
      <c r="H145" s="7" t="s">
        <v>708</v>
      </c>
      <c r="I145" s="8" t="s">
        <v>819</v>
      </c>
      <c r="J145" s="547" t="s">
        <v>629</v>
      </c>
      <c r="K145" s="723" t="s">
        <v>5635</v>
      </c>
      <c r="L145" s="45"/>
    </row>
    <row r="146" spans="1:12" s="3" customFormat="1">
      <c r="A146" s="6" t="s">
        <v>651</v>
      </c>
      <c r="B146" s="7" t="s">
        <v>170</v>
      </c>
      <c r="C146" s="250" t="s">
        <v>3593</v>
      </c>
      <c r="D146" s="9" t="s">
        <v>929</v>
      </c>
      <c r="E146" s="774" t="s">
        <v>5667</v>
      </c>
      <c r="F146" s="45"/>
      <c r="G146" s="26" t="s">
        <v>651</v>
      </c>
      <c r="H146" s="7" t="s">
        <v>1388</v>
      </c>
      <c r="I146" s="8" t="s">
        <v>5300</v>
      </c>
      <c r="J146" s="547" t="s">
        <v>751</v>
      </c>
      <c r="K146" s="723" t="s">
        <v>5635</v>
      </c>
      <c r="L146" s="45"/>
    </row>
    <row r="147" spans="1:12" s="3" customFormat="1">
      <c r="A147" s="6" t="s">
        <v>899</v>
      </c>
      <c r="B147" s="7" t="s">
        <v>653</v>
      </c>
      <c r="C147" s="250" t="s">
        <v>975</v>
      </c>
      <c r="D147" s="9" t="s">
        <v>669</v>
      </c>
      <c r="E147" s="774" t="s">
        <v>5668</v>
      </c>
      <c r="F147" s="45"/>
      <c r="G147" s="26" t="s">
        <v>899</v>
      </c>
      <c r="H147" s="7" t="s">
        <v>706</v>
      </c>
      <c r="I147" s="8" t="s">
        <v>5382</v>
      </c>
      <c r="J147" s="9" t="s">
        <v>669</v>
      </c>
      <c r="K147" s="723" t="s">
        <v>5636</v>
      </c>
      <c r="L147" s="45"/>
    </row>
    <row r="148" spans="1:12" s="3" customFormat="1">
      <c r="A148" s="6" t="s">
        <v>900</v>
      </c>
      <c r="B148" s="7" t="s">
        <v>675</v>
      </c>
      <c r="C148" s="250" t="s">
        <v>5068</v>
      </c>
      <c r="D148" s="9" t="s">
        <v>751</v>
      </c>
      <c r="E148" s="774" t="s">
        <v>5669</v>
      </c>
      <c r="F148" s="45"/>
      <c r="G148" s="26" t="s">
        <v>900</v>
      </c>
      <c r="H148" s="7" t="s">
        <v>366</v>
      </c>
      <c r="I148" s="8" t="s">
        <v>497</v>
      </c>
      <c r="J148" s="9" t="s">
        <v>751</v>
      </c>
      <c r="K148" s="723" t="s">
        <v>5637</v>
      </c>
      <c r="L148" s="45"/>
    </row>
    <row r="149" spans="1:12" s="3" customFormat="1">
      <c r="A149" s="6" t="s">
        <v>901</v>
      </c>
      <c r="B149" s="7" t="s">
        <v>5644</v>
      </c>
      <c r="C149" s="250" t="s">
        <v>4442</v>
      </c>
      <c r="D149" s="9" t="s">
        <v>629</v>
      </c>
      <c r="E149" s="774" t="s">
        <v>5670</v>
      </c>
      <c r="F149" s="45"/>
      <c r="G149" s="26" t="s">
        <v>901</v>
      </c>
      <c r="H149" s="7" t="s">
        <v>1114</v>
      </c>
      <c r="I149" s="8" t="s">
        <v>5620</v>
      </c>
      <c r="J149" s="9" t="s">
        <v>629</v>
      </c>
      <c r="K149" s="723" t="s">
        <v>5638</v>
      </c>
      <c r="L149" s="45"/>
    </row>
    <row r="150" spans="1:12" s="3" customFormat="1">
      <c r="A150" s="6" t="s">
        <v>902</v>
      </c>
      <c r="B150" s="7" t="s">
        <v>3246</v>
      </c>
      <c r="C150" s="250" t="s">
        <v>1507</v>
      </c>
      <c r="D150" s="547" t="s">
        <v>629</v>
      </c>
      <c r="E150" s="774" t="s">
        <v>5671</v>
      </c>
      <c r="F150" s="45"/>
      <c r="G150" s="26" t="s">
        <v>902</v>
      </c>
      <c r="H150" s="7" t="s">
        <v>4596</v>
      </c>
      <c r="I150" s="8" t="s">
        <v>4787</v>
      </c>
      <c r="J150" s="9" t="s">
        <v>751</v>
      </c>
      <c r="K150" s="723" t="s">
        <v>5638</v>
      </c>
      <c r="L150" s="45"/>
    </row>
    <row r="151" spans="1:12" s="3" customFormat="1">
      <c r="A151" s="6" t="s">
        <v>903</v>
      </c>
      <c r="B151" s="7" t="s">
        <v>5645</v>
      </c>
      <c r="C151" s="250" t="s">
        <v>4885</v>
      </c>
      <c r="D151" s="9" t="s">
        <v>629</v>
      </c>
      <c r="E151" s="774" t="s">
        <v>5671</v>
      </c>
      <c r="F151" s="45"/>
      <c r="G151" s="26" t="s">
        <v>903</v>
      </c>
      <c r="H151" s="7" t="s">
        <v>667</v>
      </c>
      <c r="I151" s="8" t="s">
        <v>4510</v>
      </c>
      <c r="J151" s="9" t="s">
        <v>751</v>
      </c>
      <c r="K151" s="211" t="s">
        <v>5639</v>
      </c>
      <c r="L151" s="45"/>
    </row>
    <row r="152" spans="1:12" s="3" customFormat="1">
      <c r="A152" s="6" t="s">
        <v>1124</v>
      </c>
      <c r="B152" s="7" t="s">
        <v>3484</v>
      </c>
      <c r="C152" s="250" t="s">
        <v>5433</v>
      </c>
      <c r="D152" s="9" t="s">
        <v>629</v>
      </c>
      <c r="E152" s="774" t="s">
        <v>5672</v>
      </c>
      <c r="F152" s="45"/>
      <c r="G152" s="26" t="s">
        <v>1124</v>
      </c>
      <c r="H152" s="7" t="s">
        <v>4585</v>
      </c>
      <c r="I152" s="8" t="s">
        <v>1377</v>
      </c>
      <c r="J152" s="9" t="s">
        <v>5107</v>
      </c>
      <c r="K152" s="211" t="s">
        <v>5640</v>
      </c>
      <c r="L152" s="45"/>
    </row>
    <row r="153" spans="1:12" s="3" customFormat="1">
      <c r="A153" s="6" t="s">
        <v>1125</v>
      </c>
      <c r="B153" s="7" t="s">
        <v>2629</v>
      </c>
      <c r="C153" s="250" t="s">
        <v>1718</v>
      </c>
      <c r="D153" s="547" t="s">
        <v>5107</v>
      </c>
      <c r="E153" s="774" t="s">
        <v>5545</v>
      </c>
      <c r="F153" s="45"/>
      <c r="G153" s="26" t="s">
        <v>1125</v>
      </c>
      <c r="H153" s="7" t="s">
        <v>425</v>
      </c>
      <c r="I153" s="8" t="s">
        <v>1197</v>
      </c>
      <c r="J153" s="9" t="s">
        <v>929</v>
      </c>
      <c r="K153" s="211" t="s">
        <v>5641</v>
      </c>
      <c r="L153" s="45"/>
    </row>
    <row r="154" spans="1:12" s="3" customFormat="1">
      <c r="A154" s="6" t="s">
        <v>1126</v>
      </c>
      <c r="B154" s="7" t="s">
        <v>5303</v>
      </c>
      <c r="C154" s="250" t="s">
        <v>3616</v>
      </c>
      <c r="D154" s="9" t="s">
        <v>751</v>
      </c>
      <c r="E154" s="774" t="s">
        <v>5562</v>
      </c>
      <c r="F154" s="45"/>
      <c r="G154" s="26"/>
      <c r="H154" s="7"/>
      <c r="I154" s="8"/>
      <c r="J154" s="9"/>
      <c r="K154" s="211"/>
      <c r="L154" s="45"/>
    </row>
    <row r="155" spans="1:12" s="3" customFormat="1" ht="12.75" thickBot="1">
      <c r="A155" s="6" t="s">
        <v>1127</v>
      </c>
      <c r="B155" s="7" t="s">
        <v>921</v>
      </c>
      <c r="C155" s="250" t="s">
        <v>975</v>
      </c>
      <c r="D155" s="547" t="s">
        <v>629</v>
      </c>
      <c r="E155" s="774" t="s">
        <v>5565</v>
      </c>
      <c r="F155" s="45"/>
      <c r="G155" s="26"/>
      <c r="H155" s="7"/>
      <c r="I155" s="8"/>
      <c r="J155" s="9"/>
      <c r="K155" s="211"/>
      <c r="L155" s="45"/>
    </row>
    <row r="156" spans="1:12" s="3" customFormat="1" hidden="1">
      <c r="A156" s="6"/>
      <c r="B156" s="7"/>
      <c r="C156" s="8"/>
      <c r="D156" s="9"/>
      <c r="E156" s="207"/>
      <c r="F156" s="45"/>
      <c r="G156" s="26"/>
      <c r="H156" s="7"/>
      <c r="I156" s="8"/>
      <c r="J156" s="9"/>
      <c r="K156" s="211"/>
      <c r="L156" s="45"/>
    </row>
    <row r="157" spans="1:12" s="3" customFormat="1" hidden="1">
      <c r="A157" s="6"/>
      <c r="B157" s="7"/>
      <c r="C157" s="8"/>
      <c r="D157" s="9"/>
      <c r="E157" s="207"/>
      <c r="F157" s="45"/>
      <c r="G157" s="26"/>
      <c r="H157" s="7"/>
      <c r="I157" s="8"/>
      <c r="J157" s="9"/>
      <c r="K157" s="211"/>
      <c r="L157" s="45"/>
    </row>
    <row r="158" spans="1:12" s="3" customFormat="1" hidden="1">
      <c r="A158" s="6"/>
      <c r="B158" s="7"/>
      <c r="C158" s="8"/>
      <c r="D158" s="9"/>
      <c r="E158" s="207"/>
      <c r="F158" s="45"/>
      <c r="G158" s="26"/>
      <c r="H158" s="7"/>
      <c r="I158" s="250"/>
      <c r="J158" s="9"/>
      <c r="K158" s="211"/>
      <c r="L158" s="45"/>
    </row>
    <row r="159" spans="1:12" s="3" customFormat="1" hidden="1">
      <c r="A159" s="6"/>
      <c r="B159" s="7"/>
      <c r="C159" s="8"/>
      <c r="D159" s="9"/>
      <c r="E159" s="207"/>
      <c r="F159" s="45"/>
      <c r="G159" s="26"/>
      <c r="H159" s="7"/>
      <c r="I159" s="250"/>
      <c r="J159" s="9"/>
      <c r="K159" s="211"/>
      <c r="L159" s="45"/>
    </row>
    <row r="160" spans="1:12" s="3" customFormat="1" hidden="1">
      <c r="A160" s="6"/>
      <c r="B160" s="7"/>
      <c r="C160" s="8"/>
      <c r="D160" s="9"/>
      <c r="E160" s="179"/>
      <c r="F160" s="45"/>
      <c r="G160" s="26"/>
      <c r="H160" s="7"/>
      <c r="I160" s="7"/>
      <c r="J160" s="9"/>
      <c r="K160" s="190"/>
      <c r="L160" s="45"/>
    </row>
    <row r="161" spans="1:12" s="3" customFormat="1" hidden="1">
      <c r="A161" s="6"/>
      <c r="B161" s="7"/>
      <c r="C161" s="8"/>
      <c r="D161" s="9"/>
      <c r="E161" s="179"/>
      <c r="F161" s="45"/>
      <c r="G161" s="26"/>
      <c r="H161" s="7"/>
      <c r="I161" s="7"/>
      <c r="J161" s="9"/>
      <c r="K161" s="190"/>
      <c r="L161" s="45"/>
    </row>
    <row r="162" spans="1:12" s="3" customFormat="1" hidden="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1056" t="s">
        <v>768</v>
      </c>
      <c r="B165" s="1056"/>
      <c r="C165" s="35"/>
      <c r="D165" s="160" t="s">
        <v>711</v>
      </c>
      <c r="E165" s="1065" t="s">
        <v>1638</v>
      </c>
      <c r="F165" s="1065"/>
      <c r="G165" s="1065"/>
      <c r="H165" s="1065"/>
      <c r="I165" s="35"/>
      <c r="J165" s="1056" t="s">
        <v>713</v>
      </c>
      <c r="K165" s="1056"/>
      <c r="L165" s="35"/>
    </row>
    <row r="166" spans="1:12" ht="13.5" customHeight="1" thickTop="1" thickBot="1">
      <c r="A166" s="1083" t="s">
        <v>621</v>
      </c>
      <c r="B166" s="1084"/>
      <c r="C166" s="43"/>
      <c r="D166" s="44"/>
      <c r="E166" s="44"/>
      <c r="F166" s="35"/>
      <c r="G166" s="1087" t="s">
        <v>652</v>
      </c>
      <c r="H166" s="1088"/>
      <c r="I166" s="35"/>
      <c r="J166" s="35"/>
      <c r="K166" s="35"/>
      <c r="L166" s="35"/>
    </row>
    <row r="167" spans="1:12" s="3" customFormat="1" ht="16.5" thickTop="1" thickBot="1">
      <c r="A167" s="1085"/>
      <c r="B167" s="1086"/>
      <c r="C167" s="14"/>
      <c r="D167" s="12" t="s">
        <v>645</v>
      </c>
      <c r="E167" s="13">
        <v>29</v>
      </c>
      <c r="F167" s="45"/>
      <c r="G167" s="1089"/>
      <c r="H167" s="1090"/>
      <c r="I167" s="32"/>
      <c r="J167" s="33" t="s">
        <v>645</v>
      </c>
      <c r="K167" s="34">
        <v>24</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348</v>
      </c>
      <c r="C169" s="78" t="s">
        <v>2055</v>
      </c>
      <c r="D169" s="79" t="s">
        <v>751</v>
      </c>
      <c r="E169" s="771" t="s">
        <v>5547</v>
      </c>
      <c r="F169" s="45"/>
      <c r="G169" s="94" t="s">
        <v>630</v>
      </c>
      <c r="H169" s="77" t="s">
        <v>1145</v>
      </c>
      <c r="I169" s="78" t="s">
        <v>5178</v>
      </c>
      <c r="J169" s="889" t="s">
        <v>751</v>
      </c>
      <c r="K169" s="766" t="s">
        <v>5560</v>
      </c>
      <c r="L169" s="45"/>
    </row>
    <row r="170" spans="1:12" s="3" customFormat="1">
      <c r="A170" s="81" t="s">
        <v>631</v>
      </c>
      <c r="B170" s="82" t="s">
        <v>1458</v>
      </c>
      <c r="C170" s="83" t="s">
        <v>1738</v>
      </c>
      <c r="D170" s="84" t="s">
        <v>669</v>
      </c>
      <c r="E170" s="772" t="s">
        <v>5547</v>
      </c>
      <c r="F170" s="45"/>
      <c r="G170" s="96" t="s">
        <v>631</v>
      </c>
      <c r="H170" s="82" t="s">
        <v>366</v>
      </c>
      <c r="I170" s="83" t="s">
        <v>5324</v>
      </c>
      <c r="J170" s="890" t="s">
        <v>751</v>
      </c>
      <c r="K170" s="767" t="s">
        <v>5562</v>
      </c>
      <c r="L170" s="45"/>
    </row>
    <row r="171" spans="1:12" s="3" customFormat="1">
      <c r="A171" s="86" t="s">
        <v>632</v>
      </c>
      <c r="B171" s="87" t="s">
        <v>3468</v>
      </c>
      <c r="C171" s="88" t="s">
        <v>4407</v>
      </c>
      <c r="D171" s="89" t="s">
        <v>751</v>
      </c>
      <c r="E171" s="773" t="s">
        <v>5548</v>
      </c>
      <c r="F171" s="45"/>
      <c r="G171" s="98" t="s">
        <v>632</v>
      </c>
      <c r="H171" s="87" t="s">
        <v>366</v>
      </c>
      <c r="I171" s="88" t="s">
        <v>5573</v>
      </c>
      <c r="J171" s="891" t="s">
        <v>751</v>
      </c>
      <c r="K171" s="768" t="s">
        <v>5577</v>
      </c>
      <c r="L171" s="45"/>
    </row>
    <row r="172" spans="1:12" s="3" customFormat="1">
      <c r="A172" s="6" t="s">
        <v>633</v>
      </c>
      <c r="B172" s="7" t="s">
        <v>1096</v>
      </c>
      <c r="C172" s="250" t="s">
        <v>5305</v>
      </c>
      <c r="D172" s="547" t="s">
        <v>751</v>
      </c>
      <c r="E172" s="774" t="s">
        <v>5551</v>
      </c>
      <c r="F172" s="45"/>
      <c r="G172" s="26" t="s">
        <v>633</v>
      </c>
      <c r="H172" s="7" t="s">
        <v>667</v>
      </c>
      <c r="I172" s="250" t="s">
        <v>5301</v>
      </c>
      <c r="J172" s="9" t="s">
        <v>751</v>
      </c>
      <c r="K172" s="723" t="s">
        <v>5549</v>
      </c>
      <c r="L172" s="45"/>
    </row>
    <row r="173" spans="1:12" s="3" customFormat="1">
      <c r="A173" s="6" t="s">
        <v>634</v>
      </c>
      <c r="B173" s="7" t="s">
        <v>967</v>
      </c>
      <c r="C173" s="250" t="s">
        <v>5595</v>
      </c>
      <c r="D173" s="9" t="s">
        <v>751</v>
      </c>
      <c r="E173" s="774" t="s">
        <v>5579</v>
      </c>
      <c r="F173" s="45"/>
      <c r="G173" s="26" t="s">
        <v>634</v>
      </c>
      <c r="H173" s="7" t="s">
        <v>667</v>
      </c>
      <c r="I173" s="250" t="s">
        <v>31</v>
      </c>
      <c r="J173" s="9" t="s">
        <v>929</v>
      </c>
      <c r="K173" s="723" t="s">
        <v>5551</v>
      </c>
      <c r="L173" s="45"/>
    </row>
    <row r="174" spans="1:12" s="3" customFormat="1">
      <c r="A174" s="6" t="s">
        <v>635</v>
      </c>
      <c r="B174" s="7" t="s">
        <v>387</v>
      </c>
      <c r="C174" s="250" t="s">
        <v>5316</v>
      </c>
      <c r="D174" s="547" t="s">
        <v>751</v>
      </c>
      <c r="E174" s="774" t="s">
        <v>5604</v>
      </c>
      <c r="F174" s="45"/>
      <c r="G174" s="26" t="s">
        <v>635</v>
      </c>
      <c r="H174" s="7" t="s">
        <v>1114</v>
      </c>
      <c r="I174" s="250" t="s">
        <v>5574</v>
      </c>
      <c r="J174" s="9" t="s">
        <v>929</v>
      </c>
      <c r="K174" s="723" t="s">
        <v>5578</v>
      </c>
      <c r="L174" s="45"/>
    </row>
    <row r="175" spans="1:12" s="3" customFormat="1">
      <c r="A175" s="6" t="s">
        <v>636</v>
      </c>
      <c r="B175" s="7" t="s">
        <v>694</v>
      </c>
      <c r="C175" s="250" t="s">
        <v>2362</v>
      </c>
      <c r="D175" s="547" t="s">
        <v>5107</v>
      </c>
      <c r="E175" s="774" t="s">
        <v>5605</v>
      </c>
      <c r="F175" s="45"/>
      <c r="G175" s="26" t="s">
        <v>636</v>
      </c>
      <c r="H175" s="7" t="s">
        <v>1241</v>
      </c>
      <c r="I175" s="250" t="s">
        <v>4180</v>
      </c>
      <c r="J175" s="9" t="s">
        <v>929</v>
      </c>
      <c r="K175" s="723" t="s">
        <v>5579</v>
      </c>
      <c r="L175" s="45"/>
    </row>
    <row r="176" spans="1:12" s="3" customFormat="1">
      <c r="A176" s="6" t="s">
        <v>637</v>
      </c>
      <c r="B176" s="7" t="s">
        <v>2311</v>
      </c>
      <c r="C176" s="250" t="s">
        <v>5596</v>
      </c>
      <c r="D176" s="9" t="s">
        <v>5107</v>
      </c>
      <c r="E176" s="774" t="s">
        <v>5580</v>
      </c>
      <c r="F176" s="45"/>
      <c r="G176" s="26" t="s">
        <v>637</v>
      </c>
      <c r="H176" s="7" t="s">
        <v>1114</v>
      </c>
      <c r="I176" s="250" t="s">
        <v>5575</v>
      </c>
      <c r="J176" s="9" t="s">
        <v>751</v>
      </c>
      <c r="K176" s="723" t="s">
        <v>5580</v>
      </c>
      <c r="L176" s="45"/>
    </row>
    <row r="177" spans="1:12" s="3" customFormat="1">
      <c r="A177" s="6" t="s">
        <v>638</v>
      </c>
      <c r="B177" s="7" t="s">
        <v>1306</v>
      </c>
      <c r="C177" s="250" t="s">
        <v>5459</v>
      </c>
      <c r="D177" s="547" t="s">
        <v>669</v>
      </c>
      <c r="E177" s="774" t="s">
        <v>5580</v>
      </c>
      <c r="F177" s="45"/>
      <c r="G177" s="26" t="s">
        <v>638</v>
      </c>
      <c r="H177" s="7" t="s">
        <v>1272</v>
      </c>
      <c r="I177" s="250" t="s">
        <v>1390</v>
      </c>
      <c r="J177" s="9" t="s">
        <v>800</v>
      </c>
      <c r="K177" s="723" t="s">
        <v>5581</v>
      </c>
      <c r="L177" s="45"/>
    </row>
    <row r="178" spans="1:12" s="3" customFormat="1">
      <c r="A178" s="6" t="s">
        <v>639</v>
      </c>
      <c r="B178" s="7" t="s">
        <v>753</v>
      </c>
      <c r="C178" s="250" t="s">
        <v>5304</v>
      </c>
      <c r="D178" s="9" t="s">
        <v>751</v>
      </c>
      <c r="E178" s="774" t="s">
        <v>5580</v>
      </c>
      <c r="F178" s="45"/>
      <c r="G178" s="26" t="s">
        <v>639</v>
      </c>
      <c r="H178" s="7" t="s">
        <v>1329</v>
      </c>
      <c r="I178" s="250" t="s">
        <v>5180</v>
      </c>
      <c r="J178" s="9" t="s">
        <v>751</v>
      </c>
      <c r="K178" s="723" t="s">
        <v>5582</v>
      </c>
      <c r="L178" s="45"/>
    </row>
    <row r="179" spans="1:12" s="3" customFormat="1">
      <c r="A179" s="6" t="s">
        <v>640</v>
      </c>
      <c r="B179" s="7" t="s">
        <v>3431</v>
      </c>
      <c r="C179" s="250" t="s">
        <v>1460</v>
      </c>
      <c r="D179" s="547" t="s">
        <v>751</v>
      </c>
      <c r="E179" s="774" t="s">
        <v>5582</v>
      </c>
      <c r="F179" s="45"/>
      <c r="G179" s="26" t="s">
        <v>640</v>
      </c>
      <c r="H179" s="7" t="s">
        <v>1386</v>
      </c>
      <c r="I179" s="250" t="s">
        <v>5449</v>
      </c>
      <c r="J179" s="9" t="s">
        <v>629</v>
      </c>
      <c r="K179" s="723" t="s">
        <v>5583</v>
      </c>
      <c r="L179" s="45"/>
    </row>
    <row r="180" spans="1:12" s="3" customFormat="1">
      <c r="A180" s="6" t="s">
        <v>641</v>
      </c>
      <c r="B180" s="7" t="s">
        <v>1194</v>
      </c>
      <c r="C180" s="250" t="s">
        <v>1571</v>
      </c>
      <c r="D180" s="9" t="s">
        <v>929</v>
      </c>
      <c r="E180" s="774" t="s">
        <v>5582</v>
      </c>
      <c r="F180" s="45"/>
      <c r="G180" s="26" t="s">
        <v>641</v>
      </c>
      <c r="H180" s="7" t="s">
        <v>1114</v>
      </c>
      <c r="I180" s="250" t="s">
        <v>836</v>
      </c>
      <c r="J180" s="9" t="s">
        <v>669</v>
      </c>
      <c r="K180" s="723" t="s">
        <v>5584</v>
      </c>
      <c r="L180" s="45"/>
    </row>
    <row r="181" spans="1:12" s="3" customFormat="1">
      <c r="A181" s="6" t="s">
        <v>642</v>
      </c>
      <c r="B181" s="7" t="s">
        <v>1341</v>
      </c>
      <c r="C181" s="250" t="s">
        <v>1196</v>
      </c>
      <c r="D181" s="9" t="s">
        <v>929</v>
      </c>
      <c r="E181" s="774" t="s">
        <v>5582</v>
      </c>
      <c r="F181" s="45"/>
      <c r="G181" s="26" t="s">
        <v>642</v>
      </c>
      <c r="H181" s="7" t="s">
        <v>796</v>
      </c>
      <c r="I181" s="250" t="s">
        <v>5576</v>
      </c>
      <c r="J181" s="9" t="s">
        <v>929</v>
      </c>
      <c r="K181" s="723" t="s">
        <v>5585</v>
      </c>
      <c r="L181" s="45"/>
    </row>
    <row r="182" spans="1:12" s="3" customFormat="1">
      <c r="A182" s="6" t="s">
        <v>643</v>
      </c>
      <c r="B182" s="7" t="s">
        <v>4050</v>
      </c>
      <c r="C182" s="250" t="s">
        <v>5597</v>
      </c>
      <c r="D182" s="547" t="s">
        <v>751</v>
      </c>
      <c r="E182" s="774" t="s">
        <v>5606</v>
      </c>
      <c r="F182" s="45"/>
      <c r="G182" s="26" t="s">
        <v>643</v>
      </c>
      <c r="H182" s="7" t="s">
        <v>982</v>
      </c>
      <c r="I182" s="250" t="s">
        <v>3598</v>
      </c>
      <c r="J182" s="9" t="s">
        <v>629</v>
      </c>
      <c r="K182" s="723" t="s">
        <v>5586</v>
      </c>
      <c r="L182" s="45"/>
    </row>
    <row r="183" spans="1:12" s="3" customFormat="1">
      <c r="A183" s="6" t="s">
        <v>646</v>
      </c>
      <c r="B183" s="7" t="s">
        <v>1096</v>
      </c>
      <c r="C183" s="250" t="s">
        <v>5281</v>
      </c>
      <c r="D183" s="547" t="s">
        <v>751</v>
      </c>
      <c r="E183" s="774" t="s">
        <v>5570</v>
      </c>
      <c r="F183" s="45"/>
      <c r="G183" s="26" t="s">
        <v>646</v>
      </c>
      <c r="H183" s="7" t="s">
        <v>791</v>
      </c>
      <c r="I183" s="250" t="s">
        <v>5462</v>
      </c>
      <c r="J183" s="9" t="s">
        <v>669</v>
      </c>
      <c r="K183" s="723" t="s">
        <v>5534</v>
      </c>
      <c r="L183" s="45"/>
    </row>
    <row r="184" spans="1:12" s="3" customFormat="1">
      <c r="A184" s="6" t="s">
        <v>647</v>
      </c>
      <c r="B184" s="7" t="s">
        <v>3246</v>
      </c>
      <c r="C184" s="250" t="s">
        <v>1196</v>
      </c>
      <c r="D184" s="9" t="s">
        <v>929</v>
      </c>
      <c r="E184" s="774" t="s">
        <v>5607</v>
      </c>
      <c r="F184" s="45"/>
      <c r="G184" s="26" t="s">
        <v>647</v>
      </c>
      <c r="H184" s="7" t="s">
        <v>5572</v>
      </c>
      <c r="I184" s="250" t="s">
        <v>1163</v>
      </c>
      <c r="J184" s="9" t="s">
        <v>929</v>
      </c>
      <c r="K184" s="723" t="s">
        <v>5571</v>
      </c>
      <c r="L184" s="45"/>
    </row>
    <row r="185" spans="1:12" s="3" customFormat="1">
      <c r="A185" s="6" t="s">
        <v>648</v>
      </c>
      <c r="B185" s="7" t="s">
        <v>1096</v>
      </c>
      <c r="C185" s="250" t="s">
        <v>5598</v>
      </c>
      <c r="D185" s="9" t="s">
        <v>751</v>
      </c>
      <c r="E185" s="774" t="s">
        <v>5607</v>
      </c>
      <c r="F185" s="45"/>
      <c r="G185" s="26" t="s">
        <v>648</v>
      </c>
      <c r="H185" s="7" t="s">
        <v>791</v>
      </c>
      <c r="I185" s="250" t="s">
        <v>4893</v>
      </c>
      <c r="J185" s="9" t="s">
        <v>629</v>
      </c>
      <c r="K185" s="723" t="s">
        <v>5587</v>
      </c>
      <c r="L185" s="45"/>
    </row>
    <row r="186" spans="1:12" s="3" customFormat="1">
      <c r="A186" s="6" t="s">
        <v>649</v>
      </c>
      <c r="B186" s="7" t="s">
        <v>687</v>
      </c>
      <c r="C186" s="250" t="s">
        <v>5599</v>
      </c>
      <c r="D186" s="9" t="s">
        <v>751</v>
      </c>
      <c r="E186" s="774" t="s">
        <v>5585</v>
      </c>
      <c r="F186" s="45"/>
      <c r="G186" s="26" t="s">
        <v>649</v>
      </c>
      <c r="H186" s="7" t="s">
        <v>4794</v>
      </c>
      <c r="I186" s="250" t="s">
        <v>3363</v>
      </c>
      <c r="J186" s="9" t="s">
        <v>751</v>
      </c>
      <c r="K186" s="723" t="s">
        <v>5588</v>
      </c>
      <c r="L186" s="45"/>
    </row>
    <row r="187" spans="1:12" s="3" customFormat="1">
      <c r="A187" s="6" t="s">
        <v>650</v>
      </c>
      <c r="B187" s="7" t="s">
        <v>804</v>
      </c>
      <c r="C187" s="250" t="s">
        <v>758</v>
      </c>
      <c r="D187" s="9" t="s">
        <v>669</v>
      </c>
      <c r="E187" s="774" t="s">
        <v>5585</v>
      </c>
      <c r="F187" s="45"/>
      <c r="G187" s="26" t="s">
        <v>650</v>
      </c>
      <c r="H187" s="7" t="s">
        <v>5334</v>
      </c>
      <c r="I187" s="250" t="s">
        <v>875</v>
      </c>
      <c r="J187" s="9" t="s">
        <v>929</v>
      </c>
      <c r="K187" s="723" t="s">
        <v>5589</v>
      </c>
      <c r="L187" s="45"/>
    </row>
    <row r="188" spans="1:12" s="3" customFormat="1">
      <c r="A188" s="6" t="s">
        <v>651</v>
      </c>
      <c r="B188" s="7" t="s">
        <v>1102</v>
      </c>
      <c r="C188" s="250" t="s">
        <v>5600</v>
      </c>
      <c r="D188" s="547" t="s">
        <v>5107</v>
      </c>
      <c r="E188" s="774" t="s">
        <v>5608</v>
      </c>
      <c r="F188" s="45"/>
      <c r="G188" s="26" t="s">
        <v>651</v>
      </c>
      <c r="H188" s="7" t="s">
        <v>3951</v>
      </c>
      <c r="I188" s="250" t="s">
        <v>670</v>
      </c>
      <c r="J188" s="9" t="s">
        <v>800</v>
      </c>
      <c r="K188" s="723" t="s">
        <v>5590</v>
      </c>
      <c r="L188" s="45"/>
    </row>
    <row r="189" spans="1:12" s="3" customFormat="1">
      <c r="A189" s="6" t="s">
        <v>899</v>
      </c>
      <c r="B189" s="7" t="s">
        <v>1511</v>
      </c>
      <c r="C189" s="250" t="s">
        <v>5601</v>
      </c>
      <c r="D189" s="9" t="s">
        <v>751</v>
      </c>
      <c r="E189" s="774" t="s">
        <v>5571</v>
      </c>
      <c r="F189" s="45"/>
      <c r="G189" s="26" t="s">
        <v>899</v>
      </c>
      <c r="H189" s="7" t="s">
        <v>366</v>
      </c>
      <c r="I189" s="250" t="s">
        <v>5300</v>
      </c>
      <c r="J189" s="9" t="s">
        <v>751</v>
      </c>
      <c r="K189" s="723" t="s">
        <v>5591</v>
      </c>
      <c r="L189" s="45"/>
    </row>
    <row r="190" spans="1:12" s="3" customFormat="1">
      <c r="A190" s="6" t="s">
        <v>900</v>
      </c>
      <c r="B190" s="7" t="s">
        <v>5177</v>
      </c>
      <c r="C190" s="250" t="s">
        <v>4884</v>
      </c>
      <c r="D190" s="547" t="s">
        <v>751</v>
      </c>
      <c r="E190" s="774" t="s">
        <v>5609</v>
      </c>
      <c r="F190" s="45"/>
      <c r="G190" s="26" t="s">
        <v>900</v>
      </c>
      <c r="H190" s="7" t="s">
        <v>1114</v>
      </c>
      <c r="I190" s="250" t="s">
        <v>248</v>
      </c>
      <c r="J190" s="9" t="s">
        <v>751</v>
      </c>
      <c r="K190" s="723" t="s">
        <v>5592</v>
      </c>
      <c r="L190" s="45"/>
    </row>
    <row r="191" spans="1:12" s="3" customFormat="1">
      <c r="A191" s="6" t="s">
        <v>901</v>
      </c>
      <c r="B191" s="7" t="s">
        <v>4127</v>
      </c>
      <c r="C191" s="250" t="s">
        <v>1197</v>
      </c>
      <c r="D191" s="547" t="s">
        <v>929</v>
      </c>
      <c r="E191" s="774" t="s">
        <v>5610</v>
      </c>
      <c r="F191" s="45"/>
      <c r="G191" s="26" t="s">
        <v>901</v>
      </c>
      <c r="H191" s="7" t="s">
        <v>664</v>
      </c>
      <c r="I191" s="250" t="s">
        <v>819</v>
      </c>
      <c r="J191" s="9" t="s">
        <v>629</v>
      </c>
      <c r="K191" s="723" t="s">
        <v>5593</v>
      </c>
      <c r="L191" s="45"/>
    </row>
    <row r="192" spans="1:12" s="3" customFormat="1">
      <c r="A192" s="6" t="s">
        <v>902</v>
      </c>
      <c r="B192" s="7" t="s">
        <v>1306</v>
      </c>
      <c r="C192" s="250" t="s">
        <v>4129</v>
      </c>
      <c r="D192" s="547" t="s">
        <v>751</v>
      </c>
      <c r="E192" s="774" t="s">
        <v>5611</v>
      </c>
      <c r="F192" s="45"/>
      <c r="G192" s="26" t="s">
        <v>902</v>
      </c>
      <c r="H192" s="7" t="s">
        <v>961</v>
      </c>
      <c r="I192" s="250" t="s">
        <v>1507</v>
      </c>
      <c r="J192" s="9" t="s">
        <v>629</v>
      </c>
      <c r="K192" s="723" t="s">
        <v>5594</v>
      </c>
      <c r="L192" s="45"/>
    </row>
    <row r="193" spans="1:12" s="3" customFormat="1">
      <c r="A193" s="6" t="s">
        <v>903</v>
      </c>
      <c r="B193" s="7" t="s">
        <v>828</v>
      </c>
      <c r="C193" s="250" t="s">
        <v>5602</v>
      </c>
      <c r="D193" s="547" t="s">
        <v>929</v>
      </c>
      <c r="E193" s="774" t="s">
        <v>5552</v>
      </c>
      <c r="F193" s="45"/>
      <c r="G193" s="26"/>
      <c r="H193" s="7"/>
      <c r="I193" s="250"/>
      <c r="J193" s="9"/>
      <c r="K193" s="211"/>
      <c r="L193" s="45"/>
    </row>
    <row r="194" spans="1:12" s="3" customFormat="1">
      <c r="A194" s="6" t="s">
        <v>1124</v>
      </c>
      <c r="B194" s="7" t="s">
        <v>387</v>
      </c>
      <c r="C194" s="250" t="s">
        <v>5603</v>
      </c>
      <c r="D194" s="547" t="s">
        <v>751</v>
      </c>
      <c r="E194" s="774" t="s">
        <v>5612</v>
      </c>
      <c r="F194" s="45"/>
      <c r="G194" s="26"/>
      <c r="H194" s="7"/>
      <c r="I194" s="250"/>
      <c r="J194" s="9"/>
      <c r="K194" s="211"/>
      <c r="L194" s="45"/>
    </row>
    <row r="195" spans="1:12" s="3" customFormat="1">
      <c r="A195" s="6" t="s">
        <v>1125</v>
      </c>
      <c r="B195" s="7" t="s">
        <v>2629</v>
      </c>
      <c r="C195" s="250" t="s">
        <v>1530</v>
      </c>
      <c r="D195" s="547" t="s">
        <v>751</v>
      </c>
      <c r="E195" s="774" t="s">
        <v>5613</v>
      </c>
      <c r="F195" s="45"/>
      <c r="G195" s="26"/>
      <c r="H195" s="7"/>
      <c r="I195" s="250"/>
      <c r="J195" s="9"/>
      <c r="K195" s="211"/>
      <c r="L195" s="45"/>
    </row>
    <row r="196" spans="1:12" s="3" customFormat="1">
      <c r="A196" s="6" t="s">
        <v>1126</v>
      </c>
      <c r="B196" s="7" t="s">
        <v>3440</v>
      </c>
      <c r="C196" s="250" t="s">
        <v>2035</v>
      </c>
      <c r="D196" s="547" t="s">
        <v>669</v>
      </c>
      <c r="E196" s="774" t="s">
        <v>5614</v>
      </c>
      <c r="F196" s="45"/>
      <c r="G196" s="26"/>
      <c r="H196" s="7"/>
      <c r="I196" s="250"/>
      <c r="J196" s="9"/>
      <c r="K196" s="211"/>
      <c r="L196" s="45"/>
    </row>
    <row r="197" spans="1:12" s="3" customFormat="1" ht="12.75" thickBot="1">
      <c r="A197" s="6" t="s">
        <v>1127</v>
      </c>
      <c r="B197" s="7" t="s">
        <v>1074</v>
      </c>
      <c r="C197" s="250" t="s">
        <v>4885</v>
      </c>
      <c r="D197" s="9" t="s">
        <v>629</v>
      </c>
      <c r="E197" s="774" t="s">
        <v>5615</v>
      </c>
      <c r="F197" s="45"/>
      <c r="G197" s="26"/>
      <c r="H197" s="7"/>
      <c r="I197" s="250"/>
      <c r="J197" s="9"/>
      <c r="K197" s="211"/>
      <c r="L197" s="45"/>
    </row>
    <row r="198" spans="1:12" s="3" customFormat="1" hidden="1">
      <c r="A198" s="6"/>
      <c r="B198" s="7"/>
      <c r="C198" s="8"/>
      <c r="D198" s="9"/>
      <c r="E198" s="774"/>
      <c r="F198" s="45"/>
      <c r="G198" s="26"/>
      <c r="H198" s="7"/>
      <c r="I198" s="250"/>
      <c r="J198" s="9"/>
      <c r="K198" s="211"/>
      <c r="L198" s="45"/>
    </row>
    <row r="199" spans="1:12" s="3" customFormat="1" hidden="1">
      <c r="A199" s="6"/>
      <c r="B199" s="7"/>
      <c r="C199" s="8"/>
      <c r="D199" s="9"/>
      <c r="E199" s="774"/>
      <c r="F199" s="45"/>
      <c r="G199" s="26"/>
      <c r="H199" s="7"/>
      <c r="I199" s="250"/>
      <c r="J199" s="9"/>
      <c r="K199" s="211"/>
      <c r="L199" s="45"/>
    </row>
    <row r="200" spans="1:12" s="3" customFormat="1" hidden="1">
      <c r="A200" s="6"/>
      <c r="B200" s="7"/>
      <c r="C200" s="8"/>
      <c r="D200" s="547"/>
      <c r="E200" s="774"/>
      <c r="F200" s="45"/>
      <c r="G200" s="26"/>
      <c r="H200" s="7"/>
      <c r="I200" s="250"/>
      <c r="J200" s="9"/>
      <c r="K200" s="211"/>
      <c r="L200" s="45"/>
    </row>
    <row r="201" spans="1:12" s="3" customFormat="1" hidden="1">
      <c r="A201" s="6"/>
      <c r="B201" s="7"/>
      <c r="C201" s="8"/>
      <c r="D201" s="9"/>
      <c r="E201" s="774"/>
      <c r="F201" s="45"/>
      <c r="G201" s="26"/>
      <c r="H201" s="7"/>
      <c r="I201" s="250"/>
      <c r="J201" s="9"/>
      <c r="K201" s="190"/>
      <c r="L201" s="45"/>
    </row>
    <row r="202" spans="1:12" s="3" customFormat="1" hidden="1">
      <c r="A202" s="6"/>
      <c r="B202" s="7"/>
      <c r="C202" s="8"/>
      <c r="D202" s="9"/>
      <c r="E202" s="774"/>
      <c r="F202" s="45"/>
      <c r="G202" s="26"/>
      <c r="H202" s="7"/>
      <c r="I202" s="250"/>
      <c r="J202" s="9"/>
      <c r="K202" s="190"/>
      <c r="L202" s="45"/>
    </row>
    <row r="203" spans="1:12" s="3" customFormat="1" hidden="1">
      <c r="A203" s="6"/>
      <c r="B203" s="7"/>
      <c r="C203" s="8"/>
      <c r="D203" s="9"/>
      <c r="E203" s="774"/>
      <c r="F203" s="45"/>
      <c r="G203" s="26"/>
      <c r="H203" s="7"/>
      <c r="I203" s="250"/>
      <c r="J203" s="9"/>
      <c r="K203" s="190"/>
      <c r="L203" s="45"/>
    </row>
    <row r="204" spans="1:12" s="3" customFormat="1" hidden="1">
      <c r="A204" s="6"/>
      <c r="B204" s="7"/>
      <c r="C204" s="8"/>
      <c r="D204" s="9"/>
      <c r="E204" s="774"/>
      <c r="F204" s="45"/>
      <c r="G204" s="26"/>
      <c r="H204" s="7"/>
      <c r="I204" s="250"/>
      <c r="J204" s="9"/>
      <c r="K204" s="190"/>
      <c r="L204" s="45"/>
    </row>
    <row r="205" spans="1:12" s="3" customFormat="1" hidden="1">
      <c r="A205" s="6"/>
      <c r="B205" s="7"/>
      <c r="C205" s="8"/>
      <c r="D205" s="9"/>
      <c r="E205" s="774"/>
      <c r="F205" s="45"/>
      <c r="G205" s="26"/>
      <c r="H205" s="7"/>
      <c r="I205" s="250"/>
      <c r="J205" s="9"/>
      <c r="K205" s="190"/>
      <c r="L205" s="45"/>
    </row>
    <row r="206" spans="1:12" s="3" customFormat="1" hidden="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1056" t="s">
        <v>769</v>
      </c>
      <c r="B209" s="1056"/>
      <c r="C209" s="35"/>
      <c r="D209" s="160" t="s">
        <v>713</v>
      </c>
      <c r="E209" s="1065" t="s">
        <v>1639</v>
      </c>
      <c r="F209" s="1065"/>
      <c r="G209" s="1065"/>
      <c r="H209" s="1065"/>
      <c r="I209" s="35"/>
      <c r="J209" s="1056" t="s">
        <v>713</v>
      </c>
      <c r="K209" s="1056"/>
      <c r="L209" s="35"/>
    </row>
    <row r="210" spans="1:12" ht="13.5" thickTop="1" thickBot="1">
      <c r="A210" s="1083" t="s">
        <v>621</v>
      </c>
      <c r="B210" s="1084"/>
      <c r="C210" s="43"/>
      <c r="D210" s="44"/>
      <c r="E210" s="44"/>
      <c r="F210" s="35"/>
      <c r="G210" s="1087" t="s">
        <v>652</v>
      </c>
      <c r="H210" s="1088"/>
      <c r="I210" s="35"/>
      <c r="J210" s="35"/>
      <c r="K210" s="35"/>
      <c r="L210" s="35"/>
    </row>
    <row r="211" spans="1:12" s="3" customFormat="1" ht="16.5" thickTop="1" thickBot="1">
      <c r="A211" s="1085"/>
      <c r="B211" s="1086"/>
      <c r="C211" s="14"/>
      <c r="D211" s="12" t="s">
        <v>645</v>
      </c>
      <c r="E211" s="13">
        <v>24</v>
      </c>
      <c r="F211" s="45"/>
      <c r="G211" s="1089"/>
      <c r="H211" s="1090"/>
      <c r="I211" s="32"/>
      <c r="J211" s="33" t="s">
        <v>645</v>
      </c>
      <c r="K211" s="34">
        <v>17</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1164</v>
      </c>
      <c r="C213" s="78" t="s">
        <v>760</v>
      </c>
      <c r="D213" s="79" t="s">
        <v>661</v>
      </c>
      <c r="E213" s="771" t="s">
        <v>5542</v>
      </c>
      <c r="F213" s="45"/>
      <c r="G213" s="94" t="s">
        <v>630</v>
      </c>
      <c r="H213" s="77" t="s">
        <v>1420</v>
      </c>
      <c r="I213" s="78" t="s">
        <v>3092</v>
      </c>
      <c r="J213" s="79" t="s">
        <v>661</v>
      </c>
      <c r="K213" s="766" t="s">
        <v>5539</v>
      </c>
      <c r="L213" s="45"/>
    </row>
    <row r="214" spans="1:12" s="3" customFormat="1">
      <c r="A214" s="81" t="s">
        <v>631</v>
      </c>
      <c r="B214" s="82" t="s">
        <v>3437</v>
      </c>
      <c r="C214" s="83" t="s">
        <v>2810</v>
      </c>
      <c r="D214" s="84" t="s">
        <v>629</v>
      </c>
      <c r="E214" s="772" t="s">
        <v>5542</v>
      </c>
      <c r="F214" s="45"/>
      <c r="G214" s="96" t="s">
        <v>631</v>
      </c>
      <c r="H214" s="82" t="s">
        <v>708</v>
      </c>
      <c r="I214" s="83" t="s">
        <v>2494</v>
      </c>
      <c r="J214" s="84" t="s">
        <v>661</v>
      </c>
      <c r="K214" s="767" t="s">
        <v>5540</v>
      </c>
      <c r="L214" s="45"/>
    </row>
    <row r="215" spans="1:12" s="3" customFormat="1">
      <c r="A215" s="86" t="s">
        <v>632</v>
      </c>
      <c r="B215" s="87" t="s">
        <v>1102</v>
      </c>
      <c r="C215" s="88" t="s">
        <v>3498</v>
      </c>
      <c r="D215" s="89" t="s">
        <v>661</v>
      </c>
      <c r="E215" s="773" t="s">
        <v>5560</v>
      </c>
      <c r="F215" s="45"/>
      <c r="G215" s="98" t="s">
        <v>632</v>
      </c>
      <c r="H215" s="87" t="s">
        <v>3762</v>
      </c>
      <c r="I215" s="88" t="s">
        <v>216</v>
      </c>
      <c r="J215" s="89" t="s">
        <v>751</v>
      </c>
      <c r="K215" s="768" t="s">
        <v>5541</v>
      </c>
      <c r="L215" s="45"/>
    </row>
    <row r="216" spans="1:12" s="3" customFormat="1">
      <c r="A216" s="6" t="s">
        <v>633</v>
      </c>
      <c r="B216" s="512" t="s">
        <v>2308</v>
      </c>
      <c r="C216" s="546" t="s">
        <v>5553</v>
      </c>
      <c r="D216" s="547" t="s">
        <v>661</v>
      </c>
      <c r="E216" s="774" t="s">
        <v>5561</v>
      </c>
      <c r="F216" s="45"/>
      <c r="G216" s="26" t="s">
        <v>633</v>
      </c>
      <c r="H216" s="7" t="s">
        <v>1725</v>
      </c>
      <c r="I216" s="250" t="s">
        <v>1557</v>
      </c>
      <c r="J216" s="9" t="s">
        <v>5107</v>
      </c>
      <c r="K216" s="723" t="s">
        <v>5542</v>
      </c>
      <c r="L216" s="45"/>
    </row>
    <row r="217" spans="1:12" s="3" customFormat="1">
      <c r="A217" s="6" t="s">
        <v>634</v>
      </c>
      <c r="B217" s="512" t="s">
        <v>1102</v>
      </c>
      <c r="C217" s="546" t="s">
        <v>5554</v>
      </c>
      <c r="D217" s="547" t="s">
        <v>661</v>
      </c>
      <c r="E217" s="774" t="s">
        <v>5562</v>
      </c>
      <c r="F217" s="45"/>
      <c r="G217" s="26" t="s">
        <v>634</v>
      </c>
      <c r="H217" s="7" t="s">
        <v>796</v>
      </c>
      <c r="I217" s="250" t="s">
        <v>5265</v>
      </c>
      <c r="J217" s="547" t="s">
        <v>751</v>
      </c>
      <c r="K217" s="723" t="s">
        <v>5543</v>
      </c>
      <c r="L217" s="45"/>
    </row>
    <row r="218" spans="1:12" s="3" customFormat="1">
      <c r="A218" s="6" t="s">
        <v>635</v>
      </c>
      <c r="B218" s="512" t="s">
        <v>976</v>
      </c>
      <c r="C218" s="546" t="s">
        <v>5321</v>
      </c>
      <c r="D218" s="547" t="s">
        <v>661</v>
      </c>
      <c r="E218" s="774" t="s">
        <v>5563</v>
      </c>
      <c r="F218" s="45"/>
      <c r="G218" s="26" t="s">
        <v>635</v>
      </c>
      <c r="H218" s="7" t="s">
        <v>842</v>
      </c>
      <c r="I218" s="250" t="s">
        <v>5202</v>
      </c>
      <c r="J218" s="9" t="s">
        <v>629</v>
      </c>
      <c r="K218" s="723" t="s">
        <v>5544</v>
      </c>
      <c r="L218" s="45"/>
    </row>
    <row r="219" spans="1:12" s="3" customFormat="1">
      <c r="A219" s="6" t="s">
        <v>636</v>
      </c>
      <c r="B219" s="512" t="s">
        <v>3431</v>
      </c>
      <c r="C219" s="546" t="s">
        <v>5555</v>
      </c>
      <c r="D219" s="547" t="s">
        <v>661</v>
      </c>
      <c r="E219" s="774" t="s">
        <v>5551</v>
      </c>
      <c r="F219" s="45"/>
      <c r="G219" s="26" t="s">
        <v>636</v>
      </c>
      <c r="H219" s="7" t="s">
        <v>864</v>
      </c>
      <c r="I219" s="250" t="s">
        <v>1494</v>
      </c>
      <c r="J219" s="9" t="s">
        <v>751</v>
      </c>
      <c r="K219" s="723" t="s">
        <v>5544</v>
      </c>
      <c r="L219" s="45"/>
    </row>
    <row r="220" spans="1:12" s="3" customFormat="1">
      <c r="A220" s="6" t="s">
        <v>637</v>
      </c>
      <c r="B220" s="512" t="s">
        <v>1102</v>
      </c>
      <c r="C220" s="546" t="s">
        <v>4850</v>
      </c>
      <c r="D220" s="547" t="s">
        <v>751</v>
      </c>
      <c r="E220" s="774" t="s">
        <v>5551</v>
      </c>
      <c r="F220" s="45"/>
      <c r="G220" s="26" t="s">
        <v>637</v>
      </c>
      <c r="H220" s="7" t="s">
        <v>740</v>
      </c>
      <c r="I220" s="250" t="s">
        <v>5196</v>
      </c>
      <c r="J220" s="9" t="s">
        <v>751</v>
      </c>
      <c r="K220" s="723" t="s">
        <v>5545</v>
      </c>
      <c r="L220" s="45"/>
    </row>
    <row r="221" spans="1:12" s="3" customFormat="1">
      <c r="A221" s="6" t="s">
        <v>638</v>
      </c>
      <c r="B221" s="512" t="s">
        <v>387</v>
      </c>
      <c r="C221" s="546" t="s">
        <v>5556</v>
      </c>
      <c r="D221" s="547" t="s">
        <v>751</v>
      </c>
      <c r="E221" s="774" t="s">
        <v>5551</v>
      </c>
      <c r="F221" s="45"/>
      <c r="G221" s="26" t="s">
        <v>638</v>
      </c>
      <c r="H221" s="512" t="s">
        <v>708</v>
      </c>
      <c r="I221" s="549" t="s">
        <v>5462</v>
      </c>
      <c r="J221" s="547" t="s">
        <v>669</v>
      </c>
      <c r="K221" s="723" t="s">
        <v>5546</v>
      </c>
      <c r="L221" s="45"/>
    </row>
    <row r="222" spans="1:12" s="3" customFormat="1">
      <c r="A222" s="6" t="s">
        <v>639</v>
      </c>
      <c r="B222" s="512" t="s">
        <v>2631</v>
      </c>
      <c r="C222" s="546" t="s">
        <v>793</v>
      </c>
      <c r="D222" s="547" t="s">
        <v>661</v>
      </c>
      <c r="E222" s="774" t="s">
        <v>5564</v>
      </c>
      <c r="F222" s="45"/>
      <c r="G222" s="26" t="s">
        <v>639</v>
      </c>
      <c r="H222" s="512" t="s">
        <v>2051</v>
      </c>
      <c r="I222" s="549" t="s">
        <v>3597</v>
      </c>
      <c r="J222" s="547" t="s">
        <v>629</v>
      </c>
      <c r="K222" s="723" t="s">
        <v>5547</v>
      </c>
      <c r="L222" s="45"/>
    </row>
    <row r="223" spans="1:12" s="3" customFormat="1">
      <c r="A223" s="6" t="s">
        <v>640</v>
      </c>
      <c r="B223" s="512" t="s">
        <v>976</v>
      </c>
      <c r="C223" s="546" t="s">
        <v>1018</v>
      </c>
      <c r="D223" s="547" t="s">
        <v>629</v>
      </c>
      <c r="E223" s="774" t="s">
        <v>5564</v>
      </c>
      <c r="F223" s="45"/>
      <c r="G223" s="26" t="s">
        <v>640</v>
      </c>
      <c r="H223" s="512" t="s">
        <v>708</v>
      </c>
      <c r="I223" s="549" t="s">
        <v>3597</v>
      </c>
      <c r="J223" s="547" t="s">
        <v>629</v>
      </c>
      <c r="K223" s="723" t="s">
        <v>5548</v>
      </c>
      <c r="L223" s="45"/>
    </row>
    <row r="224" spans="1:12" s="3" customFormat="1">
      <c r="A224" s="6" t="s">
        <v>641</v>
      </c>
      <c r="B224" s="512" t="s">
        <v>804</v>
      </c>
      <c r="C224" s="546" t="s">
        <v>3779</v>
      </c>
      <c r="D224" s="547" t="s">
        <v>751</v>
      </c>
      <c r="E224" s="774" t="s">
        <v>5564</v>
      </c>
      <c r="F224" s="45"/>
      <c r="G224" s="26" t="s">
        <v>641</v>
      </c>
      <c r="H224" s="512" t="s">
        <v>709</v>
      </c>
      <c r="I224" s="549" t="s">
        <v>839</v>
      </c>
      <c r="J224" s="547" t="s">
        <v>669</v>
      </c>
      <c r="K224" s="723" t="s">
        <v>5548</v>
      </c>
      <c r="L224" s="45"/>
    </row>
    <row r="225" spans="1:12" s="3" customFormat="1">
      <c r="A225" s="6" t="s">
        <v>642</v>
      </c>
      <c r="B225" s="512" t="s">
        <v>4411</v>
      </c>
      <c r="C225" s="546" t="s">
        <v>5557</v>
      </c>
      <c r="D225" s="547" t="s">
        <v>751</v>
      </c>
      <c r="E225" s="774" t="s">
        <v>5565</v>
      </c>
      <c r="F225" s="45"/>
      <c r="G225" s="26" t="s">
        <v>642</v>
      </c>
      <c r="H225" s="512" t="s">
        <v>982</v>
      </c>
      <c r="I225" s="549" t="s">
        <v>5059</v>
      </c>
      <c r="J225" s="547" t="s">
        <v>751</v>
      </c>
      <c r="K225" s="723" t="s">
        <v>5549</v>
      </c>
      <c r="L225" s="45"/>
    </row>
    <row r="226" spans="1:12" s="3" customFormat="1">
      <c r="A226" s="6" t="s">
        <v>643</v>
      </c>
      <c r="B226" s="512" t="s">
        <v>1306</v>
      </c>
      <c r="C226" s="546" t="s">
        <v>4839</v>
      </c>
      <c r="D226" s="547" t="s">
        <v>661</v>
      </c>
      <c r="E226" s="548" t="s">
        <v>5566</v>
      </c>
      <c r="F226" s="45"/>
      <c r="G226" s="26" t="s">
        <v>643</v>
      </c>
      <c r="H226" s="512" t="s">
        <v>816</v>
      </c>
      <c r="I226" s="549" t="s">
        <v>1390</v>
      </c>
      <c r="J226" s="547" t="s">
        <v>669</v>
      </c>
      <c r="K226" s="723" t="s">
        <v>5550</v>
      </c>
      <c r="L226" s="45"/>
    </row>
    <row r="227" spans="1:12" s="3" customFormat="1">
      <c r="A227" s="6" t="s">
        <v>646</v>
      </c>
      <c r="B227" s="512" t="s">
        <v>4782</v>
      </c>
      <c r="C227" s="546" t="s">
        <v>3608</v>
      </c>
      <c r="D227" s="547" t="s">
        <v>929</v>
      </c>
      <c r="E227" s="548" t="s">
        <v>5566</v>
      </c>
      <c r="F227" s="45"/>
      <c r="G227" s="26" t="s">
        <v>646</v>
      </c>
      <c r="H227" s="512" t="s">
        <v>705</v>
      </c>
      <c r="I227" s="549" t="s">
        <v>957</v>
      </c>
      <c r="J227" s="547" t="s">
        <v>629</v>
      </c>
      <c r="K227" s="723" t="s">
        <v>5550</v>
      </c>
      <c r="L227" s="45"/>
    </row>
    <row r="228" spans="1:12" s="3" customFormat="1">
      <c r="A228" s="6" t="s">
        <v>647</v>
      </c>
      <c r="B228" s="512" t="s">
        <v>2629</v>
      </c>
      <c r="C228" s="546" t="s">
        <v>5304</v>
      </c>
      <c r="D228" s="547" t="s">
        <v>751</v>
      </c>
      <c r="E228" s="548" t="s">
        <v>5566</v>
      </c>
      <c r="F228" s="45"/>
      <c r="G228" s="26" t="s">
        <v>647</v>
      </c>
      <c r="H228" s="512" t="s">
        <v>1121</v>
      </c>
      <c r="I228" s="549" t="s">
        <v>5372</v>
      </c>
      <c r="J228" s="547" t="s">
        <v>629</v>
      </c>
      <c r="K228" s="723" t="s">
        <v>5551</v>
      </c>
      <c r="L228" s="45"/>
    </row>
    <row r="229" spans="1:12" s="3" customFormat="1">
      <c r="A229" s="6" t="s">
        <v>648</v>
      </c>
      <c r="B229" s="512" t="s">
        <v>387</v>
      </c>
      <c r="C229" s="546" t="s">
        <v>1549</v>
      </c>
      <c r="D229" s="547" t="s">
        <v>751</v>
      </c>
      <c r="E229" s="548" t="s">
        <v>5567</v>
      </c>
      <c r="F229" s="45"/>
      <c r="G229" s="26" t="s">
        <v>648</v>
      </c>
      <c r="H229" s="512" t="s">
        <v>4360</v>
      </c>
      <c r="I229" s="549" t="s">
        <v>5311</v>
      </c>
      <c r="J229" s="547" t="s">
        <v>629</v>
      </c>
      <c r="K229" s="723" t="s">
        <v>5552</v>
      </c>
      <c r="L229" s="45"/>
    </row>
    <row r="230" spans="1:12" s="3" customFormat="1">
      <c r="A230" s="6" t="s">
        <v>649</v>
      </c>
      <c r="B230" s="512" t="s">
        <v>1085</v>
      </c>
      <c r="C230" s="546" t="s">
        <v>679</v>
      </c>
      <c r="D230" s="547" t="s">
        <v>669</v>
      </c>
      <c r="E230" s="548" t="s">
        <v>5567</v>
      </c>
      <c r="F230" s="45"/>
      <c r="G230" s="26"/>
      <c r="H230" s="512"/>
      <c r="I230" s="549"/>
      <c r="J230" s="547"/>
      <c r="K230" s="723"/>
      <c r="L230" s="45"/>
    </row>
    <row r="231" spans="1:12" s="3" customFormat="1">
      <c r="A231" s="6" t="s">
        <v>650</v>
      </c>
      <c r="B231" s="512" t="s">
        <v>1099</v>
      </c>
      <c r="C231" s="546" t="s">
        <v>3600</v>
      </c>
      <c r="D231" s="547" t="s">
        <v>629</v>
      </c>
      <c r="E231" s="548" t="s">
        <v>5568</v>
      </c>
      <c r="F231" s="45"/>
      <c r="G231" s="26"/>
      <c r="H231" s="7"/>
      <c r="I231" s="250"/>
      <c r="J231" s="9"/>
      <c r="K231" s="723"/>
      <c r="L231" s="45"/>
    </row>
    <row r="232" spans="1:12" s="3" customFormat="1">
      <c r="A232" s="6" t="s">
        <v>651</v>
      </c>
      <c r="B232" s="512" t="s">
        <v>5315</v>
      </c>
      <c r="C232" s="546" t="s">
        <v>1571</v>
      </c>
      <c r="D232" s="547" t="s">
        <v>929</v>
      </c>
      <c r="E232" s="548" t="s">
        <v>5568</v>
      </c>
      <c r="F232" s="45"/>
      <c r="G232" s="26"/>
      <c r="H232" s="7"/>
      <c r="I232" s="250"/>
      <c r="J232" s="9"/>
      <c r="K232" s="723"/>
      <c r="L232" s="45"/>
    </row>
    <row r="233" spans="1:12" s="3" customFormat="1">
      <c r="A233" s="6" t="s">
        <v>899</v>
      </c>
      <c r="B233" s="512" t="s">
        <v>1309</v>
      </c>
      <c r="C233" s="546" t="s">
        <v>5189</v>
      </c>
      <c r="D233" s="547" t="s">
        <v>751</v>
      </c>
      <c r="E233" s="548" t="s">
        <v>5569</v>
      </c>
      <c r="F233" s="45"/>
      <c r="G233" s="26"/>
      <c r="H233" s="7"/>
      <c r="I233" s="250"/>
      <c r="J233" s="9"/>
      <c r="K233" s="211"/>
      <c r="L233" s="45"/>
    </row>
    <row r="234" spans="1:12" s="3" customFormat="1">
      <c r="A234" s="6" t="s">
        <v>900</v>
      </c>
      <c r="B234" s="512" t="s">
        <v>1334</v>
      </c>
      <c r="C234" s="546" t="s">
        <v>4604</v>
      </c>
      <c r="D234" s="547" t="s">
        <v>751</v>
      </c>
      <c r="E234" s="548" t="s">
        <v>5569</v>
      </c>
      <c r="F234" s="45"/>
      <c r="G234" s="26"/>
      <c r="H234" s="7"/>
      <c r="I234" s="250"/>
      <c r="J234" s="9"/>
      <c r="K234" s="211"/>
      <c r="L234" s="45"/>
    </row>
    <row r="235" spans="1:12" s="3" customFormat="1">
      <c r="A235" s="6" t="s">
        <v>901</v>
      </c>
      <c r="B235" s="7" t="s">
        <v>1745</v>
      </c>
      <c r="C235" s="546" t="s">
        <v>4046</v>
      </c>
      <c r="D235" s="9" t="s">
        <v>751</v>
      </c>
      <c r="E235" s="207" t="s">
        <v>5570</v>
      </c>
      <c r="F235" s="45"/>
      <c r="G235" s="26"/>
      <c r="H235" s="7"/>
      <c r="I235" s="250"/>
      <c r="J235" s="9"/>
      <c r="K235" s="211"/>
      <c r="L235" s="45"/>
    </row>
    <row r="236" spans="1:12" s="3" customFormat="1" ht="12.75" thickBot="1">
      <c r="A236" s="6" t="s">
        <v>902</v>
      </c>
      <c r="B236" s="7" t="s">
        <v>1167</v>
      </c>
      <c r="C236" s="546" t="s">
        <v>5559</v>
      </c>
      <c r="D236" s="547" t="s">
        <v>669</v>
      </c>
      <c r="E236" s="207" t="s">
        <v>5571</v>
      </c>
      <c r="F236" s="45"/>
      <c r="G236" s="26"/>
      <c r="H236" s="7"/>
      <c r="I236" s="250"/>
      <c r="J236" s="9"/>
      <c r="K236" s="211"/>
      <c r="L236" s="45"/>
    </row>
    <row r="237" spans="1:12" s="3" customFormat="1" ht="12.75" hidden="1">
      <c r="A237" s="6"/>
      <c r="B237" s="7"/>
      <c r="C237" s="302"/>
      <c r="D237" s="9"/>
      <c r="E237" s="207"/>
      <c r="F237" s="45"/>
      <c r="G237" s="26"/>
      <c r="H237" s="7"/>
      <c r="I237" s="250"/>
      <c r="J237" s="9"/>
      <c r="K237" s="211"/>
      <c r="L237" s="45"/>
    </row>
    <row r="238" spans="1:12" s="3" customFormat="1" ht="12.75" hidden="1">
      <c r="A238" s="6"/>
      <c r="B238" s="7"/>
      <c r="C238" s="302"/>
      <c r="D238" s="9"/>
      <c r="E238" s="207"/>
      <c r="F238" s="45"/>
      <c r="G238" s="26"/>
      <c r="H238" s="7"/>
      <c r="I238" s="250"/>
      <c r="J238" s="9"/>
      <c r="K238" s="211"/>
      <c r="L238" s="45"/>
    </row>
    <row r="239" spans="1:12" s="3" customFormat="1" ht="12.75" hidden="1">
      <c r="A239" s="6"/>
      <c r="B239" s="7"/>
      <c r="C239" s="302"/>
      <c r="D239" s="9"/>
      <c r="E239" s="207"/>
      <c r="F239" s="45"/>
      <c r="G239" s="26"/>
      <c r="H239" s="7"/>
      <c r="I239" s="250"/>
      <c r="J239" s="9"/>
      <c r="K239" s="211"/>
      <c r="L239" s="45"/>
    </row>
    <row r="240" spans="1:12" s="3" customFormat="1" ht="13.5" hidden="1" thickBot="1">
      <c r="A240" s="19"/>
      <c r="B240" s="10"/>
      <c r="C240" s="381"/>
      <c r="D240" s="11"/>
      <c r="E240" s="270"/>
      <c r="F240" s="45"/>
      <c r="G240" s="555"/>
      <c r="H240" s="29"/>
      <c r="I240" s="29"/>
      <c r="J240" s="30"/>
      <c r="K240" s="271"/>
      <c r="L240" s="45"/>
    </row>
    <row r="241" spans="1:12" s="3" customFormat="1" ht="12.75" thickTop="1">
      <c r="A241" s="46"/>
      <c r="B241" s="46"/>
      <c r="C241" s="46"/>
      <c r="D241" s="46"/>
      <c r="E241" s="46"/>
      <c r="F241" s="45"/>
      <c r="G241" s="47"/>
      <c r="H241" s="47"/>
      <c r="I241" s="47"/>
      <c r="J241" s="47"/>
      <c r="K241" s="47"/>
      <c r="L241" s="45"/>
    </row>
    <row r="242" spans="1:12" ht="20.25">
      <c r="A242" s="1056" t="s">
        <v>5</v>
      </c>
      <c r="B242" s="1056"/>
      <c r="C242" s="35"/>
      <c r="D242" s="160" t="s">
        <v>3667</v>
      </c>
      <c r="E242" s="1065" t="s">
        <v>5763</v>
      </c>
      <c r="F242" s="1065"/>
      <c r="G242" s="1065"/>
      <c r="H242" s="1065"/>
      <c r="I242" s="35"/>
      <c r="J242" s="1056" t="s">
        <v>3667</v>
      </c>
      <c r="K242" s="1056"/>
      <c r="L242" s="35"/>
    </row>
    <row r="243" spans="1:12" ht="13.5" customHeight="1" thickBot="1">
      <c r="A243" s="1113" t="s">
        <v>5762</v>
      </c>
      <c r="B243" s="1114"/>
      <c r="C243" s="1114"/>
      <c r="D243" s="44"/>
      <c r="E243" s="44"/>
      <c r="F243" s="35"/>
      <c r="G243" s="1115" t="s">
        <v>5847</v>
      </c>
      <c r="H243" s="1116"/>
      <c r="I243" s="1116"/>
      <c r="J243" s="35"/>
      <c r="K243" s="35"/>
      <c r="L243" s="35"/>
    </row>
    <row r="244" spans="1:12" ht="16.5" thickTop="1" thickBot="1">
      <c r="A244" s="1113"/>
      <c r="B244" s="1114"/>
      <c r="C244" s="1114"/>
      <c r="D244" s="12" t="s">
        <v>645</v>
      </c>
      <c r="E244" s="13">
        <v>10</v>
      </c>
      <c r="F244" s="45"/>
      <c r="G244" s="1115"/>
      <c r="H244" s="1116"/>
      <c r="I244" s="1116"/>
      <c r="J244" s="33" t="s">
        <v>645</v>
      </c>
      <c r="K244" s="34">
        <v>11</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753</v>
      </c>
      <c r="C246" s="78" t="s">
        <v>4770</v>
      </c>
      <c r="D246" s="79" t="s">
        <v>669</v>
      </c>
      <c r="E246" s="771" t="s">
        <v>5765</v>
      </c>
      <c r="F246" s="45"/>
      <c r="G246" s="94" t="s">
        <v>630</v>
      </c>
      <c r="H246" s="77" t="s">
        <v>1121</v>
      </c>
      <c r="I246" s="78" t="s">
        <v>4011</v>
      </c>
      <c r="J246" s="79" t="s">
        <v>751</v>
      </c>
      <c r="K246" s="720" t="s">
        <v>5849</v>
      </c>
      <c r="L246" s="35"/>
    </row>
    <row r="247" spans="1:12">
      <c r="A247" s="81" t="s">
        <v>631</v>
      </c>
      <c r="B247" s="82" t="s">
        <v>2311</v>
      </c>
      <c r="C247" s="83" t="s">
        <v>4082</v>
      </c>
      <c r="D247" s="84" t="s">
        <v>751</v>
      </c>
      <c r="E247" s="725" t="s">
        <v>5766</v>
      </c>
      <c r="F247" s="45"/>
      <c r="G247" s="96" t="s">
        <v>631</v>
      </c>
      <c r="H247" s="82" t="s">
        <v>708</v>
      </c>
      <c r="I247" s="83" t="s">
        <v>1428</v>
      </c>
      <c r="J247" s="84" t="s">
        <v>751</v>
      </c>
      <c r="K247" s="721" t="s">
        <v>5849</v>
      </c>
      <c r="L247" s="35"/>
    </row>
    <row r="248" spans="1:12">
      <c r="A248" s="86" t="s">
        <v>632</v>
      </c>
      <c r="B248" s="87" t="s">
        <v>100</v>
      </c>
      <c r="C248" s="88" t="s">
        <v>1034</v>
      </c>
      <c r="D248" s="89" t="s">
        <v>929</v>
      </c>
      <c r="E248" s="726" t="s">
        <v>5767</v>
      </c>
      <c r="F248" s="45"/>
      <c r="G248" s="98" t="s">
        <v>632</v>
      </c>
      <c r="H248" s="87" t="s">
        <v>366</v>
      </c>
      <c r="I248" s="88" t="s">
        <v>4257</v>
      </c>
      <c r="J248" s="89" t="s">
        <v>751</v>
      </c>
      <c r="K248" s="722" t="s">
        <v>5783</v>
      </c>
      <c r="L248" s="35"/>
    </row>
    <row r="249" spans="1:12">
      <c r="A249" s="6" t="s">
        <v>633</v>
      </c>
      <c r="B249" s="7" t="s">
        <v>696</v>
      </c>
      <c r="C249" s="8" t="s">
        <v>4407</v>
      </c>
      <c r="D249" s="547" t="s">
        <v>751</v>
      </c>
      <c r="E249" s="727" t="s">
        <v>5768</v>
      </c>
      <c r="F249" s="45"/>
      <c r="G249" s="26" t="s">
        <v>633</v>
      </c>
      <c r="H249" s="7" t="s">
        <v>4844</v>
      </c>
      <c r="I249" s="8" t="s">
        <v>5848</v>
      </c>
      <c r="J249" s="547" t="s">
        <v>751</v>
      </c>
      <c r="K249" s="723" t="s">
        <v>5850</v>
      </c>
      <c r="L249" s="35"/>
    </row>
    <row r="250" spans="1:12">
      <c r="A250" s="6" t="s">
        <v>634</v>
      </c>
      <c r="B250" s="7" t="s">
        <v>1096</v>
      </c>
      <c r="C250" s="8" t="s">
        <v>3790</v>
      </c>
      <c r="D250" s="9" t="s">
        <v>669</v>
      </c>
      <c r="E250" s="727" t="s">
        <v>5769</v>
      </c>
      <c r="F250" s="45"/>
      <c r="G250" s="26" t="s">
        <v>634</v>
      </c>
      <c r="H250" s="7" t="s">
        <v>4793</v>
      </c>
      <c r="I250" s="8" t="s">
        <v>1863</v>
      </c>
      <c r="J250" s="9"/>
      <c r="K250" s="723" t="s">
        <v>5851</v>
      </c>
      <c r="L250" s="35"/>
    </row>
    <row r="251" spans="1:12">
      <c r="A251" s="6" t="s">
        <v>635</v>
      </c>
      <c r="B251" s="7" t="s">
        <v>3014</v>
      </c>
      <c r="C251" s="8" t="s">
        <v>5174</v>
      </c>
      <c r="D251" s="9" t="s">
        <v>751</v>
      </c>
      <c r="E251" s="727" t="s">
        <v>5770</v>
      </c>
      <c r="F251" s="45"/>
      <c r="G251" s="26" t="s">
        <v>635</v>
      </c>
      <c r="H251" s="7" t="s">
        <v>1426</v>
      </c>
      <c r="I251" s="8" t="s">
        <v>2492</v>
      </c>
      <c r="J251" s="9" t="s">
        <v>751</v>
      </c>
      <c r="K251" s="723" t="s">
        <v>5852</v>
      </c>
      <c r="L251" s="35"/>
    </row>
    <row r="252" spans="1:12">
      <c r="A252" s="6" t="s">
        <v>636</v>
      </c>
      <c r="B252" s="7" t="s">
        <v>627</v>
      </c>
      <c r="C252" s="8" t="s">
        <v>4401</v>
      </c>
      <c r="D252" s="547" t="s">
        <v>669</v>
      </c>
      <c r="E252" s="727" t="s">
        <v>5771</v>
      </c>
      <c r="F252" s="45"/>
      <c r="G252" s="26" t="s">
        <v>636</v>
      </c>
      <c r="H252" s="7" t="s">
        <v>1082</v>
      </c>
      <c r="I252" s="8" t="s">
        <v>850</v>
      </c>
      <c r="J252" s="9" t="s">
        <v>669</v>
      </c>
      <c r="K252" s="723" t="s">
        <v>5853</v>
      </c>
      <c r="L252" s="35"/>
    </row>
    <row r="253" spans="1:12">
      <c r="A253" s="6" t="s">
        <v>637</v>
      </c>
      <c r="B253" s="7" t="s">
        <v>967</v>
      </c>
      <c r="C253" s="8" t="s">
        <v>1607</v>
      </c>
      <c r="D253" s="9" t="s">
        <v>751</v>
      </c>
      <c r="E253" s="207" t="s">
        <v>5772</v>
      </c>
      <c r="F253" s="45"/>
      <c r="G253" s="26" t="s">
        <v>637</v>
      </c>
      <c r="H253" s="7" t="s">
        <v>1121</v>
      </c>
      <c r="I253" s="8" t="s">
        <v>1557</v>
      </c>
      <c r="J253" s="9" t="s">
        <v>5107</v>
      </c>
      <c r="K253" s="211" t="s">
        <v>5804</v>
      </c>
      <c r="L253" s="35"/>
    </row>
    <row r="254" spans="1:12">
      <c r="A254" s="6" t="s">
        <v>638</v>
      </c>
      <c r="B254" s="7" t="s">
        <v>5761</v>
      </c>
      <c r="C254" s="8" t="s">
        <v>5764</v>
      </c>
      <c r="D254" s="9" t="s">
        <v>2042</v>
      </c>
      <c r="E254" s="207" t="s">
        <v>5773</v>
      </c>
      <c r="F254" s="45"/>
      <c r="G254" s="26" t="s">
        <v>638</v>
      </c>
      <c r="H254" s="7" t="s">
        <v>1725</v>
      </c>
      <c r="I254" s="8" t="s">
        <v>4633</v>
      </c>
      <c r="J254" s="9" t="s">
        <v>661</v>
      </c>
      <c r="K254" s="211" t="s">
        <v>5854</v>
      </c>
      <c r="L254" s="35"/>
    </row>
    <row r="255" spans="1:12">
      <c r="A255" s="6" t="s">
        <v>639</v>
      </c>
      <c r="B255" s="7" t="s">
        <v>3435</v>
      </c>
      <c r="C255" s="8" t="s">
        <v>5228</v>
      </c>
      <c r="D255" s="9" t="s">
        <v>629</v>
      </c>
      <c r="E255" s="207" t="s">
        <v>5774</v>
      </c>
      <c r="F255" s="45"/>
      <c r="G255" s="26" t="s">
        <v>639</v>
      </c>
      <c r="H255" s="7" t="s">
        <v>4422</v>
      </c>
      <c r="I255" s="8" t="s">
        <v>4423</v>
      </c>
      <c r="J255" s="9" t="s">
        <v>629</v>
      </c>
      <c r="K255" s="211" t="s">
        <v>5855</v>
      </c>
      <c r="L255" s="35"/>
    </row>
    <row r="256" spans="1:12" ht="12.75" thickBot="1">
      <c r="A256" s="6"/>
      <c r="B256" s="7"/>
      <c r="C256" s="8"/>
      <c r="D256" s="9"/>
      <c r="E256" s="207"/>
      <c r="F256" s="45"/>
      <c r="G256" s="26" t="s">
        <v>640</v>
      </c>
      <c r="H256" s="7" t="s">
        <v>2941</v>
      </c>
      <c r="I256" s="8" t="s">
        <v>797</v>
      </c>
      <c r="J256" s="9" t="s">
        <v>629</v>
      </c>
      <c r="K256" s="211" t="s">
        <v>5856</v>
      </c>
      <c r="L256" s="35"/>
    </row>
    <row r="257" spans="1:12" ht="12.75" hidden="1" thickBot="1">
      <c r="A257" s="6"/>
      <c r="B257" s="7"/>
      <c r="C257" s="8"/>
      <c r="D257" s="9"/>
      <c r="E257" s="207"/>
      <c r="F257" s="45"/>
      <c r="G257" s="26"/>
      <c r="H257" s="7"/>
      <c r="I257" s="8"/>
      <c r="J257" s="9"/>
      <c r="K257" s="211"/>
      <c r="L257" s="35"/>
    </row>
    <row r="258" spans="1:12" ht="12.75" hidden="1">
      <c r="A258" s="6"/>
      <c r="B258" s="7"/>
      <c r="C258" s="20"/>
      <c r="D258" s="9"/>
      <c r="E258" s="179"/>
      <c r="F258" s="45"/>
      <c r="G258" s="26"/>
      <c r="H258" s="7"/>
      <c r="I258" s="8"/>
      <c r="J258" s="9"/>
      <c r="K258" s="190"/>
      <c r="L258" s="35"/>
    </row>
    <row r="259" spans="1:12" ht="12.75" hidden="1">
      <c r="A259" s="6"/>
      <c r="B259" s="7"/>
      <c r="C259" s="20"/>
      <c r="D259" s="9"/>
      <c r="E259" s="179"/>
      <c r="F259" s="45"/>
      <c r="G259" s="26"/>
      <c r="H259" s="7"/>
      <c r="I259" s="8"/>
      <c r="J259" s="9"/>
      <c r="K259" s="190"/>
      <c r="L259" s="35"/>
    </row>
    <row r="260" spans="1:12" ht="12.75" hidden="1">
      <c r="A260" s="6"/>
      <c r="B260" s="7"/>
      <c r="C260" s="21"/>
      <c r="D260" s="9"/>
      <c r="E260" s="179"/>
      <c r="F260" s="45"/>
      <c r="G260" s="26"/>
      <c r="H260" s="7"/>
      <c r="I260" s="7"/>
      <c r="J260" s="9"/>
      <c r="K260" s="190"/>
      <c r="L260" s="35"/>
    </row>
    <row r="261" spans="1:12" ht="12.75" hidden="1">
      <c r="A261" s="6"/>
      <c r="B261" s="7"/>
      <c r="C261" s="21"/>
      <c r="D261" s="9"/>
      <c r="E261" s="179"/>
      <c r="F261" s="45"/>
      <c r="G261" s="26"/>
      <c r="H261" s="7"/>
      <c r="I261" s="7"/>
      <c r="J261" s="9"/>
      <c r="K261" s="190"/>
      <c r="L261" s="35"/>
    </row>
    <row r="262" spans="1:12" ht="12.75" hidden="1">
      <c r="A262" s="6"/>
      <c r="B262" s="7"/>
      <c r="C262" s="21"/>
      <c r="D262" s="9"/>
      <c r="E262" s="179"/>
      <c r="F262" s="45"/>
      <c r="G262" s="26"/>
      <c r="H262" s="7"/>
      <c r="I262" s="7"/>
      <c r="J262" s="9"/>
      <c r="K262" s="190"/>
      <c r="L262" s="35"/>
    </row>
    <row r="263" spans="1:12" ht="12.75" hidden="1">
      <c r="A263" s="6"/>
      <c r="B263" s="7"/>
      <c r="C263" s="21"/>
      <c r="D263" s="9"/>
      <c r="E263" s="179"/>
      <c r="F263" s="45"/>
      <c r="G263" s="26"/>
      <c r="H263" s="7"/>
      <c r="I263" s="7"/>
      <c r="J263" s="9"/>
      <c r="K263" s="190"/>
      <c r="L263" s="35"/>
    </row>
    <row r="264" spans="1:12" ht="12.75" hidden="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3667</v>
      </c>
      <c r="D267" s="1065" t="s">
        <v>4879</v>
      </c>
      <c r="E267" s="1065"/>
      <c r="F267" s="707"/>
      <c r="G267" s="707"/>
      <c r="H267" s="1065" t="s">
        <v>4879</v>
      </c>
      <c r="I267" s="1065"/>
      <c r="J267" s="160" t="s">
        <v>722</v>
      </c>
      <c r="K267" s="160"/>
      <c r="L267" s="45"/>
    </row>
    <row r="268" spans="1:12" s="3" customFormat="1" ht="13.5" thickTop="1" thickBot="1">
      <c r="A268" s="1083" t="s">
        <v>718</v>
      </c>
      <c r="B268" s="1084"/>
      <c r="C268" s="43"/>
      <c r="D268" s="44"/>
      <c r="E268" s="44"/>
      <c r="F268" s="35"/>
      <c r="G268" s="1087" t="s">
        <v>719</v>
      </c>
      <c r="H268" s="1088"/>
      <c r="I268" s="35"/>
      <c r="J268" s="35"/>
      <c r="K268" s="35"/>
      <c r="L268" s="45"/>
    </row>
    <row r="269" spans="1:12" s="3" customFormat="1" ht="16.5" thickTop="1" thickBot="1">
      <c r="A269" s="1085"/>
      <c r="B269" s="1086"/>
      <c r="C269" s="14"/>
      <c r="D269" s="12" t="s">
        <v>645</v>
      </c>
      <c r="E269" s="13">
        <v>15</v>
      </c>
      <c r="F269" s="45"/>
      <c r="G269" s="1089"/>
      <c r="H269" s="1090"/>
      <c r="I269" s="32"/>
      <c r="J269" s="33" t="s">
        <v>645</v>
      </c>
      <c r="K269" s="34">
        <v>12</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976</v>
      </c>
      <c r="C271" s="78" t="s">
        <v>2642</v>
      </c>
      <c r="D271" s="79" t="s">
        <v>751</v>
      </c>
      <c r="E271" s="724" t="s">
        <v>5783</v>
      </c>
      <c r="F271" s="45"/>
      <c r="G271" s="94" t="s">
        <v>630</v>
      </c>
      <c r="H271" s="599" t="s">
        <v>705</v>
      </c>
      <c r="I271" s="78" t="s">
        <v>3823</v>
      </c>
      <c r="J271" s="79" t="s">
        <v>669</v>
      </c>
      <c r="K271" s="737" t="s">
        <v>5875</v>
      </c>
      <c r="L271" s="45"/>
    </row>
    <row r="272" spans="1:12" s="3" customFormat="1">
      <c r="A272" s="81" t="s">
        <v>631</v>
      </c>
      <c r="B272" s="82" t="s">
        <v>627</v>
      </c>
      <c r="C272" s="83" t="s">
        <v>2627</v>
      </c>
      <c r="D272" s="84" t="s">
        <v>751</v>
      </c>
      <c r="E272" s="725" t="s">
        <v>5784</v>
      </c>
      <c r="F272" s="45"/>
      <c r="G272" s="96" t="s">
        <v>631</v>
      </c>
      <c r="H272" s="82" t="s">
        <v>1114</v>
      </c>
      <c r="I272" s="83" t="s">
        <v>836</v>
      </c>
      <c r="J272" s="84" t="s">
        <v>661</v>
      </c>
      <c r="K272" s="721" t="s">
        <v>5876</v>
      </c>
      <c r="L272" s="45"/>
    </row>
    <row r="273" spans="1:12" s="3" customFormat="1">
      <c r="A273" s="86" t="s">
        <v>632</v>
      </c>
      <c r="B273" s="87" t="s">
        <v>627</v>
      </c>
      <c r="C273" s="88" t="s">
        <v>2310</v>
      </c>
      <c r="D273" s="89" t="s">
        <v>751</v>
      </c>
      <c r="E273" s="726" t="s">
        <v>5785</v>
      </c>
      <c r="F273" s="45"/>
      <c r="G273" s="98" t="s">
        <v>632</v>
      </c>
      <c r="H273" s="87" t="s">
        <v>1758</v>
      </c>
      <c r="I273" s="88" t="s">
        <v>670</v>
      </c>
      <c r="J273" s="89" t="s">
        <v>669</v>
      </c>
      <c r="K273" s="722" t="s">
        <v>5877</v>
      </c>
      <c r="L273" s="45"/>
    </row>
    <row r="274" spans="1:12" s="3" customFormat="1">
      <c r="A274" s="6" t="s">
        <v>633</v>
      </c>
      <c r="B274" s="7" t="s">
        <v>5282</v>
      </c>
      <c r="C274" s="8" t="s">
        <v>5284</v>
      </c>
      <c r="D274" s="547" t="s">
        <v>1592</v>
      </c>
      <c r="E274" s="727" t="s">
        <v>5786</v>
      </c>
      <c r="F274" s="45"/>
      <c r="G274" s="26" t="s">
        <v>633</v>
      </c>
      <c r="H274" s="7" t="s">
        <v>791</v>
      </c>
      <c r="I274" s="8" t="s">
        <v>2886</v>
      </c>
      <c r="J274" s="547" t="s">
        <v>751</v>
      </c>
      <c r="K274" s="723" t="s">
        <v>5878</v>
      </c>
      <c r="L274" s="45"/>
    </row>
    <row r="275" spans="1:12" s="3" customFormat="1">
      <c r="A275" s="6" t="s">
        <v>634</v>
      </c>
      <c r="B275" s="7" t="s">
        <v>680</v>
      </c>
      <c r="C275" s="8" t="s">
        <v>1473</v>
      </c>
      <c r="D275" s="9" t="s">
        <v>5494</v>
      </c>
      <c r="E275" s="727" t="s">
        <v>5787</v>
      </c>
      <c r="F275" s="45"/>
      <c r="G275" s="26" t="s">
        <v>634</v>
      </c>
      <c r="H275" s="7" t="s">
        <v>667</v>
      </c>
      <c r="I275" s="8" t="s">
        <v>4020</v>
      </c>
      <c r="J275" s="9" t="s">
        <v>629</v>
      </c>
      <c r="K275" s="723" t="s">
        <v>5879</v>
      </c>
      <c r="L275" s="45"/>
    </row>
    <row r="276" spans="1:12" s="3" customFormat="1">
      <c r="A276" s="6" t="s">
        <v>635</v>
      </c>
      <c r="B276" s="7" t="s">
        <v>1317</v>
      </c>
      <c r="C276" s="8" t="s">
        <v>1318</v>
      </c>
      <c r="D276" s="9" t="s">
        <v>629</v>
      </c>
      <c r="E276" s="727" t="s">
        <v>5788</v>
      </c>
      <c r="F276" s="45"/>
      <c r="G276" s="26" t="s">
        <v>635</v>
      </c>
      <c r="H276" s="7" t="s">
        <v>709</v>
      </c>
      <c r="I276" s="8" t="s">
        <v>1001</v>
      </c>
      <c r="J276" s="9" t="s">
        <v>928</v>
      </c>
      <c r="K276" s="723" t="s">
        <v>5880</v>
      </c>
      <c r="L276" s="45"/>
    </row>
    <row r="277" spans="1:12" s="3" customFormat="1">
      <c r="A277" s="6" t="s">
        <v>636</v>
      </c>
      <c r="B277" s="7" t="s">
        <v>921</v>
      </c>
      <c r="C277" s="8" t="s">
        <v>5779</v>
      </c>
      <c r="D277" s="9" t="s">
        <v>751</v>
      </c>
      <c r="E277" s="727" t="s">
        <v>5789</v>
      </c>
      <c r="F277" s="45"/>
      <c r="G277" s="26" t="s">
        <v>636</v>
      </c>
      <c r="H277" s="7" t="s">
        <v>1058</v>
      </c>
      <c r="I277" s="8" t="s">
        <v>5872</v>
      </c>
      <c r="J277" s="9" t="s">
        <v>751</v>
      </c>
      <c r="K277" s="723" t="s">
        <v>5881</v>
      </c>
      <c r="L277" s="45"/>
    </row>
    <row r="278" spans="1:12" s="3" customFormat="1">
      <c r="A278" s="6" t="s">
        <v>637</v>
      </c>
      <c r="B278" s="7" t="s">
        <v>1403</v>
      </c>
      <c r="C278" s="8" t="s">
        <v>5466</v>
      </c>
      <c r="D278" s="9" t="s">
        <v>661</v>
      </c>
      <c r="E278" s="727" t="s">
        <v>5790</v>
      </c>
      <c r="F278" s="45"/>
      <c r="G278" s="26" t="s">
        <v>637</v>
      </c>
      <c r="H278" s="7" t="s">
        <v>791</v>
      </c>
      <c r="I278" s="8" t="s">
        <v>5481</v>
      </c>
      <c r="J278" s="9" t="s">
        <v>661</v>
      </c>
      <c r="K278" s="723" t="s">
        <v>5882</v>
      </c>
      <c r="L278" s="45"/>
    </row>
    <row r="279" spans="1:12" s="3" customFormat="1">
      <c r="A279" s="6" t="s">
        <v>638</v>
      </c>
      <c r="B279" s="7" t="s">
        <v>804</v>
      </c>
      <c r="C279" s="8" t="s">
        <v>924</v>
      </c>
      <c r="D279" s="9" t="s">
        <v>629</v>
      </c>
      <c r="E279" s="727" t="s">
        <v>5791</v>
      </c>
      <c r="F279" s="45"/>
      <c r="G279" s="26" t="s">
        <v>638</v>
      </c>
      <c r="H279" s="7" t="s">
        <v>705</v>
      </c>
      <c r="I279" s="8" t="s">
        <v>2886</v>
      </c>
      <c r="J279" s="9" t="s">
        <v>629</v>
      </c>
      <c r="K279" s="723" t="s">
        <v>5883</v>
      </c>
      <c r="L279" s="45"/>
    </row>
    <row r="280" spans="1:12" s="3" customFormat="1" ht="12.75">
      <c r="A280" s="6" t="s">
        <v>639</v>
      </c>
      <c r="B280" s="7" t="s">
        <v>925</v>
      </c>
      <c r="C280" s="20" t="s">
        <v>5780</v>
      </c>
      <c r="D280" s="9" t="s">
        <v>728</v>
      </c>
      <c r="E280" s="734" t="s">
        <v>5792</v>
      </c>
      <c r="F280" s="45"/>
      <c r="G280" s="26" t="s">
        <v>639</v>
      </c>
      <c r="H280" s="7" t="s">
        <v>982</v>
      </c>
      <c r="I280" s="8" t="s">
        <v>5873</v>
      </c>
      <c r="J280" s="9" t="s">
        <v>751</v>
      </c>
      <c r="K280" s="723" t="s">
        <v>5884</v>
      </c>
      <c r="L280" s="45"/>
    </row>
    <row r="281" spans="1:12" s="3" customFormat="1" ht="13.5" thickTop="1">
      <c r="A281" s="6" t="s">
        <v>640</v>
      </c>
      <c r="B281" s="7" t="s">
        <v>1519</v>
      </c>
      <c r="C281" s="20" t="s">
        <v>5781</v>
      </c>
      <c r="D281" s="9" t="s">
        <v>5107</v>
      </c>
      <c r="E281" s="734" t="s">
        <v>5777</v>
      </c>
      <c r="F281" s="45"/>
      <c r="G281" s="26" t="s">
        <v>640</v>
      </c>
      <c r="H281" s="7" t="s">
        <v>982</v>
      </c>
      <c r="I281" s="8" t="s">
        <v>726</v>
      </c>
      <c r="J281" s="9" t="s">
        <v>5107</v>
      </c>
      <c r="K281" s="723" t="s">
        <v>5885</v>
      </c>
      <c r="L281" s="45"/>
    </row>
    <row r="282" spans="1:12" s="3" customFormat="1" ht="12.75">
      <c r="A282" s="6" t="s">
        <v>641</v>
      </c>
      <c r="B282" s="7" t="s">
        <v>925</v>
      </c>
      <c r="C282" s="20" t="s">
        <v>963</v>
      </c>
      <c r="D282" s="9" t="s">
        <v>629</v>
      </c>
      <c r="E282" s="734" t="s">
        <v>5793</v>
      </c>
      <c r="F282" s="45"/>
      <c r="G282" s="26" t="s">
        <v>641</v>
      </c>
      <c r="H282" s="7" t="s">
        <v>667</v>
      </c>
      <c r="I282" s="8" t="s">
        <v>5874</v>
      </c>
      <c r="J282" s="9" t="s">
        <v>5107</v>
      </c>
      <c r="K282" s="723" t="s">
        <v>5886</v>
      </c>
      <c r="L282" s="45"/>
    </row>
    <row r="283" spans="1:12" s="3" customFormat="1" ht="12.75">
      <c r="A283" s="6" t="s">
        <v>642</v>
      </c>
      <c r="B283" s="7" t="s">
        <v>659</v>
      </c>
      <c r="C283" s="20" t="s">
        <v>1718</v>
      </c>
      <c r="D283" s="9" t="s">
        <v>5107</v>
      </c>
      <c r="E283" s="734" t="s">
        <v>5794</v>
      </c>
      <c r="F283" s="45"/>
      <c r="G283" s="26"/>
      <c r="H283" s="7"/>
      <c r="I283" s="8"/>
      <c r="J283" s="9"/>
      <c r="K283" s="723"/>
      <c r="L283" s="45"/>
    </row>
    <row r="284" spans="1:12" s="3" customFormat="1" ht="12.75">
      <c r="A284" s="6" t="s">
        <v>643</v>
      </c>
      <c r="B284" s="7" t="s">
        <v>4453</v>
      </c>
      <c r="C284" s="20" t="s">
        <v>2437</v>
      </c>
      <c r="D284" s="9" t="s">
        <v>5107</v>
      </c>
      <c r="E284" s="734" t="s">
        <v>5795</v>
      </c>
      <c r="F284" s="45"/>
      <c r="G284" s="26"/>
      <c r="H284" s="7"/>
      <c r="I284" s="8"/>
      <c r="J284" s="547"/>
      <c r="K284" s="723"/>
      <c r="L284" s="45"/>
    </row>
    <row r="285" spans="1:12" s="3" customFormat="1" ht="13.5" thickBot="1">
      <c r="A285" s="6" t="s">
        <v>646</v>
      </c>
      <c r="B285" s="7" t="s">
        <v>3434</v>
      </c>
      <c r="C285" s="20" t="s">
        <v>5782</v>
      </c>
      <c r="D285" s="9" t="s">
        <v>5107</v>
      </c>
      <c r="E285" s="734" t="s">
        <v>5796</v>
      </c>
      <c r="F285" s="45"/>
      <c r="G285" s="26"/>
      <c r="H285" s="7"/>
      <c r="I285" s="8"/>
      <c r="J285" s="9"/>
      <c r="K285" s="723"/>
      <c r="L285" s="45"/>
    </row>
    <row r="286" spans="1:12" s="3" customFormat="1" ht="12.75" hidden="1">
      <c r="A286" s="6"/>
      <c r="B286" s="7"/>
      <c r="C286" s="20"/>
      <c r="D286" s="9"/>
      <c r="E286" s="734"/>
      <c r="F286" s="45"/>
      <c r="G286" s="26"/>
      <c r="H286" s="7"/>
      <c r="I286" s="8"/>
      <c r="J286" s="9"/>
      <c r="K286" s="723"/>
      <c r="L286" s="45"/>
    </row>
    <row r="287" spans="1:12" s="3" customFormat="1" ht="12.75" hidden="1">
      <c r="A287" s="6"/>
      <c r="B287" s="7"/>
      <c r="C287" s="20"/>
      <c r="D287" s="9"/>
      <c r="E287" s="734"/>
      <c r="F287" s="45"/>
      <c r="G287" s="26"/>
      <c r="H287" s="7"/>
      <c r="I287" s="8"/>
      <c r="J287" s="9"/>
      <c r="K287" s="723"/>
      <c r="L287" s="45"/>
    </row>
    <row r="288" spans="1:12" s="3" customFormat="1" ht="12.75" hidden="1">
      <c r="A288" s="6"/>
      <c r="B288" s="7"/>
      <c r="C288" s="20"/>
      <c r="D288" s="9"/>
      <c r="E288" s="734"/>
      <c r="F288" s="45"/>
      <c r="G288" s="26"/>
      <c r="H288" s="7"/>
      <c r="I288" s="8"/>
      <c r="J288" s="9"/>
      <c r="K288" s="723"/>
      <c r="L288" s="45"/>
    </row>
    <row r="289" spans="1:12" s="3" customFormat="1" ht="12.75" hidden="1">
      <c r="A289" s="6"/>
      <c r="B289" s="7"/>
      <c r="C289" s="20"/>
      <c r="D289" s="9"/>
      <c r="E289" s="734"/>
      <c r="F289" s="45"/>
      <c r="G289" s="26"/>
      <c r="H289" s="7"/>
      <c r="I289" s="8"/>
      <c r="J289" s="9"/>
      <c r="K289" s="723"/>
      <c r="L289" s="45"/>
    </row>
    <row r="290" spans="1:12" s="3" customFormat="1" ht="12.75" hidden="1">
      <c r="A290" s="6"/>
      <c r="B290" s="7"/>
      <c r="C290" s="20"/>
      <c r="D290" s="9"/>
      <c r="E290" s="734"/>
      <c r="F290" s="45"/>
      <c r="G290" s="26"/>
      <c r="H290" s="7"/>
      <c r="I290" s="8"/>
      <c r="J290" s="9"/>
      <c r="K290" s="723"/>
      <c r="L290" s="45"/>
    </row>
    <row r="291" spans="1:12" s="3" customFormat="1" ht="12.75" hidden="1">
      <c r="A291" s="6"/>
      <c r="B291" s="7"/>
      <c r="C291" s="20"/>
      <c r="D291" s="9"/>
      <c r="E291" s="734"/>
      <c r="F291" s="45"/>
      <c r="G291" s="26"/>
      <c r="H291" s="7"/>
      <c r="I291" s="8"/>
      <c r="J291" s="9"/>
      <c r="K291" s="738"/>
      <c r="L291" s="45"/>
    </row>
    <row r="292" spans="1:12" s="3" customFormat="1" ht="12.75" hidden="1">
      <c r="A292" s="6"/>
      <c r="B292" s="7"/>
      <c r="C292" s="20"/>
      <c r="D292" s="9"/>
      <c r="E292" s="734"/>
      <c r="F292" s="45"/>
      <c r="G292" s="26"/>
      <c r="H292" s="7"/>
      <c r="I292" s="8"/>
      <c r="J292" s="9"/>
      <c r="K292" s="738"/>
      <c r="L292" s="45"/>
    </row>
    <row r="293" spans="1:12" s="3" customFormat="1" ht="12.75" hidden="1">
      <c r="A293" s="6"/>
      <c r="B293" s="7"/>
      <c r="C293" s="20"/>
      <c r="D293" s="9"/>
      <c r="E293" s="734"/>
      <c r="F293" s="45"/>
      <c r="G293" s="26"/>
      <c r="H293" s="7"/>
      <c r="I293" s="8"/>
      <c r="J293" s="9"/>
      <c r="K293" s="738"/>
      <c r="L293" s="45"/>
    </row>
    <row r="294" spans="1:12" s="3" customFormat="1" ht="12.75" hidden="1">
      <c r="A294" s="6"/>
      <c r="B294" s="7"/>
      <c r="C294" s="20"/>
      <c r="D294" s="9"/>
      <c r="E294" s="734"/>
      <c r="F294" s="45"/>
      <c r="G294" s="26"/>
      <c r="H294" s="7"/>
      <c r="I294" s="8"/>
      <c r="J294" s="9"/>
      <c r="K294" s="211"/>
      <c r="L294" s="45"/>
    </row>
    <row r="295" spans="1:12" s="3" customFormat="1" ht="12.75" hidden="1">
      <c r="A295" s="6"/>
      <c r="B295" s="7"/>
      <c r="C295" s="20"/>
      <c r="D295" s="9"/>
      <c r="E295" s="734"/>
      <c r="F295" s="45"/>
      <c r="G295" s="26"/>
      <c r="H295" s="7"/>
      <c r="I295" s="8"/>
      <c r="J295" s="9"/>
      <c r="K295" s="211"/>
      <c r="L295" s="45"/>
    </row>
    <row r="296" spans="1:12" s="3" customFormat="1" ht="12.75" hidden="1">
      <c r="A296" s="6"/>
      <c r="B296" s="7"/>
      <c r="C296" s="302"/>
      <c r="D296" s="9"/>
      <c r="E296" s="734"/>
      <c r="F296" s="45"/>
      <c r="G296" s="26"/>
      <c r="H296" s="7"/>
      <c r="I296" s="8"/>
      <c r="J296" s="9"/>
      <c r="K296" s="211"/>
      <c r="L296" s="45"/>
    </row>
    <row r="297" spans="1:12" s="3" customFormat="1" ht="12.75" hidden="1">
      <c r="A297" s="6"/>
      <c r="B297" s="7"/>
      <c r="C297" s="302"/>
      <c r="D297" s="9"/>
      <c r="E297" s="179"/>
      <c r="F297" s="45"/>
      <c r="G297" s="26"/>
      <c r="H297" s="7"/>
      <c r="I297" s="8"/>
      <c r="J297" s="9"/>
      <c r="K297" s="211"/>
      <c r="L297" s="45"/>
    </row>
    <row r="298" spans="1:12" s="3" customFormat="1" ht="12.75" hidden="1">
      <c r="A298" s="6"/>
      <c r="B298" s="7"/>
      <c r="C298" s="302"/>
      <c r="D298" s="9"/>
      <c r="E298" s="179"/>
      <c r="F298" s="45"/>
      <c r="G298" s="26"/>
      <c r="H298" s="7"/>
      <c r="I298" s="8"/>
      <c r="J298" s="9"/>
      <c r="K298" s="211"/>
      <c r="L298" s="45"/>
    </row>
    <row r="299" spans="1:12" s="3" customFormat="1" ht="12.75" hidden="1">
      <c r="A299" s="6"/>
      <c r="B299" s="7"/>
      <c r="C299" s="21"/>
      <c r="D299" s="9"/>
      <c r="E299" s="179"/>
      <c r="F299" s="45"/>
      <c r="G299" s="26"/>
      <c r="H299" s="7"/>
      <c r="I299" s="8"/>
      <c r="J299" s="9"/>
      <c r="K299" s="211"/>
      <c r="L299" s="45"/>
    </row>
    <row r="300" spans="1:12" s="3" customFormat="1" ht="12.75" hidden="1">
      <c r="A300" s="6"/>
      <c r="B300" s="7"/>
      <c r="C300" s="21"/>
      <c r="D300" s="9"/>
      <c r="E300" s="179"/>
      <c r="F300" s="45"/>
      <c r="G300" s="26"/>
      <c r="H300" s="7"/>
      <c r="I300" s="8"/>
      <c r="J300" s="9"/>
      <c r="K300" s="211"/>
      <c r="L300" s="45"/>
    </row>
    <row r="301" spans="1:12" s="3" customFormat="1" ht="12.75" hidden="1">
      <c r="A301" s="6"/>
      <c r="B301" s="7"/>
      <c r="C301" s="21"/>
      <c r="D301" s="9"/>
      <c r="E301" s="179"/>
      <c r="F301" s="45"/>
      <c r="G301" s="26"/>
      <c r="H301" s="7"/>
      <c r="I301" s="8"/>
      <c r="J301" s="9"/>
      <c r="K301" s="211"/>
      <c r="L301" s="45"/>
    </row>
    <row r="302" spans="1:12" s="3" customFormat="1" ht="12.75" hidden="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1"/>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3667</v>
      </c>
      <c r="D305" s="1065" t="s">
        <v>5080</v>
      </c>
      <c r="E305" s="1065"/>
      <c r="F305" s="707"/>
      <c r="G305" s="707"/>
      <c r="H305" s="1065" t="s">
        <v>5960</v>
      </c>
      <c r="I305" s="1065"/>
      <c r="J305" s="160" t="s">
        <v>722</v>
      </c>
      <c r="K305" s="160"/>
      <c r="L305" s="45"/>
    </row>
    <row r="306" spans="1:12" s="3" customFormat="1" ht="13.5" thickTop="1" thickBot="1">
      <c r="A306" s="1083" t="s">
        <v>718</v>
      </c>
      <c r="B306" s="1084"/>
      <c r="C306" s="43"/>
      <c r="D306" s="44"/>
      <c r="E306" s="44"/>
      <c r="F306" s="35"/>
      <c r="G306" s="1087" t="s">
        <v>719</v>
      </c>
      <c r="H306" s="1088"/>
      <c r="I306" s="35"/>
      <c r="J306" s="35"/>
      <c r="K306" s="35"/>
      <c r="L306" s="45"/>
    </row>
    <row r="307" spans="1:12" s="3" customFormat="1" ht="16.5" thickTop="1" thickBot="1">
      <c r="A307" s="1085"/>
      <c r="B307" s="1086"/>
      <c r="C307" s="14"/>
      <c r="D307" s="12" t="s">
        <v>645</v>
      </c>
      <c r="E307" s="13">
        <v>20</v>
      </c>
      <c r="F307" s="45"/>
      <c r="G307" s="1089"/>
      <c r="H307" s="1090"/>
      <c r="I307" s="32"/>
      <c r="J307" s="33" t="s">
        <v>645</v>
      </c>
      <c r="K307" s="34">
        <v>18</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680</v>
      </c>
      <c r="C309" s="78" t="s">
        <v>1205</v>
      </c>
      <c r="D309" s="79" t="s">
        <v>928</v>
      </c>
      <c r="E309" s="724" t="s">
        <v>5802</v>
      </c>
      <c r="F309" s="45"/>
      <c r="G309" s="94" t="s">
        <v>630</v>
      </c>
      <c r="H309" s="77" t="s">
        <v>667</v>
      </c>
      <c r="I309" s="78" t="s">
        <v>4942</v>
      </c>
      <c r="J309" s="79" t="s">
        <v>751</v>
      </c>
      <c r="K309" s="737" t="s">
        <v>5892</v>
      </c>
      <c r="L309" s="45"/>
    </row>
    <row r="310" spans="1:12" s="3" customFormat="1">
      <c r="A310" s="81" t="s">
        <v>631</v>
      </c>
      <c r="B310" s="82" t="s">
        <v>1313</v>
      </c>
      <c r="C310" s="83" t="s">
        <v>856</v>
      </c>
      <c r="D310" s="84" t="s">
        <v>669</v>
      </c>
      <c r="E310" s="725" t="s">
        <v>5803</v>
      </c>
      <c r="F310" s="45"/>
      <c r="G310" s="96" t="s">
        <v>631</v>
      </c>
      <c r="H310" s="82" t="s">
        <v>982</v>
      </c>
      <c r="I310" s="83" t="s">
        <v>5120</v>
      </c>
      <c r="J310" s="84" t="s">
        <v>661</v>
      </c>
      <c r="K310" s="721" t="s">
        <v>5893</v>
      </c>
      <c r="L310" s="45"/>
    </row>
    <row r="311" spans="1:12" s="3" customFormat="1">
      <c r="A311" s="86" t="s">
        <v>632</v>
      </c>
      <c r="B311" s="87" t="s">
        <v>1356</v>
      </c>
      <c r="C311" s="88" t="s">
        <v>5797</v>
      </c>
      <c r="D311" s="89" t="s">
        <v>751</v>
      </c>
      <c r="E311" s="726" t="s">
        <v>5804</v>
      </c>
      <c r="F311" s="45"/>
      <c r="G311" s="98" t="s">
        <v>632</v>
      </c>
      <c r="H311" s="87" t="s">
        <v>1142</v>
      </c>
      <c r="I311" s="88" t="s">
        <v>5516</v>
      </c>
      <c r="J311" s="89" t="s">
        <v>657</v>
      </c>
      <c r="K311" s="722" t="s">
        <v>5894</v>
      </c>
      <c r="L311" s="45"/>
    </row>
    <row r="312" spans="1:12" s="3" customFormat="1">
      <c r="A312" s="6" t="s">
        <v>633</v>
      </c>
      <c r="B312" s="7" t="s">
        <v>976</v>
      </c>
      <c r="C312" s="8" t="s">
        <v>5798</v>
      </c>
      <c r="D312" s="9" t="s">
        <v>928</v>
      </c>
      <c r="E312" s="727" t="s">
        <v>5805</v>
      </c>
      <c r="F312" s="45"/>
      <c r="G312" s="26" t="s">
        <v>633</v>
      </c>
      <c r="H312" s="7" t="s">
        <v>1058</v>
      </c>
      <c r="I312" s="8" t="s">
        <v>5887</v>
      </c>
      <c r="J312" s="9" t="s">
        <v>5107</v>
      </c>
      <c r="K312" s="723" t="s">
        <v>5895</v>
      </c>
      <c r="L312" s="45"/>
    </row>
    <row r="313" spans="1:12" s="3" customFormat="1">
      <c r="A313" s="6" t="s">
        <v>634</v>
      </c>
      <c r="B313" s="7" t="s">
        <v>687</v>
      </c>
      <c r="C313" s="8" t="s">
        <v>5799</v>
      </c>
      <c r="D313" s="9" t="s">
        <v>5107</v>
      </c>
      <c r="E313" s="727" t="s">
        <v>5806</v>
      </c>
      <c r="F313" s="45"/>
      <c r="G313" s="26" t="s">
        <v>634</v>
      </c>
      <c r="H313" s="7" t="s">
        <v>791</v>
      </c>
      <c r="I313" s="8" t="s">
        <v>792</v>
      </c>
      <c r="J313" s="9" t="s">
        <v>629</v>
      </c>
      <c r="K313" s="723" t="s">
        <v>5896</v>
      </c>
      <c r="L313" s="45"/>
    </row>
    <row r="314" spans="1:12" s="3" customFormat="1">
      <c r="A314" s="6" t="s">
        <v>635</v>
      </c>
      <c r="B314" s="7" t="s">
        <v>675</v>
      </c>
      <c r="C314" s="8" t="s">
        <v>2060</v>
      </c>
      <c r="D314" s="9" t="s">
        <v>666</v>
      </c>
      <c r="E314" s="727" t="s">
        <v>5807</v>
      </c>
      <c r="F314" s="45"/>
      <c r="G314" s="26" t="s">
        <v>635</v>
      </c>
      <c r="H314" s="7" t="s">
        <v>709</v>
      </c>
      <c r="I314" s="8" t="s">
        <v>5675</v>
      </c>
      <c r="J314" s="9" t="s">
        <v>751</v>
      </c>
      <c r="K314" s="723" t="s">
        <v>5897</v>
      </c>
      <c r="L314" s="45"/>
    </row>
    <row r="315" spans="1:12" s="3" customFormat="1">
      <c r="A315" s="6" t="s">
        <v>636</v>
      </c>
      <c r="B315" s="7" t="s">
        <v>973</v>
      </c>
      <c r="C315" s="8" t="s">
        <v>5800</v>
      </c>
      <c r="D315" s="9" t="s">
        <v>661</v>
      </c>
      <c r="E315" s="727" t="s">
        <v>5808</v>
      </c>
      <c r="F315" s="45"/>
      <c r="G315" s="26" t="s">
        <v>636</v>
      </c>
      <c r="H315" s="7" t="s">
        <v>864</v>
      </c>
      <c r="I315" s="8" t="s">
        <v>5888</v>
      </c>
      <c r="J315" s="9" t="s">
        <v>5891</v>
      </c>
      <c r="K315" s="723" t="s">
        <v>5898</v>
      </c>
      <c r="L315" s="45"/>
    </row>
    <row r="316" spans="1:12" s="3" customFormat="1">
      <c r="A316" s="6" t="s">
        <v>637</v>
      </c>
      <c r="B316" s="7" t="s">
        <v>696</v>
      </c>
      <c r="C316" s="8" t="s">
        <v>3448</v>
      </c>
      <c r="D316" s="547" t="s">
        <v>669</v>
      </c>
      <c r="E316" s="727" t="s">
        <v>5809</v>
      </c>
      <c r="F316" s="45"/>
      <c r="G316" s="26" t="s">
        <v>637</v>
      </c>
      <c r="H316" s="7" t="s">
        <v>699</v>
      </c>
      <c r="I316" s="8" t="s">
        <v>5475</v>
      </c>
      <c r="J316" s="9" t="s">
        <v>661</v>
      </c>
      <c r="K316" s="723" t="s">
        <v>5899</v>
      </c>
      <c r="L316" s="45"/>
    </row>
    <row r="317" spans="1:12" s="3" customFormat="1">
      <c r="A317" s="6" t="s">
        <v>638</v>
      </c>
      <c r="B317" s="7" t="s">
        <v>2429</v>
      </c>
      <c r="C317" s="8" t="s">
        <v>2430</v>
      </c>
      <c r="D317" s="9" t="s">
        <v>883</v>
      </c>
      <c r="E317" s="727" t="s">
        <v>5810</v>
      </c>
      <c r="F317" s="45"/>
      <c r="G317" s="26" t="s">
        <v>638</v>
      </c>
      <c r="H317" s="7" t="s">
        <v>729</v>
      </c>
      <c r="I317" s="8" t="s">
        <v>4952</v>
      </c>
      <c r="J317" s="547" t="s">
        <v>4889</v>
      </c>
      <c r="K317" s="723" t="s">
        <v>5900</v>
      </c>
      <c r="L317" s="45"/>
    </row>
    <row r="318" spans="1:12" s="3" customFormat="1">
      <c r="A318" s="6" t="s">
        <v>639</v>
      </c>
      <c r="B318" s="7" t="s">
        <v>653</v>
      </c>
      <c r="C318" s="8" t="s">
        <v>956</v>
      </c>
      <c r="D318" s="9" t="s">
        <v>629</v>
      </c>
      <c r="E318" s="727" t="s">
        <v>5811</v>
      </c>
      <c r="F318" s="45"/>
      <c r="G318" s="26" t="s">
        <v>639</v>
      </c>
      <c r="H318" s="7" t="s">
        <v>887</v>
      </c>
      <c r="I318" s="8" t="s">
        <v>5382</v>
      </c>
      <c r="J318" s="9" t="s">
        <v>629</v>
      </c>
      <c r="K318" s="723" t="s">
        <v>5901</v>
      </c>
      <c r="L318" s="45"/>
    </row>
    <row r="319" spans="1:12" s="3" customFormat="1">
      <c r="A319" s="6" t="s">
        <v>640</v>
      </c>
      <c r="B319" s="7" t="s">
        <v>680</v>
      </c>
      <c r="C319" s="8" t="s">
        <v>5385</v>
      </c>
      <c r="D319" s="9" t="s">
        <v>629</v>
      </c>
      <c r="E319" s="727" t="s">
        <v>5812</v>
      </c>
      <c r="F319" s="45"/>
      <c r="G319" s="26" t="s">
        <v>640</v>
      </c>
      <c r="H319" s="7" t="s">
        <v>826</v>
      </c>
      <c r="I319" s="8" t="s">
        <v>5889</v>
      </c>
      <c r="J319" s="9" t="s">
        <v>5910</v>
      </c>
      <c r="K319" s="723" t="s">
        <v>5902</v>
      </c>
      <c r="L319" s="45"/>
    </row>
    <row r="320" spans="1:12" s="3" customFormat="1">
      <c r="A320" s="6" t="s">
        <v>641</v>
      </c>
      <c r="B320" s="7" t="s">
        <v>1164</v>
      </c>
      <c r="C320" s="8" t="s">
        <v>5382</v>
      </c>
      <c r="D320" s="9" t="s">
        <v>629</v>
      </c>
      <c r="E320" s="727" t="s">
        <v>5813</v>
      </c>
      <c r="F320" s="45"/>
      <c r="G320" s="26" t="s">
        <v>641</v>
      </c>
      <c r="H320" s="7" t="s">
        <v>708</v>
      </c>
      <c r="I320" s="8" t="s">
        <v>5449</v>
      </c>
      <c r="J320" s="9" t="s">
        <v>629</v>
      </c>
      <c r="K320" s="723" t="s">
        <v>5903</v>
      </c>
      <c r="L320" s="45"/>
    </row>
    <row r="321" spans="1:12" s="3" customFormat="1">
      <c r="A321" s="6" t="s">
        <v>642</v>
      </c>
      <c r="B321" s="7" t="s">
        <v>757</v>
      </c>
      <c r="C321" s="8" t="s">
        <v>693</v>
      </c>
      <c r="D321" s="9" t="s">
        <v>669</v>
      </c>
      <c r="E321" s="727" t="s">
        <v>5814</v>
      </c>
      <c r="F321" s="45"/>
      <c r="G321" s="26" t="s">
        <v>642</v>
      </c>
      <c r="H321" s="7" t="s">
        <v>982</v>
      </c>
      <c r="I321" s="8" t="s">
        <v>5480</v>
      </c>
      <c r="J321" s="9" t="s">
        <v>661</v>
      </c>
      <c r="K321" s="723" t="s">
        <v>5904</v>
      </c>
      <c r="L321" s="45"/>
    </row>
    <row r="322" spans="1:12" s="3" customFormat="1">
      <c r="A322" s="6" t="s">
        <v>643</v>
      </c>
      <c r="B322" s="7" t="s">
        <v>680</v>
      </c>
      <c r="C322" s="8" t="s">
        <v>4850</v>
      </c>
      <c r="D322" s="9" t="s">
        <v>4889</v>
      </c>
      <c r="E322" s="727" t="s">
        <v>5815</v>
      </c>
      <c r="F322" s="45"/>
      <c r="G322" s="26" t="s">
        <v>643</v>
      </c>
      <c r="H322" s="7" t="s">
        <v>791</v>
      </c>
      <c r="I322" s="8" t="s">
        <v>957</v>
      </c>
      <c r="J322" s="9"/>
      <c r="K322" s="723" t="s">
        <v>5905</v>
      </c>
      <c r="L322" s="45"/>
    </row>
    <row r="323" spans="1:12" s="3" customFormat="1">
      <c r="A323" s="6" t="s">
        <v>646</v>
      </c>
      <c r="B323" s="7" t="s">
        <v>1375</v>
      </c>
      <c r="C323" s="8" t="s">
        <v>5801</v>
      </c>
      <c r="D323" s="9" t="s">
        <v>661</v>
      </c>
      <c r="E323" s="727" t="s">
        <v>5816</v>
      </c>
      <c r="F323" s="45"/>
      <c r="G323" s="26" t="s">
        <v>646</v>
      </c>
      <c r="H323" s="7" t="s">
        <v>817</v>
      </c>
      <c r="I323" s="8" t="s">
        <v>710</v>
      </c>
      <c r="J323" s="9" t="s">
        <v>657</v>
      </c>
      <c r="K323" s="723" t="s">
        <v>5906</v>
      </c>
      <c r="L323" s="45"/>
    </row>
    <row r="324" spans="1:12" s="3" customFormat="1">
      <c r="A324" s="6" t="s">
        <v>647</v>
      </c>
      <c r="B324" s="7" t="s">
        <v>804</v>
      </c>
      <c r="C324" s="8" t="s">
        <v>5471</v>
      </c>
      <c r="D324" s="9" t="s">
        <v>735</v>
      </c>
      <c r="E324" s="727" t="s">
        <v>5778</v>
      </c>
      <c r="F324" s="45"/>
      <c r="G324" s="26" t="s">
        <v>647</v>
      </c>
      <c r="H324" s="7" t="s">
        <v>791</v>
      </c>
      <c r="I324" s="8" t="s">
        <v>5682</v>
      </c>
      <c r="J324" s="9" t="s">
        <v>6306</v>
      </c>
      <c r="K324" s="723" t="s">
        <v>5907</v>
      </c>
      <c r="L324" s="45"/>
    </row>
    <row r="325" spans="1:12" s="3" customFormat="1">
      <c r="A325" s="6" t="s">
        <v>648</v>
      </c>
      <c r="B325" s="7" t="s">
        <v>1167</v>
      </c>
      <c r="C325" s="8" t="s">
        <v>4770</v>
      </c>
      <c r="D325" s="9" t="s">
        <v>629</v>
      </c>
      <c r="E325" s="727" t="s">
        <v>5817</v>
      </c>
      <c r="F325" s="45"/>
      <c r="G325" s="26" t="s">
        <v>648</v>
      </c>
      <c r="H325" s="7" t="s">
        <v>788</v>
      </c>
      <c r="I325" s="8" t="s">
        <v>28</v>
      </c>
      <c r="J325" s="9" t="s">
        <v>5107</v>
      </c>
      <c r="K325" s="723" t="s">
        <v>5908</v>
      </c>
      <c r="L325" s="45"/>
    </row>
    <row r="326" spans="1:12" s="3" customFormat="1">
      <c r="A326" s="6" t="s">
        <v>649</v>
      </c>
      <c r="B326" s="7" t="s">
        <v>1322</v>
      </c>
      <c r="C326" s="8" t="s">
        <v>1305</v>
      </c>
      <c r="D326" s="9" t="s">
        <v>657</v>
      </c>
      <c r="E326" s="727" t="s">
        <v>5818</v>
      </c>
      <c r="F326" s="45"/>
      <c r="G326" s="26" t="s">
        <v>649</v>
      </c>
      <c r="H326" s="7" t="s">
        <v>664</v>
      </c>
      <c r="I326" s="8" t="s">
        <v>5890</v>
      </c>
      <c r="J326" s="9" t="s">
        <v>629</v>
      </c>
      <c r="K326" s="723" t="s">
        <v>5909</v>
      </c>
      <c r="L326" s="45"/>
    </row>
    <row r="327" spans="1:12" s="3" customFormat="1">
      <c r="A327" s="6" t="s">
        <v>650</v>
      </c>
      <c r="B327" s="7" t="s">
        <v>687</v>
      </c>
      <c r="C327" s="8" t="s">
        <v>5682</v>
      </c>
      <c r="D327" s="9" t="s">
        <v>6306</v>
      </c>
      <c r="E327" s="727" t="s">
        <v>5819</v>
      </c>
      <c r="F327" s="45"/>
      <c r="G327" s="26"/>
      <c r="H327" s="7"/>
      <c r="I327" s="8"/>
      <c r="J327" s="9"/>
      <c r="K327" s="723"/>
      <c r="L327" s="45"/>
    </row>
    <row r="328" spans="1:12" s="3" customFormat="1" ht="12.75" thickBot="1">
      <c r="A328" s="6" t="s">
        <v>651</v>
      </c>
      <c r="B328" s="7" t="s">
        <v>627</v>
      </c>
      <c r="C328" s="8" t="s">
        <v>5492</v>
      </c>
      <c r="D328" s="547" t="s">
        <v>657</v>
      </c>
      <c r="E328" s="727" t="s">
        <v>5820</v>
      </c>
      <c r="F328" s="45"/>
      <c r="G328" s="26"/>
      <c r="H328" s="7"/>
      <c r="I328" s="8"/>
      <c r="J328" s="9" t="s">
        <v>5107</v>
      </c>
      <c r="K328" s="723"/>
      <c r="L328" s="45"/>
    </row>
    <row r="329" spans="1:12" s="3" customFormat="1" hidden="1">
      <c r="A329" s="6"/>
      <c r="B329" s="7"/>
      <c r="C329" s="8"/>
      <c r="D329" s="9"/>
      <c r="E329" s="727"/>
      <c r="F329" s="45"/>
      <c r="G329" s="26"/>
      <c r="H329" s="7"/>
      <c r="I329" s="8"/>
      <c r="J329" s="9"/>
      <c r="K329" s="723"/>
      <c r="L329" s="45"/>
    </row>
    <row r="330" spans="1:12" s="3" customFormat="1" hidden="1">
      <c r="A330" s="6"/>
      <c r="B330" s="7"/>
      <c r="C330" s="8"/>
      <c r="D330" s="9"/>
      <c r="E330" s="727"/>
      <c r="F330" s="45"/>
      <c r="G330" s="26"/>
      <c r="H330" s="7"/>
      <c r="I330" s="8"/>
      <c r="J330" s="9"/>
      <c r="K330" s="723"/>
      <c r="L330" s="45"/>
    </row>
    <row r="331" spans="1:12" s="3" customFormat="1" hidden="1">
      <c r="A331" s="6"/>
      <c r="B331" s="7"/>
      <c r="C331" s="8"/>
      <c r="D331" s="547"/>
      <c r="E331" s="727"/>
      <c r="F331" s="45"/>
      <c r="G331" s="26"/>
      <c r="H331" s="7"/>
      <c r="I331" s="8"/>
      <c r="J331" s="9"/>
      <c r="K331" s="723"/>
      <c r="L331" s="45"/>
    </row>
    <row r="332" spans="1:12" s="3" customFormat="1" hidden="1">
      <c r="A332" s="6"/>
      <c r="B332" s="7"/>
      <c r="C332" s="8"/>
      <c r="D332" s="547"/>
      <c r="E332" s="727"/>
      <c r="F332" s="45"/>
      <c r="G332" s="26"/>
      <c r="H332" s="7"/>
      <c r="I332" s="250"/>
      <c r="J332" s="9"/>
      <c r="K332" s="723"/>
      <c r="L332" s="45"/>
    </row>
    <row r="333" spans="1:12" s="3" customFormat="1" hidden="1">
      <c r="A333" s="6"/>
      <c r="B333" s="7"/>
      <c r="C333" s="8"/>
      <c r="D333" s="9"/>
      <c r="E333" s="734"/>
      <c r="F333" s="45"/>
      <c r="G333" s="26"/>
      <c r="H333" s="7"/>
      <c r="I333" s="250"/>
      <c r="J333" s="9"/>
      <c r="K333" s="723"/>
      <c r="L333" s="45"/>
    </row>
    <row r="334" spans="1:12" s="3" customFormat="1" hidden="1">
      <c r="A334" s="6"/>
      <c r="B334" s="7"/>
      <c r="C334" s="8"/>
      <c r="D334" s="9"/>
      <c r="E334" s="734"/>
      <c r="F334" s="45"/>
      <c r="G334" s="26"/>
      <c r="H334" s="7"/>
      <c r="I334" s="250"/>
      <c r="J334" s="9"/>
      <c r="K334" s="723"/>
      <c r="L334" s="45"/>
    </row>
    <row r="335" spans="1:12" s="3" customFormat="1" hidden="1">
      <c r="A335" s="6"/>
      <c r="B335" s="7"/>
      <c r="C335" s="8"/>
      <c r="D335" s="9"/>
      <c r="E335" s="734"/>
      <c r="F335" s="45"/>
      <c r="G335" s="26"/>
      <c r="H335" s="7"/>
      <c r="I335" s="250"/>
      <c r="J335" s="9"/>
      <c r="K335" s="723"/>
      <c r="L335" s="45"/>
    </row>
    <row r="336" spans="1:12" s="3" customFormat="1" hidden="1">
      <c r="A336" s="6"/>
      <c r="B336" s="7"/>
      <c r="C336" s="8"/>
      <c r="D336" s="9"/>
      <c r="E336" s="734"/>
      <c r="F336" s="45"/>
      <c r="G336" s="26"/>
      <c r="H336" s="7"/>
      <c r="I336" s="250"/>
      <c r="J336" s="9"/>
      <c r="K336" s="723"/>
      <c r="L336" s="45"/>
    </row>
    <row r="337" spans="1:12" s="3" customFormat="1" hidden="1">
      <c r="A337" s="6"/>
      <c r="B337" s="7"/>
      <c r="C337" s="8"/>
      <c r="D337" s="9"/>
      <c r="E337" s="734"/>
      <c r="F337" s="45"/>
      <c r="G337" s="26"/>
      <c r="H337" s="7"/>
      <c r="I337" s="7"/>
      <c r="J337" s="9"/>
      <c r="K337" s="190"/>
      <c r="L337" s="45"/>
    </row>
    <row r="338" spans="1:12" s="3" customFormat="1" hidden="1">
      <c r="A338" s="6"/>
      <c r="B338" s="7"/>
      <c r="C338" s="8"/>
      <c r="D338" s="547"/>
      <c r="E338" s="734"/>
      <c r="F338" s="45"/>
      <c r="G338" s="26"/>
      <c r="H338" s="7"/>
      <c r="I338" s="7"/>
      <c r="J338" s="9"/>
      <c r="K338" s="190"/>
      <c r="L338" s="45"/>
    </row>
    <row r="339" spans="1:12" s="3" customFormat="1" ht="12.75" hidden="1" thickBot="1">
      <c r="A339" s="19"/>
      <c r="B339" s="10"/>
      <c r="C339" s="8"/>
      <c r="D339" s="9"/>
      <c r="E339" s="761"/>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3772</v>
      </c>
      <c r="B341" s="359"/>
      <c r="C341" s="160" t="s">
        <v>3667</v>
      </c>
      <c r="D341" s="1065" t="s">
        <v>723</v>
      </c>
      <c r="E341" s="1065"/>
      <c r="F341" s="707"/>
      <c r="G341" s="707"/>
      <c r="H341" s="1065" t="s">
        <v>5957</v>
      </c>
      <c r="I341" s="1065"/>
      <c r="J341" s="160" t="s">
        <v>722</v>
      </c>
      <c r="K341" s="160"/>
      <c r="L341" s="45"/>
    </row>
    <row r="342" spans="1:12" s="3" customFormat="1" ht="13.5" customHeight="1" thickTop="1" thickBot="1">
      <c r="A342" s="1083" t="s">
        <v>718</v>
      </c>
      <c r="B342" s="1084"/>
      <c r="C342" s="43"/>
      <c r="D342" s="44"/>
      <c r="E342" s="44"/>
      <c r="F342" s="35"/>
      <c r="G342" s="1087" t="s">
        <v>719</v>
      </c>
      <c r="H342" s="1088"/>
      <c r="I342" s="35"/>
      <c r="J342" s="35"/>
      <c r="K342" s="35"/>
      <c r="L342" s="45"/>
    </row>
    <row r="343" spans="1:12" s="3" customFormat="1" ht="16.5" thickTop="1" thickBot="1">
      <c r="A343" s="1085"/>
      <c r="B343" s="1086"/>
      <c r="C343" s="14"/>
      <c r="D343" s="12" t="s">
        <v>645</v>
      </c>
      <c r="E343" s="13">
        <v>21</v>
      </c>
      <c r="F343" s="45"/>
      <c r="G343" s="1089"/>
      <c r="H343" s="1090"/>
      <c r="I343" s="32"/>
      <c r="J343" s="33" t="s">
        <v>645</v>
      </c>
      <c r="K343" s="34">
        <v>19</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967</v>
      </c>
      <c r="C345" s="78" t="s">
        <v>5270</v>
      </c>
      <c r="D345" s="79" t="s">
        <v>1616</v>
      </c>
      <c r="E345" s="724" t="s">
        <v>5828</v>
      </c>
      <c r="F345" s="45"/>
      <c r="G345" s="94" t="s">
        <v>630</v>
      </c>
      <c r="H345" s="77" t="s">
        <v>1115</v>
      </c>
      <c r="I345" s="78" t="s">
        <v>1113</v>
      </c>
      <c r="J345" s="79" t="s">
        <v>5380</v>
      </c>
      <c r="K345" s="737" t="s">
        <v>5913</v>
      </c>
      <c r="L345" s="45"/>
    </row>
    <row r="346" spans="1:12" s="3" customFormat="1">
      <c r="A346" s="81" t="s">
        <v>631</v>
      </c>
      <c r="B346" s="82" t="s">
        <v>3266</v>
      </c>
      <c r="C346" s="83" t="s">
        <v>5279</v>
      </c>
      <c r="D346" s="84" t="s">
        <v>311</v>
      </c>
      <c r="E346" s="725" t="s">
        <v>5770</v>
      </c>
      <c r="F346" s="45"/>
      <c r="G346" s="96" t="s">
        <v>631</v>
      </c>
      <c r="H346" s="82" t="s">
        <v>1114</v>
      </c>
      <c r="I346" s="83" t="s">
        <v>3910</v>
      </c>
      <c r="J346" s="84" t="s">
        <v>661</v>
      </c>
      <c r="K346" s="721" t="s">
        <v>5914</v>
      </c>
      <c r="L346" s="45"/>
    </row>
    <row r="347" spans="1:12" s="3" customFormat="1">
      <c r="A347" s="86" t="s">
        <v>632</v>
      </c>
      <c r="B347" s="87" t="s">
        <v>3686</v>
      </c>
      <c r="C347" s="88" t="s">
        <v>5469</v>
      </c>
      <c r="D347" s="89" t="s">
        <v>5826</v>
      </c>
      <c r="E347" s="726" t="s">
        <v>5829</v>
      </c>
      <c r="F347" s="45"/>
      <c r="G347" s="98" t="s">
        <v>632</v>
      </c>
      <c r="H347" s="87" t="s">
        <v>671</v>
      </c>
      <c r="I347" s="88" t="s">
        <v>1044</v>
      </c>
      <c r="J347" s="89" t="s">
        <v>941</v>
      </c>
      <c r="K347" s="722" t="s">
        <v>5915</v>
      </c>
      <c r="L347" s="45"/>
    </row>
    <row r="348" spans="1:12" s="3" customFormat="1">
      <c r="A348" s="6" t="s">
        <v>633</v>
      </c>
      <c r="B348" s="7" t="s">
        <v>1613</v>
      </c>
      <c r="C348" s="8" t="s">
        <v>3902</v>
      </c>
      <c r="D348" s="9" t="s">
        <v>751</v>
      </c>
      <c r="E348" s="727" t="s">
        <v>5830</v>
      </c>
      <c r="F348" s="45"/>
      <c r="G348" s="26" t="s">
        <v>633</v>
      </c>
      <c r="H348" s="7" t="s">
        <v>709</v>
      </c>
      <c r="I348" s="8" t="s">
        <v>2492</v>
      </c>
      <c r="J348" s="9" t="s">
        <v>883</v>
      </c>
      <c r="K348" s="723" t="s">
        <v>5916</v>
      </c>
      <c r="L348" s="45"/>
    </row>
    <row r="349" spans="1:12" s="3" customFormat="1">
      <c r="A349" s="6" t="s">
        <v>634</v>
      </c>
      <c r="B349" s="7" t="s">
        <v>918</v>
      </c>
      <c r="C349" s="8" t="s">
        <v>3615</v>
      </c>
      <c r="D349" s="9" t="s">
        <v>814</v>
      </c>
      <c r="E349" s="727" t="s">
        <v>5831</v>
      </c>
      <c r="F349" s="45"/>
      <c r="G349" s="26" t="s">
        <v>634</v>
      </c>
      <c r="H349" s="7" t="s">
        <v>729</v>
      </c>
      <c r="I349" s="8" t="s">
        <v>5265</v>
      </c>
      <c r="J349" s="547" t="s">
        <v>883</v>
      </c>
      <c r="K349" s="723" t="s">
        <v>5917</v>
      </c>
      <c r="L349" s="45"/>
    </row>
    <row r="350" spans="1:12" s="3" customFormat="1">
      <c r="A350" s="6" t="s">
        <v>635</v>
      </c>
      <c r="B350" s="7" t="s">
        <v>747</v>
      </c>
      <c r="C350" s="8" t="s">
        <v>4770</v>
      </c>
      <c r="D350" s="9" t="s">
        <v>5107</v>
      </c>
      <c r="E350" s="207" t="s">
        <v>5832</v>
      </c>
      <c r="F350" s="45"/>
      <c r="G350" s="26" t="s">
        <v>635</v>
      </c>
      <c r="H350" s="7" t="s">
        <v>1145</v>
      </c>
      <c r="I350" s="8" t="s">
        <v>4526</v>
      </c>
      <c r="J350" s="547" t="s">
        <v>669</v>
      </c>
      <c r="K350" s="723" t="s">
        <v>5918</v>
      </c>
      <c r="L350" s="45"/>
    </row>
    <row r="351" spans="1:12" s="3" customFormat="1">
      <c r="A351" s="6" t="s">
        <v>636</v>
      </c>
      <c r="B351" s="7" t="s">
        <v>680</v>
      </c>
      <c r="C351" s="8" t="s">
        <v>5822</v>
      </c>
      <c r="D351" s="9" t="s">
        <v>881</v>
      </c>
      <c r="E351" s="207" t="s">
        <v>5833</v>
      </c>
      <c r="F351" s="45"/>
      <c r="G351" s="26" t="s">
        <v>636</v>
      </c>
      <c r="H351" s="7" t="s">
        <v>699</v>
      </c>
      <c r="I351" s="8" t="s">
        <v>5911</v>
      </c>
      <c r="J351" s="9" t="s">
        <v>5910</v>
      </c>
      <c r="K351" s="723" t="s">
        <v>5919</v>
      </c>
      <c r="L351" s="45"/>
    </row>
    <row r="352" spans="1:12" s="3" customFormat="1">
      <c r="A352" s="6" t="s">
        <v>637</v>
      </c>
      <c r="B352" s="7" t="s">
        <v>655</v>
      </c>
      <c r="C352" s="8" t="s">
        <v>5113</v>
      </c>
      <c r="D352" s="9"/>
      <c r="E352" s="207" t="s">
        <v>5834</v>
      </c>
      <c r="F352" s="45"/>
      <c r="G352" s="26" t="s">
        <v>637</v>
      </c>
      <c r="H352" s="7" t="s">
        <v>709</v>
      </c>
      <c r="I352" s="8" t="s">
        <v>5265</v>
      </c>
      <c r="J352" s="9" t="s">
        <v>751</v>
      </c>
      <c r="K352" s="723" t="s">
        <v>5920</v>
      </c>
      <c r="L352" s="45"/>
    </row>
    <row r="353" spans="1:12" s="3" customFormat="1">
      <c r="A353" s="6" t="s">
        <v>638</v>
      </c>
      <c r="B353" s="7" t="s">
        <v>1547</v>
      </c>
      <c r="C353" s="8" t="s">
        <v>1517</v>
      </c>
      <c r="D353" s="9" t="s">
        <v>751</v>
      </c>
      <c r="E353" s="207" t="s">
        <v>5835</v>
      </c>
      <c r="F353" s="45"/>
      <c r="G353" s="26" t="s">
        <v>638</v>
      </c>
      <c r="H353" s="7" t="s">
        <v>699</v>
      </c>
      <c r="I353" s="8" t="s">
        <v>5180</v>
      </c>
      <c r="J353" s="9" t="s">
        <v>751</v>
      </c>
      <c r="K353" s="723" t="s">
        <v>5921</v>
      </c>
      <c r="L353" s="45"/>
    </row>
    <row r="354" spans="1:12" s="3" customFormat="1">
      <c r="A354" s="6" t="s">
        <v>639</v>
      </c>
      <c r="B354" s="7" t="s">
        <v>1309</v>
      </c>
      <c r="C354" s="8" t="s">
        <v>5823</v>
      </c>
      <c r="D354" s="9" t="s">
        <v>661</v>
      </c>
      <c r="E354" s="207" t="s">
        <v>5836</v>
      </c>
      <c r="F354" s="45"/>
      <c r="G354" s="26" t="s">
        <v>639</v>
      </c>
      <c r="H354" s="7" t="s">
        <v>699</v>
      </c>
      <c r="I354" s="8" t="s">
        <v>4281</v>
      </c>
      <c r="J354" s="9" t="s">
        <v>661</v>
      </c>
      <c r="K354" s="723" t="s">
        <v>5922</v>
      </c>
      <c r="L354" s="45"/>
    </row>
    <row r="355" spans="1:12" s="3" customFormat="1">
      <c r="A355" s="6" t="s">
        <v>640</v>
      </c>
      <c r="B355" s="7" t="s">
        <v>2435</v>
      </c>
      <c r="C355" s="8" t="s">
        <v>4000</v>
      </c>
      <c r="D355" s="9" t="s">
        <v>883</v>
      </c>
      <c r="E355" s="207" t="s">
        <v>5789</v>
      </c>
      <c r="F355" s="45"/>
      <c r="G355" s="26" t="s">
        <v>640</v>
      </c>
      <c r="H355" s="7" t="s">
        <v>847</v>
      </c>
      <c r="I355" s="8" t="s">
        <v>4195</v>
      </c>
      <c r="J355" s="9" t="s">
        <v>661</v>
      </c>
      <c r="K355" s="723" t="s">
        <v>5923</v>
      </c>
      <c r="L355" s="45"/>
    </row>
    <row r="356" spans="1:12" s="3" customFormat="1">
      <c r="A356" s="6" t="s">
        <v>641</v>
      </c>
      <c r="B356" s="7" t="s">
        <v>690</v>
      </c>
      <c r="C356" s="8" t="s">
        <v>5284</v>
      </c>
      <c r="D356" s="9" t="s">
        <v>1592</v>
      </c>
      <c r="E356" s="207" t="s">
        <v>5837</v>
      </c>
      <c r="F356" s="45"/>
      <c r="G356" s="26" t="s">
        <v>641</v>
      </c>
      <c r="H356" s="7" t="s">
        <v>706</v>
      </c>
      <c r="I356" s="8" t="s">
        <v>497</v>
      </c>
      <c r="J356" s="9" t="s">
        <v>751</v>
      </c>
      <c r="K356" s="723" t="s">
        <v>5924</v>
      </c>
      <c r="L356" s="359"/>
    </row>
    <row r="357" spans="1:12" s="3" customFormat="1">
      <c r="A357" s="6" t="s">
        <v>642</v>
      </c>
      <c r="B357" s="7" t="s">
        <v>690</v>
      </c>
      <c r="C357" s="8" t="s">
        <v>1326</v>
      </c>
      <c r="D357" s="9" t="s">
        <v>5107</v>
      </c>
      <c r="E357" s="207" t="s">
        <v>5838</v>
      </c>
      <c r="F357" s="45"/>
      <c r="G357" s="26" t="s">
        <v>642</v>
      </c>
      <c r="H357" s="7" t="s">
        <v>585</v>
      </c>
      <c r="I357" s="8" t="s">
        <v>5912</v>
      </c>
      <c r="J357" s="9" t="s">
        <v>5107</v>
      </c>
      <c r="K357" s="723" t="s">
        <v>5925</v>
      </c>
      <c r="L357" s="359"/>
    </row>
    <row r="358" spans="1:12" s="3" customFormat="1" ht="12.75">
      <c r="A358" s="6" t="s">
        <v>643</v>
      </c>
      <c r="B358" s="7" t="s">
        <v>921</v>
      </c>
      <c r="C358" s="20" t="s">
        <v>1607</v>
      </c>
      <c r="D358" s="9" t="s">
        <v>751</v>
      </c>
      <c r="E358" s="207" t="s">
        <v>5839</v>
      </c>
      <c r="F358" s="45"/>
      <c r="G358" s="26" t="s">
        <v>643</v>
      </c>
      <c r="H358" s="7" t="s">
        <v>1272</v>
      </c>
      <c r="I358" s="8" t="s">
        <v>801</v>
      </c>
      <c r="J358" s="9" t="s">
        <v>663</v>
      </c>
      <c r="K358" s="723" t="s">
        <v>5926</v>
      </c>
      <c r="L358" s="359"/>
    </row>
    <row r="359" spans="1:12" s="3" customFormat="1" ht="12.75">
      <c r="A359" s="6" t="s">
        <v>646</v>
      </c>
      <c r="B359" s="7" t="s">
        <v>1547</v>
      </c>
      <c r="C359" s="20" t="s">
        <v>5824</v>
      </c>
      <c r="D359" s="9" t="s">
        <v>666</v>
      </c>
      <c r="E359" s="207" t="s">
        <v>5840</v>
      </c>
      <c r="F359" s="45"/>
      <c r="G359" s="26" t="s">
        <v>646</v>
      </c>
      <c r="H359" s="7" t="s">
        <v>729</v>
      </c>
      <c r="I359" s="8" t="s">
        <v>4020</v>
      </c>
      <c r="J359" s="9" t="s">
        <v>629</v>
      </c>
      <c r="K359" s="723" t="s">
        <v>5927</v>
      </c>
      <c r="L359" s="359"/>
    </row>
    <row r="360" spans="1:12" s="3" customFormat="1" ht="12.75">
      <c r="A360" s="6" t="s">
        <v>647</v>
      </c>
      <c r="B360" s="7" t="s">
        <v>1153</v>
      </c>
      <c r="C360" s="20" t="s">
        <v>2062</v>
      </c>
      <c r="D360" s="9" t="s">
        <v>5107</v>
      </c>
      <c r="E360" s="207" t="s">
        <v>5841</v>
      </c>
      <c r="F360" s="45"/>
      <c r="G360" s="26" t="s">
        <v>647</v>
      </c>
      <c r="H360" s="7" t="s">
        <v>740</v>
      </c>
      <c r="I360" s="8" t="s">
        <v>737</v>
      </c>
      <c r="J360" s="9" t="s">
        <v>669</v>
      </c>
      <c r="K360" s="738" t="s">
        <v>5928</v>
      </c>
      <c r="L360" s="359"/>
    </row>
    <row r="361" spans="1:12" s="3" customFormat="1" ht="12.75">
      <c r="A361" s="6" t="s">
        <v>648</v>
      </c>
      <c r="B361" s="7" t="s">
        <v>5821</v>
      </c>
      <c r="C361" s="20" t="s">
        <v>5825</v>
      </c>
      <c r="D361" s="9" t="s">
        <v>5107</v>
      </c>
      <c r="E361" s="207" t="s">
        <v>5842</v>
      </c>
      <c r="F361" s="45"/>
      <c r="G361" s="26" t="s">
        <v>648</v>
      </c>
      <c r="H361" s="7" t="s">
        <v>847</v>
      </c>
      <c r="I361" s="8" t="s">
        <v>1150</v>
      </c>
      <c r="J361" s="9" t="s">
        <v>669</v>
      </c>
      <c r="K361" s="211" t="s">
        <v>5929</v>
      </c>
      <c r="L361" s="359"/>
    </row>
    <row r="362" spans="1:12" s="3" customFormat="1" ht="12.75">
      <c r="A362" s="6" t="s">
        <v>649</v>
      </c>
      <c r="B362" s="7" t="s">
        <v>745</v>
      </c>
      <c r="C362" s="20" t="s">
        <v>1718</v>
      </c>
      <c r="D362" s="9" t="s">
        <v>5107</v>
      </c>
      <c r="E362" s="207" t="s">
        <v>5843</v>
      </c>
      <c r="F362" s="45"/>
      <c r="G362" s="26" t="s">
        <v>649</v>
      </c>
      <c r="H362" s="7" t="s">
        <v>706</v>
      </c>
      <c r="I362" s="8" t="s">
        <v>839</v>
      </c>
      <c r="J362" s="9" t="s">
        <v>629</v>
      </c>
      <c r="K362" s="190" t="s">
        <v>5930</v>
      </c>
      <c r="L362" s="359"/>
    </row>
    <row r="363" spans="1:12" s="3" customFormat="1" ht="12.75">
      <c r="A363" s="6" t="s">
        <v>650</v>
      </c>
      <c r="B363" s="7" t="s">
        <v>1306</v>
      </c>
      <c r="C363" s="302" t="s">
        <v>924</v>
      </c>
      <c r="D363" s="9" t="s">
        <v>661</v>
      </c>
      <c r="E363" s="207" t="s">
        <v>5844</v>
      </c>
      <c r="F363" s="45"/>
      <c r="G363" s="26" t="s">
        <v>650</v>
      </c>
      <c r="H363" s="7" t="s">
        <v>847</v>
      </c>
      <c r="I363" s="250" t="s">
        <v>797</v>
      </c>
      <c r="J363" s="9" t="s">
        <v>629</v>
      </c>
      <c r="K363" s="190" t="s">
        <v>5931</v>
      </c>
      <c r="L363" s="359"/>
    </row>
    <row r="364" spans="1:12" s="3" customFormat="1" ht="12.75">
      <c r="A364" s="6" t="s">
        <v>651</v>
      </c>
      <c r="B364" s="7" t="s">
        <v>831</v>
      </c>
      <c r="C364" s="302" t="s">
        <v>4887</v>
      </c>
      <c r="D364" s="9" t="s">
        <v>751</v>
      </c>
      <c r="E364" s="478" t="s">
        <v>5845</v>
      </c>
      <c r="F364" s="45"/>
      <c r="G364" s="26"/>
      <c r="H364" s="7"/>
      <c r="I364" s="7"/>
      <c r="J364" s="9"/>
      <c r="K364" s="190"/>
      <c r="L364" s="359"/>
    </row>
    <row r="365" spans="1:12" s="3" customFormat="1" ht="13.5" thickBot="1">
      <c r="A365" s="6" t="s">
        <v>899</v>
      </c>
      <c r="B365" s="7" t="s">
        <v>967</v>
      </c>
      <c r="C365" s="302" t="s">
        <v>5188</v>
      </c>
      <c r="D365" s="9" t="s">
        <v>5827</v>
      </c>
      <c r="E365" s="479" t="s">
        <v>5846</v>
      </c>
      <c r="F365" s="45"/>
      <c r="G365" s="26"/>
      <c r="H365" s="7"/>
      <c r="I365" s="7"/>
      <c r="J365" s="9"/>
      <c r="K365" s="190"/>
      <c r="L365" s="359"/>
    </row>
    <row r="366" spans="1:12" s="3" customFormat="1" ht="12.75" hidden="1">
      <c r="A366" s="477"/>
      <c r="B366" s="7"/>
      <c r="C366" s="21"/>
      <c r="D366" s="9"/>
      <c r="E366" s="479"/>
      <c r="F366" s="45"/>
      <c r="G366" s="26"/>
      <c r="H366" s="7"/>
      <c r="I366" s="7"/>
      <c r="J366" s="9"/>
      <c r="K366" s="190"/>
      <c r="L366" s="359"/>
    </row>
    <row r="367" spans="1:12" s="3" customFormat="1" ht="12.75" hidden="1">
      <c r="A367" s="477"/>
      <c r="B367" s="7"/>
      <c r="C367" s="21"/>
      <c r="D367" s="9"/>
      <c r="E367" s="479"/>
      <c r="F367" s="45"/>
      <c r="G367" s="26"/>
      <c r="H367" s="7"/>
      <c r="I367" s="7"/>
      <c r="J367" s="9"/>
      <c r="K367" s="190"/>
      <c r="L367" s="359"/>
    </row>
    <row r="368" spans="1:12" s="3" customFormat="1" ht="13.5" hidden="1" thickBot="1">
      <c r="A368" s="480"/>
      <c r="B368" s="481"/>
      <c r="C368" s="482"/>
      <c r="D368" s="483"/>
      <c r="E368" s="484"/>
      <c r="F368" s="45"/>
      <c r="G368" s="28"/>
      <c r="H368" s="29"/>
      <c r="I368" s="29"/>
      <c r="J368" s="30"/>
      <c r="K368" s="191"/>
      <c r="L368" s="359"/>
    </row>
    <row r="369" spans="1:12" s="3" customFormat="1" ht="13.5" thickTop="1">
      <c r="A369" s="489"/>
      <c r="B369" s="490"/>
      <c r="C369" s="491"/>
      <c r="D369" s="492"/>
      <c r="E369" s="493"/>
      <c r="F369" s="359"/>
      <c r="G369" s="485"/>
      <c r="H369" s="486"/>
      <c r="I369" s="486"/>
      <c r="J369" s="487"/>
      <c r="K369" s="488"/>
      <c r="L369" s="359"/>
    </row>
    <row r="370" spans="1:12" s="3" customFormat="1" ht="21" thickBot="1">
      <c r="A370" s="162" t="s">
        <v>912</v>
      </c>
      <c r="B370" s="160"/>
      <c r="C370" s="160" t="s">
        <v>722</v>
      </c>
      <c r="D370" s="1065" t="s">
        <v>5958</v>
      </c>
      <c r="E370" s="1065"/>
      <c r="F370" s="45"/>
      <c r="G370" s="162" t="s">
        <v>2781</v>
      </c>
      <c r="H370" s="160"/>
      <c r="I370" s="160" t="s">
        <v>722</v>
      </c>
      <c r="J370" s="1065" t="s">
        <v>5959</v>
      </c>
      <c r="K370" s="1065"/>
      <c r="L370" s="359"/>
    </row>
    <row r="371" spans="1:12" s="3" customFormat="1" ht="13.5" customHeight="1" thickTop="1" thickBot="1">
      <c r="A371" s="1087" t="s">
        <v>720</v>
      </c>
      <c r="B371" s="1088"/>
      <c r="C371" s="35"/>
      <c r="D371" s="35"/>
      <c r="E371" s="35"/>
      <c r="F371" s="45"/>
      <c r="G371" s="1087" t="s">
        <v>720</v>
      </c>
      <c r="H371" s="1088"/>
      <c r="I371" s="35"/>
      <c r="J371" s="35"/>
      <c r="K371" s="35"/>
      <c r="L371" s="359"/>
    </row>
    <row r="372" spans="1:12" s="3" customFormat="1" ht="16.5" thickTop="1" thickBot="1">
      <c r="A372" s="1089"/>
      <c r="B372" s="1090"/>
      <c r="C372" s="32"/>
      <c r="D372" s="33" t="s">
        <v>645</v>
      </c>
      <c r="E372" s="34">
        <v>7</v>
      </c>
      <c r="F372" s="45"/>
      <c r="G372" s="1089"/>
      <c r="H372" s="1090"/>
      <c r="I372" s="32"/>
      <c r="J372" s="33" t="s">
        <v>645</v>
      </c>
      <c r="K372" s="34">
        <v>3</v>
      </c>
      <c r="L372" s="359"/>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59"/>
    </row>
    <row r="374" spans="1:12" s="3" customFormat="1">
      <c r="A374" s="94" t="s">
        <v>630</v>
      </c>
      <c r="B374" s="77" t="s">
        <v>2552</v>
      </c>
      <c r="C374" s="78" t="s">
        <v>2551</v>
      </c>
      <c r="D374" s="79" t="s">
        <v>2247</v>
      </c>
      <c r="E374" s="737" t="s">
        <v>5933</v>
      </c>
      <c r="F374" s="45"/>
      <c r="G374" s="94" t="s">
        <v>630</v>
      </c>
      <c r="H374" s="77" t="s">
        <v>699</v>
      </c>
      <c r="I374" s="78" t="s">
        <v>698</v>
      </c>
      <c r="J374" s="79" t="s">
        <v>669</v>
      </c>
      <c r="K374" s="737" t="s">
        <v>5942</v>
      </c>
      <c r="L374" s="359"/>
    </row>
    <row r="375" spans="1:12" s="3" customFormat="1">
      <c r="A375" s="96" t="s">
        <v>631</v>
      </c>
      <c r="B375" s="82" t="s">
        <v>791</v>
      </c>
      <c r="C375" s="83" t="s">
        <v>2551</v>
      </c>
      <c r="D375" s="84" t="s">
        <v>881</v>
      </c>
      <c r="E375" s="721" t="s">
        <v>5934</v>
      </c>
      <c r="F375" s="45"/>
      <c r="G375" s="96" t="s">
        <v>631</v>
      </c>
      <c r="H375" s="82" t="s">
        <v>788</v>
      </c>
      <c r="I375" s="83" t="s">
        <v>795</v>
      </c>
      <c r="J375" s="84" t="s">
        <v>677</v>
      </c>
      <c r="K375" s="721" t="s">
        <v>5943</v>
      </c>
      <c r="L375" s="359"/>
    </row>
    <row r="376" spans="1:12" s="3" customFormat="1">
      <c r="A376" s="98" t="s">
        <v>632</v>
      </c>
      <c r="B376" s="87" t="s">
        <v>980</v>
      </c>
      <c r="C376" s="88" t="s">
        <v>1279</v>
      </c>
      <c r="D376" s="89" t="s">
        <v>751</v>
      </c>
      <c r="E376" s="722" t="s">
        <v>5935</v>
      </c>
      <c r="G376" s="98" t="s">
        <v>632</v>
      </c>
      <c r="H376" s="87" t="s">
        <v>1066</v>
      </c>
      <c r="I376" s="88" t="s">
        <v>5940</v>
      </c>
      <c r="J376" s="89" t="s">
        <v>5941</v>
      </c>
      <c r="K376" s="210" t="s">
        <v>5944</v>
      </c>
      <c r="L376" s="359"/>
    </row>
    <row r="377" spans="1:12" s="3" customFormat="1">
      <c r="A377" s="26" t="s">
        <v>633</v>
      </c>
      <c r="B377" s="7" t="s">
        <v>864</v>
      </c>
      <c r="C377" s="8" t="s">
        <v>31</v>
      </c>
      <c r="D377" s="9" t="s">
        <v>1662</v>
      </c>
      <c r="E377" s="723" t="s">
        <v>5936</v>
      </c>
      <c r="G377" s="26"/>
      <c r="H377" s="7"/>
      <c r="I377" s="8"/>
      <c r="J377" s="9"/>
      <c r="K377" s="211"/>
    </row>
    <row r="378" spans="1:12" s="3" customFormat="1">
      <c r="A378" s="26" t="s">
        <v>634</v>
      </c>
      <c r="B378" s="7" t="s">
        <v>791</v>
      </c>
      <c r="C378" s="8" t="s">
        <v>4534</v>
      </c>
      <c r="D378" s="9"/>
      <c r="E378" s="723" t="s">
        <v>5937</v>
      </c>
      <c r="G378" s="460"/>
      <c r="H378" s="461"/>
      <c r="I378" s="462"/>
      <c r="J378" s="463"/>
      <c r="K378" s="464"/>
    </row>
    <row r="379" spans="1:12" s="3" customFormat="1">
      <c r="A379" s="26" t="s">
        <v>635</v>
      </c>
      <c r="B379" s="7" t="s">
        <v>877</v>
      </c>
      <c r="C379" s="8" t="s">
        <v>878</v>
      </c>
      <c r="D379" s="547" t="s">
        <v>750</v>
      </c>
      <c r="E379" s="723" t="s">
        <v>5938</v>
      </c>
      <c r="G379" s="465"/>
      <c r="H379" s="466"/>
      <c r="I379" s="467"/>
      <c r="J379" s="468"/>
      <c r="K379" s="469"/>
    </row>
    <row r="380" spans="1:12" s="3" customFormat="1" ht="12.75" thickBot="1">
      <c r="A380" s="26" t="s">
        <v>636</v>
      </c>
      <c r="B380" s="7" t="s">
        <v>742</v>
      </c>
      <c r="C380" s="8" t="s">
        <v>5932</v>
      </c>
      <c r="D380" s="9" t="s">
        <v>751</v>
      </c>
      <c r="E380" s="211" t="s">
        <v>5939</v>
      </c>
      <c r="G380" s="26"/>
      <c r="H380" s="7"/>
      <c r="I380" s="8"/>
      <c r="J380" s="9"/>
      <c r="K380" s="190"/>
    </row>
    <row r="381" spans="1:12" s="3" customFormat="1" ht="12.75" hidden="1" thickTop="1">
      <c r="A381" s="26"/>
      <c r="B381" s="7"/>
      <c r="C381" s="8"/>
      <c r="D381" s="9"/>
      <c r="E381" s="211"/>
      <c r="G381" s="47"/>
      <c r="H381" s="47"/>
      <c r="I381" s="47"/>
      <c r="J381" s="47"/>
      <c r="K381" s="47"/>
    </row>
    <row r="382" spans="1:12" s="3" customFormat="1" hidden="1">
      <c r="A382" s="26"/>
      <c r="B382" s="7"/>
      <c r="C382" s="8"/>
      <c r="D382" s="9"/>
      <c r="E382" s="211"/>
      <c r="F382" s="45"/>
    </row>
    <row r="383" spans="1:12" s="3" customFormat="1" hidden="1">
      <c r="A383" s="26"/>
      <c r="B383" s="7"/>
      <c r="C383" s="8"/>
      <c r="D383" s="9"/>
      <c r="E383" s="211"/>
    </row>
    <row r="384" spans="1:12" s="3" customFormat="1" hidden="1">
      <c r="A384" s="26"/>
      <c r="B384" s="7"/>
      <c r="C384" s="8"/>
      <c r="D384" s="9"/>
      <c r="E384" s="211"/>
    </row>
    <row r="385" spans="1:11" s="3" customFormat="1" hidden="1">
      <c r="A385" s="26"/>
      <c r="B385" s="7"/>
      <c r="C385" s="8"/>
      <c r="D385" s="9"/>
      <c r="E385" s="211"/>
    </row>
    <row r="386" spans="1:11" s="3" customFormat="1" hidden="1">
      <c r="A386" s="26"/>
      <c r="B386" s="7"/>
      <c r="C386" s="8"/>
      <c r="D386" s="9"/>
      <c r="E386" s="211"/>
    </row>
    <row r="387" spans="1:11" s="3" customFormat="1" hidden="1">
      <c r="A387" s="26"/>
      <c r="B387" s="7"/>
      <c r="C387" s="8"/>
      <c r="D387" s="9"/>
      <c r="E387" s="190"/>
    </row>
    <row r="388" spans="1:11" s="3" customFormat="1" hidden="1">
      <c r="A388" s="26"/>
      <c r="B388" s="7"/>
      <c r="C388" s="250"/>
      <c r="D388" s="9"/>
      <c r="E388" s="190"/>
    </row>
    <row r="389" spans="1:11" s="3" customFormat="1" ht="12.75" hidden="1">
      <c r="A389" s="470"/>
      <c r="B389" s="7"/>
      <c r="C389" s="21"/>
      <c r="D389" s="9"/>
      <c r="E389" s="471"/>
    </row>
    <row r="390" spans="1:11" s="3" customFormat="1" ht="12.75" hidden="1">
      <c r="A390" s="470"/>
      <c r="B390" s="7"/>
      <c r="C390" s="21"/>
      <c r="D390" s="9"/>
      <c r="E390" s="471"/>
    </row>
    <row r="391" spans="1:11" s="3" customFormat="1" ht="12.75" hidden="1">
      <c r="A391" s="470"/>
      <c r="B391" s="7"/>
      <c r="C391" s="21"/>
      <c r="D391" s="9"/>
      <c r="E391" s="471"/>
    </row>
    <row r="392" spans="1:11" s="3" customFormat="1" ht="12.75" hidden="1">
      <c r="A392" s="470"/>
      <c r="B392" s="7"/>
      <c r="C392" s="21"/>
      <c r="D392" s="9"/>
      <c r="E392" s="471"/>
    </row>
    <row r="393" spans="1:11" s="3" customFormat="1" ht="13.5" hidden="1" thickBot="1">
      <c r="A393" s="472"/>
      <c r="B393" s="473"/>
      <c r="C393" s="474"/>
      <c r="D393" s="475"/>
      <c r="E393" s="476"/>
    </row>
    <row r="394" spans="1:11" s="3" customFormat="1" ht="12.75" thickTop="1">
      <c r="A394" s="499"/>
      <c r="B394" s="499"/>
      <c r="C394" s="499"/>
      <c r="D394" s="499"/>
      <c r="E394" s="499"/>
      <c r="F394" s="359"/>
      <c r="G394" s="500"/>
      <c r="H394" s="500"/>
      <c r="I394" s="500"/>
      <c r="J394" s="500"/>
      <c r="K394" s="500"/>
    </row>
    <row r="395" spans="1:11" s="3" customFormat="1" ht="21" thickBot="1">
      <c r="A395" s="162" t="s">
        <v>5381</v>
      </c>
      <c r="B395" s="160"/>
      <c r="C395" s="160" t="s">
        <v>3667</v>
      </c>
      <c r="D395" s="1065" t="s">
        <v>2548</v>
      </c>
      <c r="E395" s="1065"/>
      <c r="G395" s="162" t="s">
        <v>5381</v>
      </c>
      <c r="H395" s="160"/>
      <c r="I395" s="160" t="s">
        <v>3667</v>
      </c>
      <c r="J395" s="1065" t="s">
        <v>2548</v>
      </c>
      <c r="K395" s="1065"/>
    </row>
    <row r="396" spans="1:11" s="3" customFormat="1" ht="13.5" customHeight="1" thickTop="1" thickBot="1">
      <c r="A396" s="1105" t="s">
        <v>718</v>
      </c>
      <c r="B396" s="1106"/>
      <c r="C396" s="35"/>
      <c r="D396" s="35"/>
      <c r="E396" s="35"/>
      <c r="G396" s="1109" t="s">
        <v>719</v>
      </c>
      <c r="H396" s="1110"/>
      <c r="I396" s="35"/>
      <c r="J396" s="35"/>
      <c r="K396" s="35"/>
    </row>
    <row r="397" spans="1:11" s="3" customFormat="1" ht="16.5" thickTop="1" thickBot="1">
      <c r="A397" s="1107"/>
      <c r="B397" s="1108"/>
      <c r="C397" s="813"/>
      <c r="D397" s="814" t="s">
        <v>645</v>
      </c>
      <c r="E397" s="815">
        <v>3</v>
      </c>
      <c r="G397" s="1111"/>
      <c r="H397" s="1112"/>
      <c r="I397" s="513"/>
      <c r="J397" s="502" t="s">
        <v>645</v>
      </c>
      <c r="K397" s="503">
        <v>17</v>
      </c>
    </row>
    <row r="398" spans="1:11" s="3" customFormat="1" ht="12.75" thickTop="1">
      <c r="A398" s="802" t="s">
        <v>626</v>
      </c>
      <c r="B398" s="23" t="s">
        <v>622</v>
      </c>
      <c r="C398" s="4" t="s">
        <v>623</v>
      </c>
      <c r="D398" s="4" t="s">
        <v>1581</v>
      </c>
      <c r="E398" s="770" t="s">
        <v>644</v>
      </c>
      <c r="G398" s="506" t="s">
        <v>626</v>
      </c>
      <c r="H398" s="23" t="s">
        <v>622</v>
      </c>
      <c r="I398" s="4" t="s">
        <v>623</v>
      </c>
      <c r="J398" s="4" t="s">
        <v>1581</v>
      </c>
      <c r="K398" s="60" t="s">
        <v>644</v>
      </c>
    </row>
    <row r="399" spans="1:11" s="3" customFormat="1">
      <c r="A399" s="803" t="s">
        <v>630</v>
      </c>
      <c r="B399" s="77" t="s">
        <v>759</v>
      </c>
      <c r="C399" s="78" t="s">
        <v>4038</v>
      </c>
      <c r="D399" s="79" t="s">
        <v>629</v>
      </c>
      <c r="E399" s="724" t="s">
        <v>5776</v>
      </c>
      <c r="G399" s="507" t="s">
        <v>630</v>
      </c>
      <c r="H399" s="77" t="s">
        <v>871</v>
      </c>
      <c r="I399" s="78" t="s">
        <v>836</v>
      </c>
      <c r="J399" s="79" t="s">
        <v>669</v>
      </c>
      <c r="K399" s="728" t="s">
        <v>5858</v>
      </c>
    </row>
    <row r="400" spans="1:11" s="3" customFormat="1">
      <c r="A400" s="804" t="s">
        <v>631</v>
      </c>
      <c r="B400" s="82" t="s">
        <v>1011</v>
      </c>
      <c r="C400" s="83" t="s">
        <v>355</v>
      </c>
      <c r="D400" s="84" t="s">
        <v>629</v>
      </c>
      <c r="E400" s="725" t="s">
        <v>5777</v>
      </c>
      <c r="G400" s="508" t="s">
        <v>631</v>
      </c>
      <c r="H400" s="82" t="s">
        <v>729</v>
      </c>
      <c r="I400" s="83" t="s">
        <v>1326</v>
      </c>
      <c r="J400" s="84"/>
      <c r="K400" s="729" t="s">
        <v>5859</v>
      </c>
    </row>
    <row r="401" spans="1:11" s="3" customFormat="1">
      <c r="A401" s="805" t="s">
        <v>632</v>
      </c>
      <c r="B401" s="87" t="s">
        <v>687</v>
      </c>
      <c r="C401" s="88" t="s">
        <v>5775</v>
      </c>
      <c r="D401" s="89" t="s">
        <v>629</v>
      </c>
      <c r="E401" s="726" t="s">
        <v>5778</v>
      </c>
      <c r="G401" s="509" t="s">
        <v>632</v>
      </c>
      <c r="H401" s="87" t="s">
        <v>4145</v>
      </c>
      <c r="I401" s="88" t="s">
        <v>3950</v>
      </c>
      <c r="J401" s="89" t="s">
        <v>629</v>
      </c>
      <c r="K401" s="730" t="s">
        <v>5860</v>
      </c>
    </row>
    <row r="402" spans="1:11" s="3" customFormat="1">
      <c r="A402" s="806"/>
      <c r="B402" s="495"/>
      <c r="C402" s="496"/>
      <c r="D402" s="497"/>
      <c r="E402" s="727"/>
      <c r="G402" s="510" t="s">
        <v>633</v>
      </c>
      <c r="H402" s="495" t="s">
        <v>699</v>
      </c>
      <c r="I402" s="496" t="s">
        <v>3453</v>
      </c>
      <c r="J402" s="497" t="s">
        <v>629</v>
      </c>
      <c r="K402" s="731" t="s">
        <v>5861</v>
      </c>
    </row>
    <row r="403" spans="1:11" s="3" customFormat="1">
      <c r="A403" s="806"/>
      <c r="B403" s="495"/>
      <c r="C403" s="496"/>
      <c r="D403" s="547"/>
      <c r="E403" s="727"/>
      <c r="G403" s="510" t="s">
        <v>634</v>
      </c>
      <c r="H403" s="495" t="s">
        <v>705</v>
      </c>
      <c r="I403" s="496" t="s">
        <v>2640</v>
      </c>
      <c r="J403" s="547" t="s">
        <v>629</v>
      </c>
      <c r="K403" s="731" t="s">
        <v>5861</v>
      </c>
    </row>
    <row r="404" spans="1:11" s="3" customFormat="1">
      <c r="A404" s="806"/>
      <c r="B404" s="495"/>
      <c r="C404" s="496"/>
      <c r="D404" s="497"/>
      <c r="E404" s="844"/>
      <c r="G404" s="558" t="s">
        <v>635</v>
      </c>
      <c r="H404" s="495" t="s">
        <v>1058</v>
      </c>
      <c r="I404" s="496" t="s">
        <v>4633</v>
      </c>
      <c r="J404" s="497" t="s">
        <v>661</v>
      </c>
      <c r="K404" s="731" t="s">
        <v>5862</v>
      </c>
    </row>
    <row r="405" spans="1:11" s="3" customFormat="1">
      <c r="A405" s="806"/>
      <c r="B405" s="495"/>
      <c r="C405" s="496"/>
      <c r="D405" s="497"/>
      <c r="E405" s="844"/>
      <c r="G405" s="558" t="s">
        <v>636</v>
      </c>
      <c r="H405" s="495" t="s">
        <v>791</v>
      </c>
      <c r="I405" s="496" t="s">
        <v>5465</v>
      </c>
      <c r="J405" s="497" t="s">
        <v>629</v>
      </c>
      <c r="K405" s="731" t="s">
        <v>5863</v>
      </c>
    </row>
    <row r="406" spans="1:11" s="3" customFormat="1">
      <c r="A406" s="806"/>
      <c r="B406" s="495"/>
      <c r="C406" s="496"/>
      <c r="D406" s="497"/>
      <c r="E406" s="844"/>
      <c r="G406" s="558" t="s">
        <v>637</v>
      </c>
      <c r="H406" s="495" t="s">
        <v>708</v>
      </c>
      <c r="I406" s="496" t="s">
        <v>4546</v>
      </c>
      <c r="J406" s="497" t="s">
        <v>629</v>
      </c>
      <c r="K406" s="731" t="s">
        <v>5855</v>
      </c>
    </row>
    <row r="407" spans="1:11" s="3" customFormat="1">
      <c r="A407" s="806"/>
      <c r="B407" s="495"/>
      <c r="C407" s="496"/>
      <c r="D407" s="497"/>
      <c r="E407" s="844"/>
      <c r="G407" s="558" t="s">
        <v>638</v>
      </c>
      <c r="H407" s="495" t="s">
        <v>705</v>
      </c>
      <c r="I407" s="496" t="s">
        <v>707</v>
      </c>
      <c r="J407" s="497" t="s">
        <v>629</v>
      </c>
      <c r="K407" s="731" t="s">
        <v>5864</v>
      </c>
    </row>
    <row r="408" spans="1:11" s="3" customFormat="1">
      <c r="A408" s="806"/>
      <c r="B408" s="495"/>
      <c r="C408" s="496"/>
      <c r="D408" s="497"/>
      <c r="E408" s="844"/>
      <c r="G408" s="558" t="s">
        <v>639</v>
      </c>
      <c r="H408" s="495" t="s">
        <v>664</v>
      </c>
      <c r="I408" s="496" t="s">
        <v>5686</v>
      </c>
      <c r="J408" s="497" t="s">
        <v>629</v>
      </c>
      <c r="K408" s="731" t="s">
        <v>5865</v>
      </c>
    </row>
    <row r="409" spans="1:11" s="3" customFormat="1">
      <c r="A409" s="806"/>
      <c r="B409" s="495"/>
      <c r="C409" s="496"/>
      <c r="D409" s="497"/>
      <c r="E409" s="844"/>
      <c r="G409" s="558" t="s">
        <v>640</v>
      </c>
      <c r="H409" s="495" t="s">
        <v>1121</v>
      </c>
      <c r="I409" s="496" t="s">
        <v>839</v>
      </c>
      <c r="J409" s="497" t="s">
        <v>629</v>
      </c>
      <c r="K409" s="731" t="s">
        <v>5866</v>
      </c>
    </row>
    <row r="410" spans="1:11" s="3" customFormat="1">
      <c r="A410" s="806"/>
      <c r="B410" s="495"/>
      <c r="C410" s="496"/>
      <c r="D410" s="497"/>
      <c r="E410" s="844"/>
      <c r="G410" s="558" t="s">
        <v>641</v>
      </c>
      <c r="H410" s="512" t="s">
        <v>705</v>
      </c>
      <c r="I410" s="496" t="s">
        <v>988</v>
      </c>
      <c r="J410" s="497" t="s">
        <v>629</v>
      </c>
      <c r="K410" s="731" t="s">
        <v>5867</v>
      </c>
    </row>
    <row r="411" spans="1:11" s="3" customFormat="1">
      <c r="A411" s="806"/>
      <c r="B411" s="495"/>
      <c r="C411" s="496"/>
      <c r="D411" s="497"/>
      <c r="E411" s="844"/>
      <c r="G411" s="558" t="s">
        <v>642</v>
      </c>
      <c r="H411" s="495" t="s">
        <v>6320</v>
      </c>
      <c r="I411" s="496" t="s">
        <v>5857</v>
      </c>
      <c r="J411" s="497" t="s">
        <v>5107</v>
      </c>
      <c r="K411" s="731" t="s">
        <v>5842</v>
      </c>
    </row>
    <row r="412" spans="1:11" s="3" customFormat="1">
      <c r="A412" s="806"/>
      <c r="B412" s="495"/>
      <c r="C412" s="496"/>
      <c r="D412" s="497"/>
      <c r="E412" s="844"/>
      <c r="G412" s="558" t="s">
        <v>643</v>
      </c>
      <c r="H412" s="495" t="s">
        <v>708</v>
      </c>
      <c r="I412" s="496" t="s">
        <v>809</v>
      </c>
      <c r="J412" s="497" t="s">
        <v>629</v>
      </c>
      <c r="K412" s="731" t="s">
        <v>5868</v>
      </c>
    </row>
    <row r="413" spans="1:11" s="3" customFormat="1">
      <c r="A413" s="806"/>
      <c r="B413" s="495"/>
      <c r="C413" s="496"/>
      <c r="D413" s="497"/>
      <c r="E413" s="844"/>
      <c r="G413" s="558" t="s">
        <v>646</v>
      </c>
      <c r="H413" s="495" t="s">
        <v>699</v>
      </c>
      <c r="I413" s="496" t="s">
        <v>5684</v>
      </c>
      <c r="J413" s="497" t="s">
        <v>5107</v>
      </c>
      <c r="K413" s="731" t="s">
        <v>5869</v>
      </c>
    </row>
    <row r="414" spans="1:11" s="3" customFormat="1">
      <c r="A414" s="806"/>
      <c r="B414" s="495"/>
      <c r="C414" s="496"/>
      <c r="D414" s="497"/>
      <c r="E414" s="844"/>
      <c r="G414" s="558" t="s">
        <v>647</v>
      </c>
      <c r="H414" s="495" t="s">
        <v>664</v>
      </c>
      <c r="I414" s="496" t="s">
        <v>811</v>
      </c>
      <c r="J414" s="497" t="s">
        <v>629</v>
      </c>
      <c r="K414" s="731" t="s">
        <v>5870</v>
      </c>
    </row>
    <row r="415" spans="1:11" s="3" customFormat="1" ht="12.75" thickBot="1">
      <c r="A415" s="806"/>
      <c r="B415" s="495"/>
      <c r="C415" s="496"/>
      <c r="D415" s="497"/>
      <c r="E415" s="844"/>
      <c r="G415" s="704" t="s">
        <v>648</v>
      </c>
      <c r="H415" s="660" t="s">
        <v>1114</v>
      </c>
      <c r="I415" s="661" t="s">
        <v>793</v>
      </c>
      <c r="J415" s="662" t="s">
        <v>669</v>
      </c>
      <c r="K415" s="733" t="s">
        <v>5871</v>
      </c>
    </row>
    <row r="416" spans="1:11" s="3" customFormat="1" ht="12.75" thickTop="1">
      <c r="A416" s="812"/>
      <c r="B416" s="812"/>
      <c r="C416" s="812"/>
      <c r="D416" s="812"/>
      <c r="E416" s="812"/>
      <c r="G416" s="501"/>
      <c r="H416" s="501"/>
      <c r="I416" s="501"/>
      <c r="J416" s="501"/>
      <c r="K416" s="501"/>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9">
    <mergeCell ref="A50:B51"/>
    <mergeCell ref="G50:H51"/>
    <mergeCell ref="G81:H82"/>
    <mergeCell ref="A80:B80"/>
    <mergeCell ref="E80:H80"/>
    <mergeCell ref="J49:K49"/>
    <mergeCell ref="A1:L1"/>
    <mergeCell ref="E4:G5"/>
    <mergeCell ref="I4:K4"/>
    <mergeCell ref="E6:F7"/>
    <mergeCell ref="A10:B10"/>
    <mergeCell ref="E10:H10"/>
    <mergeCell ref="J10:K10"/>
    <mergeCell ref="A11:B12"/>
    <mergeCell ref="G11:H12"/>
    <mergeCell ref="A49:B49"/>
    <mergeCell ref="E49:H49"/>
    <mergeCell ref="J209:K209"/>
    <mergeCell ref="A242:B242"/>
    <mergeCell ref="E242:H242"/>
    <mergeCell ref="J242:K242"/>
    <mergeCell ref="A243:C244"/>
    <mergeCell ref="G243:I244"/>
    <mergeCell ref="A210:B211"/>
    <mergeCell ref="G210:H211"/>
    <mergeCell ref="A209:B209"/>
    <mergeCell ref="E209:H209"/>
    <mergeCell ref="J80:K80"/>
    <mergeCell ref="A166:B167"/>
    <mergeCell ref="G166:H167"/>
    <mergeCell ref="A123:B123"/>
    <mergeCell ref="E123:H123"/>
    <mergeCell ref="J123:K123"/>
    <mergeCell ref="A124:B125"/>
    <mergeCell ref="G124:H125"/>
    <mergeCell ref="A165:B165"/>
    <mergeCell ref="E165:H165"/>
    <mergeCell ref="J165:K165"/>
    <mergeCell ref="A81:B82"/>
    <mergeCell ref="D267:E267"/>
    <mergeCell ref="H267:I267"/>
    <mergeCell ref="A268:B269"/>
    <mergeCell ref="G268:H269"/>
    <mergeCell ref="D305:E305"/>
    <mergeCell ref="H305:I305"/>
    <mergeCell ref="A306:B307"/>
    <mergeCell ref="G306:H307"/>
    <mergeCell ref="D341:E341"/>
    <mergeCell ref="H341:I341"/>
    <mergeCell ref="A342:B343"/>
    <mergeCell ref="G342:H343"/>
    <mergeCell ref="A396:B397"/>
    <mergeCell ref="G396:H397"/>
    <mergeCell ref="D370:E370"/>
    <mergeCell ref="J370:K370"/>
    <mergeCell ref="A371:B372"/>
    <mergeCell ref="G371:H372"/>
    <mergeCell ref="D395:E395"/>
    <mergeCell ref="J395:K395"/>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8" max="16383" man="1"/>
    <brk id="240" max="16383" man="1"/>
    <brk id="33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68" t="s">
        <v>815</v>
      </c>
      <c r="B1" s="1068"/>
      <c r="C1" s="1068"/>
      <c r="D1" s="1068"/>
      <c r="E1" s="1068"/>
      <c r="F1" s="1068"/>
      <c r="G1" s="1068"/>
      <c r="H1" s="1068"/>
      <c r="I1" s="1068"/>
      <c r="J1" s="1068"/>
      <c r="K1" s="1068"/>
      <c r="L1" s="1068"/>
      <c r="M1" s="1068"/>
    </row>
    <row r="2" spans="1:13" ht="7.5" customHeight="1">
      <c r="A2" s="158"/>
      <c r="B2" s="158"/>
      <c r="C2" s="158"/>
      <c r="D2" s="158"/>
      <c r="E2" s="158"/>
      <c r="F2" s="158"/>
      <c r="G2" s="158"/>
      <c r="H2" s="158"/>
      <c r="I2" s="158"/>
      <c r="J2" s="158"/>
      <c r="K2" s="158"/>
      <c r="L2" s="158"/>
      <c r="M2" s="158"/>
    </row>
    <row r="3" spans="1:13" ht="12" hidden="1" customHeight="1">
      <c r="A3" s="161"/>
      <c r="B3" s="1071"/>
      <c r="C3" s="1072"/>
      <c r="D3" s="1072"/>
      <c r="E3" s="1072"/>
      <c r="F3" s="1072"/>
      <c r="G3" s="1072"/>
      <c r="H3" s="1072"/>
      <c r="I3" s="1072"/>
      <c r="J3" s="1072"/>
      <c r="K3" s="1072"/>
      <c r="L3" s="1073"/>
      <c r="M3" s="158"/>
    </row>
    <row r="4" spans="1:13" ht="5.25" customHeight="1" thickBot="1">
      <c r="A4" s="161"/>
      <c r="B4" s="1074"/>
      <c r="C4" s="1075"/>
      <c r="D4" s="1075"/>
      <c r="E4" s="1075"/>
      <c r="F4" s="1075"/>
      <c r="G4" s="1075"/>
      <c r="H4" s="1075"/>
      <c r="I4" s="1075"/>
      <c r="J4" s="1075"/>
      <c r="K4" s="1075"/>
      <c r="L4" s="1076"/>
      <c r="M4" s="158"/>
    </row>
    <row r="5" spans="1:13" ht="7.5" customHeight="1" thickTop="1">
      <c r="A5" s="36"/>
      <c r="B5" s="37"/>
      <c r="C5" s="37"/>
      <c r="D5" s="37"/>
      <c r="E5" s="37"/>
      <c r="F5" s="37"/>
      <c r="G5" s="37"/>
      <c r="H5" s="37"/>
      <c r="I5" s="37"/>
      <c r="J5" s="37"/>
      <c r="K5" s="37"/>
      <c r="L5" s="37"/>
      <c r="M5" s="35"/>
    </row>
    <row r="6" spans="1:13" ht="21" customHeight="1">
      <c r="A6" s="35"/>
      <c r="B6" s="38"/>
      <c r="C6" s="38"/>
      <c r="D6" s="38"/>
      <c r="E6" s="38"/>
      <c r="F6" s="1077">
        <v>35168</v>
      </c>
      <c r="G6" s="1077"/>
      <c r="H6" s="38"/>
      <c r="I6" s="38"/>
      <c r="J6" s="38"/>
      <c r="K6" s="38"/>
      <c r="L6" s="38"/>
      <c r="M6" s="35"/>
    </row>
    <row r="7" spans="1:13" ht="15">
      <c r="B7" s="157" t="s">
        <v>617</v>
      </c>
      <c r="C7" s="158"/>
      <c r="D7" s="35"/>
      <c r="E7" s="35"/>
      <c r="F7" s="1077"/>
      <c r="G7" s="1077"/>
      <c r="H7" s="35"/>
      <c r="I7" s="35"/>
      <c r="J7" s="35"/>
      <c r="K7" s="35"/>
      <c r="L7" s="35"/>
      <c r="M7" s="35"/>
    </row>
    <row r="8" spans="1:13" ht="7.5" customHeight="1">
      <c r="A8" s="158"/>
      <c r="B8" s="158"/>
      <c r="C8" s="158"/>
      <c r="D8" s="35"/>
      <c r="E8" s="35"/>
      <c r="F8" s="35"/>
      <c r="G8" s="35"/>
      <c r="H8" s="35"/>
      <c r="I8" s="35"/>
      <c r="J8" s="35"/>
      <c r="K8" s="35"/>
      <c r="L8" s="35"/>
      <c r="M8" s="35"/>
    </row>
    <row r="9" spans="1:13">
      <c r="A9" s="158"/>
      <c r="B9" s="158"/>
      <c r="C9" s="158"/>
      <c r="D9" s="35"/>
      <c r="E9" s="35"/>
      <c r="F9" s="1065">
        <f>statistika!F33</f>
        <v>86</v>
      </c>
      <c r="G9" s="1065"/>
      <c r="H9" s="35"/>
      <c r="I9" s="35"/>
      <c r="J9" s="35"/>
      <c r="K9" s="35"/>
      <c r="L9" s="35"/>
      <c r="M9" s="35"/>
    </row>
    <row r="10" spans="1:13" ht="14.25">
      <c r="B10" s="159" t="s">
        <v>618</v>
      </c>
      <c r="C10" s="158"/>
      <c r="D10" s="35"/>
      <c r="E10" s="35"/>
      <c r="F10" s="1065"/>
      <c r="G10" s="1065"/>
      <c r="H10" s="35"/>
      <c r="I10" s="35"/>
      <c r="J10" s="35"/>
      <c r="K10" s="35"/>
      <c r="L10" s="35"/>
      <c r="M10" s="35"/>
    </row>
    <row r="11" spans="1:13">
      <c r="A11" s="158"/>
      <c r="B11" s="158"/>
      <c r="C11" s="158"/>
      <c r="D11" s="35"/>
      <c r="E11" s="35"/>
      <c r="F11" s="35"/>
      <c r="G11" s="35"/>
      <c r="H11" s="35"/>
      <c r="I11" s="35"/>
      <c r="J11" s="35"/>
      <c r="K11" s="35"/>
      <c r="L11" s="35"/>
      <c r="M11" s="35"/>
    </row>
    <row r="12" spans="1:13" ht="6" customHeight="1">
      <c r="A12" s="158"/>
      <c r="B12" s="158"/>
      <c r="C12" s="158"/>
      <c r="D12" s="35"/>
      <c r="E12" s="35"/>
      <c r="F12" s="35"/>
      <c r="G12" s="35"/>
      <c r="H12" s="35"/>
      <c r="I12" s="35"/>
      <c r="J12" s="35"/>
      <c r="K12" s="35"/>
      <c r="L12" s="35"/>
      <c r="M12" s="35"/>
    </row>
    <row r="13" spans="1:13" ht="15">
      <c r="A13" s="157"/>
      <c r="B13" s="158"/>
      <c r="C13" s="158"/>
      <c r="D13" s="35"/>
      <c r="E13" s="35"/>
      <c r="F13" s="35"/>
      <c r="G13" s="35"/>
      <c r="H13" s="35"/>
      <c r="I13" s="35"/>
      <c r="J13" s="35"/>
      <c r="K13" s="35"/>
      <c r="L13" s="35"/>
      <c r="M13" s="35"/>
    </row>
    <row r="14" spans="1:13" ht="5.25" customHeight="1">
      <c r="A14" s="158"/>
      <c r="B14" s="158"/>
      <c r="C14" s="158"/>
      <c r="D14" s="35"/>
      <c r="E14" s="35"/>
      <c r="F14" s="35"/>
      <c r="G14" s="35"/>
      <c r="H14" s="35"/>
      <c r="I14" s="35"/>
      <c r="J14" s="35"/>
      <c r="K14" s="35"/>
      <c r="L14" s="35"/>
      <c r="M14" s="35"/>
    </row>
    <row r="15" spans="1:13" ht="34.5" customHeight="1" thickBot="1">
      <c r="A15" s="158"/>
      <c r="B15" s="1056" t="s">
        <v>766</v>
      </c>
      <c r="C15" s="1056"/>
      <c r="D15" s="35"/>
      <c r="E15" s="160" t="s">
        <v>625</v>
      </c>
      <c r="F15" s="1065" t="s">
        <v>620</v>
      </c>
      <c r="G15" s="1065"/>
      <c r="H15" s="1065"/>
      <c r="I15" s="1065"/>
      <c r="J15" s="35"/>
      <c r="K15" s="1056" t="s">
        <v>625</v>
      </c>
      <c r="L15" s="1056"/>
      <c r="M15" s="35"/>
    </row>
    <row r="16" spans="1:13" ht="5.25" customHeight="1" thickTop="1" thickBot="1">
      <c r="A16" s="35"/>
      <c r="B16" s="1057" t="s">
        <v>621</v>
      </c>
      <c r="C16" s="1058"/>
      <c r="D16" s="43"/>
      <c r="E16" s="44"/>
      <c r="F16" s="44"/>
      <c r="G16" s="35"/>
      <c r="H16" s="1061" t="s">
        <v>652</v>
      </c>
      <c r="I16" s="1062"/>
      <c r="J16" s="35"/>
      <c r="K16" s="35"/>
      <c r="L16" s="35"/>
      <c r="M16" s="35"/>
    </row>
    <row r="17" spans="1:14" s="3" customFormat="1" ht="16.5" thickTop="1" thickBot="1">
      <c r="A17" s="45"/>
      <c r="B17" s="1059"/>
      <c r="C17" s="1060"/>
      <c r="D17" s="14"/>
      <c r="E17" s="12" t="s">
        <v>645</v>
      </c>
      <c r="F17" s="13">
        <f>COUNTA(D19:D38)</f>
        <v>2</v>
      </c>
      <c r="G17" s="45"/>
      <c r="H17" s="1063"/>
      <c r="I17" s="1064"/>
      <c r="J17" s="32"/>
      <c r="K17" s="33" t="s">
        <v>645</v>
      </c>
      <c r="L17" s="34">
        <f>COUNTA(J19:J38)</f>
        <v>5</v>
      </c>
      <c r="M17" s="45"/>
    </row>
    <row r="18" spans="1:14" s="3" customFormat="1">
      <c r="A18" s="45"/>
      <c r="B18" s="15" t="s">
        <v>626</v>
      </c>
      <c r="C18" s="16" t="s">
        <v>622</v>
      </c>
      <c r="D18" s="4" t="s">
        <v>623</v>
      </c>
      <c r="E18" s="4" t="s">
        <v>624</v>
      </c>
      <c r="F18" s="5" t="s">
        <v>644</v>
      </c>
      <c r="G18" s="45"/>
      <c r="H18" s="24" t="s">
        <v>626</v>
      </c>
      <c r="I18" s="23" t="s">
        <v>622</v>
      </c>
      <c r="J18" s="4" t="s">
        <v>623</v>
      </c>
      <c r="K18" s="4" t="s">
        <v>624</v>
      </c>
      <c r="L18" s="25" t="s">
        <v>644</v>
      </c>
      <c r="M18" s="45"/>
    </row>
    <row r="19" spans="1:14" s="3" customFormat="1">
      <c r="A19" s="45"/>
      <c r="B19" s="76" t="s">
        <v>630</v>
      </c>
      <c r="C19" s="77" t="s">
        <v>761</v>
      </c>
      <c r="D19" s="78" t="s">
        <v>803</v>
      </c>
      <c r="E19" s="79" t="s">
        <v>629</v>
      </c>
      <c r="F19" s="219">
        <v>1.1689814814814816E-3</v>
      </c>
      <c r="G19" s="226"/>
      <c r="H19" s="94" t="s">
        <v>630</v>
      </c>
      <c r="I19" s="77" t="s">
        <v>705</v>
      </c>
      <c r="J19" s="78" t="s">
        <v>821</v>
      </c>
      <c r="K19" s="79" t="s">
        <v>661</v>
      </c>
      <c r="L19" s="222">
        <v>1.1805555555555556E-3</v>
      </c>
      <c r="M19" s="45"/>
      <c r="N19" s="227"/>
    </row>
    <row r="20" spans="1:14" s="3" customFormat="1">
      <c r="A20" s="45"/>
      <c r="B20" s="81" t="s">
        <v>631</v>
      </c>
      <c r="C20" s="82" t="s">
        <v>680</v>
      </c>
      <c r="D20" s="83" t="s">
        <v>746</v>
      </c>
      <c r="E20" s="84" t="s">
        <v>629</v>
      </c>
      <c r="F20" s="220">
        <v>1.2152777777777778E-3</v>
      </c>
      <c r="G20" s="226"/>
      <c r="H20" s="96" t="s">
        <v>631</v>
      </c>
      <c r="I20" s="82" t="s">
        <v>816</v>
      </c>
      <c r="J20" s="83" t="s">
        <v>820</v>
      </c>
      <c r="K20" s="84" t="s">
        <v>669</v>
      </c>
      <c r="L20" s="223">
        <v>1.2037037037037038E-3</v>
      </c>
      <c r="M20" s="45"/>
      <c r="N20" s="227"/>
    </row>
    <row r="21" spans="1:14" s="3" customFormat="1">
      <c r="A21" s="45"/>
      <c r="B21" s="86"/>
      <c r="C21" s="87"/>
      <c r="D21" s="88"/>
      <c r="E21" s="89"/>
      <c r="F21" s="90"/>
      <c r="G21" s="45"/>
      <c r="H21" s="98" t="s">
        <v>632</v>
      </c>
      <c r="I21" s="87" t="s">
        <v>817</v>
      </c>
      <c r="J21" s="88" t="s">
        <v>819</v>
      </c>
      <c r="K21" s="89" t="s">
        <v>629</v>
      </c>
      <c r="L21" s="224">
        <v>1.2268518518518518E-3</v>
      </c>
      <c r="M21" s="45"/>
      <c r="N21" s="227"/>
    </row>
    <row r="22" spans="1:14" s="3" customFormat="1" ht="12.75">
      <c r="A22" s="45"/>
      <c r="B22" s="6"/>
      <c r="C22" s="7"/>
      <c r="D22" s="20"/>
      <c r="E22" s="9"/>
      <c r="F22" s="17"/>
      <c r="G22" s="45"/>
      <c r="H22" s="26" t="s">
        <v>633</v>
      </c>
      <c r="I22" s="7" t="s">
        <v>671</v>
      </c>
      <c r="J22" s="8" t="s">
        <v>672</v>
      </c>
      <c r="K22" s="9" t="s">
        <v>657</v>
      </c>
      <c r="L22" s="27">
        <v>107</v>
      </c>
      <c r="M22" s="45"/>
    </row>
    <row r="23" spans="1:14" s="3" customFormat="1" ht="13.5" thickBot="1">
      <c r="A23" s="45"/>
      <c r="B23" s="6"/>
      <c r="C23" s="7"/>
      <c r="D23" s="20"/>
      <c r="E23" s="9"/>
      <c r="F23" s="17"/>
      <c r="G23" s="45"/>
      <c r="H23" s="26" t="s">
        <v>634</v>
      </c>
      <c r="I23" s="7" t="s">
        <v>709</v>
      </c>
      <c r="J23" s="8" t="s">
        <v>818</v>
      </c>
      <c r="K23" s="9" t="s">
        <v>657</v>
      </c>
      <c r="L23" s="27">
        <v>128</v>
      </c>
      <c r="M23" s="45"/>
    </row>
    <row r="24" spans="1:14" s="3" customFormat="1" ht="13.5" hidden="1" thickBot="1">
      <c r="A24" s="45"/>
      <c r="B24" s="6"/>
      <c r="C24" s="7"/>
      <c r="D24" s="20"/>
      <c r="E24" s="9"/>
      <c r="F24" s="17"/>
      <c r="G24" s="45"/>
      <c r="H24" s="26"/>
      <c r="I24" s="7"/>
      <c r="J24" s="8"/>
      <c r="K24" s="9"/>
      <c r="L24" s="27"/>
      <c r="M24" s="45"/>
    </row>
    <row r="25" spans="1:14" s="3" customFormat="1" ht="12.75" hidden="1">
      <c r="A25" s="45"/>
      <c r="B25" s="6" t="s">
        <v>636</v>
      </c>
      <c r="C25" s="7"/>
      <c r="D25" s="20"/>
      <c r="E25" s="9"/>
      <c r="F25" s="17"/>
      <c r="G25" s="45"/>
      <c r="H25" s="26" t="s">
        <v>636</v>
      </c>
      <c r="I25" s="7"/>
      <c r="J25" s="8"/>
      <c r="K25" s="9"/>
      <c r="L25" s="27"/>
      <c r="M25" s="45"/>
    </row>
    <row r="26" spans="1:14" s="3" customFormat="1" ht="12.75" hidden="1">
      <c r="A26" s="45"/>
      <c r="B26" s="6" t="s">
        <v>637</v>
      </c>
      <c r="C26" s="7"/>
      <c r="D26" s="20"/>
      <c r="E26" s="9"/>
      <c r="F26" s="17"/>
      <c r="G26" s="45"/>
      <c r="H26" s="26" t="s">
        <v>637</v>
      </c>
      <c r="I26" s="7"/>
      <c r="J26" s="8"/>
      <c r="K26" s="9"/>
      <c r="L26" s="27"/>
      <c r="M26" s="45"/>
    </row>
    <row r="27" spans="1:14" s="3" customFormat="1" ht="12.75" hidden="1">
      <c r="A27" s="45"/>
      <c r="B27" s="6" t="s">
        <v>638</v>
      </c>
      <c r="C27" s="7"/>
      <c r="D27" s="20"/>
      <c r="E27" s="9"/>
      <c r="F27" s="17"/>
      <c r="G27" s="45"/>
      <c r="H27" s="26" t="s">
        <v>638</v>
      </c>
      <c r="I27" s="7"/>
      <c r="J27" s="8"/>
      <c r="K27" s="9"/>
      <c r="L27" s="27"/>
      <c r="M27" s="45"/>
    </row>
    <row r="28" spans="1:14" s="3" customFormat="1" ht="12.75" hidden="1">
      <c r="A28" s="45"/>
      <c r="B28" s="6" t="s">
        <v>639</v>
      </c>
      <c r="C28" s="7"/>
      <c r="D28" s="20"/>
      <c r="E28" s="9"/>
      <c r="F28" s="17"/>
      <c r="G28" s="45"/>
      <c r="H28" s="26" t="s">
        <v>639</v>
      </c>
      <c r="I28" s="7"/>
      <c r="J28" s="8"/>
      <c r="K28" s="9"/>
      <c r="L28" s="27"/>
      <c r="M28" s="45"/>
    </row>
    <row r="29" spans="1:14" s="3" customFormat="1" ht="12.75" hidden="1">
      <c r="A29" s="45"/>
      <c r="B29" s="6" t="s">
        <v>640</v>
      </c>
      <c r="C29" s="7"/>
      <c r="D29" s="20"/>
      <c r="E29" s="9"/>
      <c r="F29" s="17"/>
      <c r="G29" s="45"/>
      <c r="H29" s="26" t="s">
        <v>640</v>
      </c>
      <c r="I29" s="7"/>
      <c r="J29" s="8"/>
      <c r="K29" s="9"/>
      <c r="L29" s="27"/>
      <c r="M29" s="45"/>
    </row>
    <row r="30" spans="1:14" s="3" customFormat="1" ht="12.75" hidden="1">
      <c r="A30" s="45"/>
      <c r="B30" s="6" t="s">
        <v>641</v>
      </c>
      <c r="C30" s="7"/>
      <c r="D30" s="20"/>
      <c r="E30" s="9"/>
      <c r="F30" s="17"/>
      <c r="G30" s="45"/>
      <c r="H30" s="26" t="s">
        <v>641</v>
      </c>
      <c r="I30" s="7"/>
      <c r="J30" s="8"/>
      <c r="K30" s="9"/>
      <c r="L30" s="27"/>
      <c r="M30" s="45"/>
    </row>
    <row r="31" spans="1:14" s="3" customFormat="1" ht="12.75" hidden="1">
      <c r="A31" s="45"/>
      <c r="B31" s="6" t="s">
        <v>642</v>
      </c>
      <c r="C31" s="7"/>
      <c r="D31" s="20"/>
      <c r="E31" s="9"/>
      <c r="F31" s="17"/>
      <c r="G31" s="45"/>
      <c r="H31" s="26" t="s">
        <v>642</v>
      </c>
      <c r="I31" s="7"/>
      <c r="J31" s="8"/>
      <c r="K31" s="9"/>
      <c r="L31" s="27"/>
      <c r="M31" s="45"/>
    </row>
    <row r="32" spans="1:14" s="3" customFormat="1" ht="12.75" hidden="1">
      <c r="A32" s="45"/>
      <c r="B32" s="6" t="s">
        <v>643</v>
      </c>
      <c r="C32" s="7"/>
      <c r="D32" s="20"/>
      <c r="E32" s="9"/>
      <c r="F32" s="17"/>
      <c r="G32" s="45"/>
      <c r="H32" s="26" t="s">
        <v>643</v>
      </c>
      <c r="I32" s="7"/>
      <c r="J32" s="8"/>
      <c r="K32" s="9"/>
      <c r="L32" s="27"/>
      <c r="M32" s="45"/>
    </row>
    <row r="33" spans="1:14" s="3" customFormat="1" ht="12.75" hidden="1">
      <c r="A33" s="45"/>
      <c r="B33" s="6" t="s">
        <v>646</v>
      </c>
      <c r="C33" s="7"/>
      <c r="D33" s="21"/>
      <c r="E33" s="9"/>
      <c r="F33" s="17"/>
      <c r="G33" s="45"/>
      <c r="H33" s="26" t="s">
        <v>646</v>
      </c>
      <c r="I33" s="7"/>
      <c r="J33" s="7"/>
      <c r="K33" s="9"/>
      <c r="L33" s="27"/>
      <c r="M33" s="45"/>
    </row>
    <row r="34" spans="1:14" s="3" customFormat="1" ht="12.75" hidden="1">
      <c r="A34" s="45"/>
      <c r="B34" s="6" t="s">
        <v>647</v>
      </c>
      <c r="C34" s="7"/>
      <c r="D34" s="21"/>
      <c r="E34" s="9"/>
      <c r="F34" s="17"/>
      <c r="G34" s="45"/>
      <c r="H34" s="26" t="s">
        <v>647</v>
      </c>
      <c r="I34" s="7"/>
      <c r="J34" s="7"/>
      <c r="K34" s="9"/>
      <c r="L34" s="27"/>
      <c r="M34" s="45"/>
    </row>
    <row r="35" spans="1:14" s="3" customFormat="1" ht="12.75" hidden="1">
      <c r="A35" s="45"/>
      <c r="B35" s="6" t="s">
        <v>648</v>
      </c>
      <c r="C35" s="7"/>
      <c r="D35" s="21"/>
      <c r="E35" s="9"/>
      <c r="F35" s="17"/>
      <c r="G35" s="45"/>
      <c r="H35" s="26" t="s">
        <v>648</v>
      </c>
      <c r="I35" s="7"/>
      <c r="J35" s="7"/>
      <c r="K35" s="9"/>
      <c r="L35" s="27"/>
      <c r="M35" s="45"/>
    </row>
    <row r="36" spans="1:14" s="3" customFormat="1" ht="12.75" hidden="1">
      <c r="A36" s="45"/>
      <c r="B36" s="6" t="s">
        <v>649</v>
      </c>
      <c r="C36" s="7"/>
      <c r="D36" s="21"/>
      <c r="E36" s="9"/>
      <c r="F36" s="17"/>
      <c r="G36" s="45"/>
      <c r="H36" s="26" t="s">
        <v>649</v>
      </c>
      <c r="I36" s="7"/>
      <c r="J36" s="7"/>
      <c r="K36" s="9"/>
      <c r="L36" s="27"/>
      <c r="M36" s="45"/>
    </row>
    <row r="37" spans="1:14" s="3" customFormat="1" ht="12.75" hidden="1">
      <c r="A37" s="45"/>
      <c r="B37" s="6" t="s">
        <v>650</v>
      </c>
      <c r="C37" s="7"/>
      <c r="D37" s="21"/>
      <c r="E37" s="9"/>
      <c r="F37" s="17"/>
      <c r="G37" s="45"/>
      <c r="H37" s="26" t="s">
        <v>650</v>
      </c>
      <c r="I37" s="7"/>
      <c r="J37" s="7"/>
      <c r="K37" s="9"/>
      <c r="L37" s="27"/>
      <c r="M37" s="45"/>
    </row>
    <row r="38" spans="1:14" s="3" customFormat="1" ht="13.5" hidden="1" thickBot="1">
      <c r="A38" s="45"/>
      <c r="B38" s="19" t="s">
        <v>651</v>
      </c>
      <c r="C38" s="10"/>
      <c r="D38" s="22"/>
      <c r="E38" s="11"/>
      <c r="F38" s="18"/>
      <c r="G38" s="45"/>
      <c r="H38" s="28" t="s">
        <v>651</v>
      </c>
      <c r="I38" s="29"/>
      <c r="J38" s="29"/>
      <c r="K38" s="30"/>
      <c r="L38" s="31"/>
      <c r="M38" s="45"/>
    </row>
    <row r="39" spans="1:14" s="3" customFormat="1" ht="12.75" thickTop="1">
      <c r="A39" s="45"/>
      <c r="B39" s="46"/>
      <c r="C39" s="46"/>
      <c r="D39" s="46"/>
      <c r="E39" s="46"/>
      <c r="F39" s="46"/>
      <c r="G39" s="45"/>
      <c r="H39" s="47"/>
      <c r="I39" s="47"/>
      <c r="J39" s="47"/>
      <c r="K39" s="47"/>
      <c r="L39" s="47"/>
      <c r="M39" s="45"/>
    </row>
    <row r="40" spans="1:14" ht="34.5" customHeight="1" thickBot="1">
      <c r="A40" s="35"/>
      <c r="B40" s="1056" t="s">
        <v>767</v>
      </c>
      <c r="C40" s="1056"/>
      <c r="D40" s="35"/>
      <c r="E40" s="160" t="s">
        <v>625</v>
      </c>
      <c r="F40" s="1065" t="s">
        <v>674</v>
      </c>
      <c r="G40" s="1065"/>
      <c r="H40" s="1065"/>
      <c r="I40" s="1065"/>
      <c r="J40" s="35"/>
      <c r="K40" s="1056" t="s">
        <v>711</v>
      </c>
      <c r="L40" s="1056"/>
      <c r="M40" s="35"/>
    </row>
    <row r="41" spans="1:14" ht="5.25" customHeight="1" thickTop="1" thickBot="1">
      <c r="A41" s="35"/>
      <c r="B41" s="1057" t="s">
        <v>621</v>
      </c>
      <c r="C41" s="1058"/>
      <c r="D41" s="43"/>
      <c r="E41" s="44"/>
      <c r="F41" s="44"/>
      <c r="G41" s="35"/>
      <c r="H41" s="1061" t="s">
        <v>652</v>
      </c>
      <c r="I41" s="1062"/>
      <c r="J41" s="35"/>
      <c r="K41" s="35"/>
      <c r="L41" s="35"/>
      <c r="M41" s="35"/>
    </row>
    <row r="42" spans="1:14" s="3" customFormat="1" ht="16.5" thickTop="1" thickBot="1">
      <c r="A42" s="45"/>
      <c r="B42" s="1059"/>
      <c r="C42" s="1060"/>
      <c r="D42" s="14"/>
      <c r="E42" s="12" t="s">
        <v>645</v>
      </c>
      <c r="F42" s="13">
        <f>COUNTA(D44:D63)</f>
        <v>3</v>
      </c>
      <c r="G42" s="45"/>
      <c r="H42" s="1063"/>
      <c r="I42" s="1064"/>
      <c r="J42" s="32"/>
      <c r="K42" s="33" t="s">
        <v>645</v>
      </c>
      <c r="L42" s="34">
        <f>COUNTA(J44:J63)</f>
        <v>5</v>
      </c>
      <c r="M42" s="45"/>
    </row>
    <row r="43" spans="1:14" s="3" customFormat="1">
      <c r="A43" s="45"/>
      <c r="B43" s="15" t="s">
        <v>626</v>
      </c>
      <c r="C43" s="16" t="s">
        <v>622</v>
      </c>
      <c r="D43" s="4" t="s">
        <v>623</v>
      </c>
      <c r="E43" s="4" t="s">
        <v>624</v>
      </c>
      <c r="F43" s="5" t="s">
        <v>644</v>
      </c>
      <c r="G43" s="45"/>
      <c r="H43" s="24" t="s">
        <v>626</v>
      </c>
      <c r="I43" s="23" t="s">
        <v>622</v>
      </c>
      <c r="J43" s="4" t="s">
        <v>623</v>
      </c>
      <c r="K43" s="4" t="s">
        <v>624</v>
      </c>
      <c r="L43" s="25" t="s">
        <v>644</v>
      </c>
      <c r="M43" s="45"/>
    </row>
    <row r="44" spans="1:14" s="3" customFormat="1">
      <c r="A44" s="45"/>
      <c r="B44" s="76" t="s">
        <v>630</v>
      </c>
      <c r="C44" s="77" t="s">
        <v>678</v>
      </c>
      <c r="D44" s="78" t="s">
        <v>679</v>
      </c>
      <c r="E44" s="79" t="s">
        <v>629</v>
      </c>
      <c r="F44" s="219">
        <v>1.0069444444444444E-3</v>
      </c>
      <c r="G44" s="226"/>
      <c r="H44" s="94" t="s">
        <v>630</v>
      </c>
      <c r="I44" s="77" t="s">
        <v>824</v>
      </c>
      <c r="J44" s="78" t="s">
        <v>820</v>
      </c>
      <c r="K44" s="79" t="s">
        <v>669</v>
      </c>
      <c r="L44" s="222">
        <v>1.8124999999999999E-3</v>
      </c>
      <c r="M44" s="45"/>
      <c r="N44" s="227"/>
    </row>
    <row r="45" spans="1:14" s="3" customFormat="1">
      <c r="A45" s="45"/>
      <c r="B45" s="81" t="s">
        <v>631</v>
      </c>
      <c r="C45" s="82" t="s">
        <v>627</v>
      </c>
      <c r="D45" s="83" t="s">
        <v>822</v>
      </c>
      <c r="E45" s="84" t="s">
        <v>657</v>
      </c>
      <c r="F45" s="220">
        <v>1.0763888888888889E-3</v>
      </c>
      <c r="G45" s="226"/>
      <c r="H45" s="96" t="s">
        <v>631</v>
      </c>
      <c r="I45" s="82" t="s">
        <v>705</v>
      </c>
      <c r="J45" s="83" t="s">
        <v>3531</v>
      </c>
      <c r="K45" s="84" t="s">
        <v>629</v>
      </c>
      <c r="L45" s="223">
        <v>1.8634259259259261E-3</v>
      </c>
      <c r="M45" s="45"/>
      <c r="N45" s="227"/>
    </row>
    <row r="46" spans="1:14" s="3" customFormat="1">
      <c r="A46" s="45"/>
      <c r="B46" s="86" t="s">
        <v>632</v>
      </c>
      <c r="C46" s="87" t="s">
        <v>753</v>
      </c>
      <c r="D46" s="88" t="s">
        <v>823</v>
      </c>
      <c r="E46" s="89" t="s">
        <v>629</v>
      </c>
      <c r="F46" s="221">
        <v>1.1458333333333333E-3</v>
      </c>
      <c r="G46" s="226"/>
      <c r="H46" s="98" t="s">
        <v>632</v>
      </c>
      <c r="I46" s="87" t="s">
        <v>664</v>
      </c>
      <c r="J46" s="88" t="s">
        <v>704</v>
      </c>
      <c r="K46" s="89" t="s">
        <v>629</v>
      </c>
      <c r="L46" s="224">
        <v>1.8749999999999999E-3</v>
      </c>
      <c r="M46" s="45"/>
      <c r="N46" s="227"/>
    </row>
    <row r="47" spans="1:14" s="3" customFormat="1" ht="12.75">
      <c r="A47" s="45"/>
      <c r="B47" s="6"/>
      <c r="C47" s="7"/>
      <c r="D47" s="20"/>
      <c r="E47" s="9"/>
      <c r="F47" s="17"/>
      <c r="G47" s="45"/>
      <c r="H47" s="26" t="s">
        <v>633</v>
      </c>
      <c r="I47" s="7" t="s">
        <v>740</v>
      </c>
      <c r="J47" s="8" t="s">
        <v>825</v>
      </c>
      <c r="K47" s="9" t="s">
        <v>629</v>
      </c>
      <c r="L47" s="27">
        <v>165</v>
      </c>
      <c r="M47" s="45"/>
    </row>
    <row r="48" spans="1:14" s="3" customFormat="1" ht="13.5" thickBot="1">
      <c r="A48" s="45"/>
      <c r="B48" s="6"/>
      <c r="C48" s="7"/>
      <c r="D48" s="20"/>
      <c r="E48" s="9"/>
      <c r="F48" s="17"/>
      <c r="G48" s="45"/>
      <c r="H48" s="26" t="s">
        <v>634</v>
      </c>
      <c r="I48" s="7" t="s">
        <v>826</v>
      </c>
      <c r="J48" s="8" t="s">
        <v>793</v>
      </c>
      <c r="K48" s="9" t="s">
        <v>629</v>
      </c>
      <c r="L48" s="27">
        <v>168</v>
      </c>
      <c r="M48" s="45"/>
    </row>
    <row r="49" spans="1:13" s="3" customFormat="1" ht="12.75" hidden="1">
      <c r="A49" s="45"/>
      <c r="B49" s="6"/>
      <c r="C49" s="7"/>
      <c r="D49" s="20"/>
      <c r="E49" s="9"/>
      <c r="F49" s="17"/>
      <c r="G49" s="45"/>
      <c r="H49" s="26"/>
      <c r="I49" s="7"/>
      <c r="J49" s="8"/>
      <c r="K49" s="9"/>
      <c r="L49" s="27"/>
      <c r="M49" s="45"/>
    </row>
    <row r="50" spans="1:13" s="3" customFormat="1" ht="12.75" hidden="1">
      <c r="A50" s="45"/>
      <c r="B50" s="6"/>
      <c r="C50" s="7"/>
      <c r="D50" s="20"/>
      <c r="E50" s="9"/>
      <c r="F50" s="17"/>
      <c r="G50" s="45"/>
      <c r="H50" s="26"/>
      <c r="I50" s="7"/>
      <c r="J50" s="8"/>
      <c r="K50" s="9"/>
      <c r="L50" s="27"/>
      <c r="M50" s="45"/>
    </row>
    <row r="51" spans="1:13" s="3" customFormat="1" ht="12.75" hidden="1">
      <c r="A51" s="45"/>
      <c r="B51" s="6"/>
      <c r="C51" s="7"/>
      <c r="D51" s="20"/>
      <c r="E51" s="9"/>
      <c r="F51" s="17"/>
      <c r="G51" s="45"/>
      <c r="H51" s="26"/>
      <c r="I51" s="7"/>
      <c r="J51" s="8"/>
      <c r="K51" s="9"/>
      <c r="L51" s="27"/>
      <c r="M51" s="45"/>
    </row>
    <row r="52" spans="1:13" s="3" customFormat="1" ht="12.75" hidden="1">
      <c r="A52" s="45"/>
      <c r="B52" s="6"/>
      <c r="C52" s="7"/>
      <c r="D52" s="20"/>
      <c r="E52" s="9"/>
      <c r="F52" s="17"/>
      <c r="G52" s="45"/>
      <c r="H52" s="26"/>
      <c r="I52" s="7"/>
      <c r="J52" s="8"/>
      <c r="K52" s="9"/>
      <c r="L52" s="27"/>
      <c r="M52" s="45"/>
    </row>
    <row r="53" spans="1:13" s="3" customFormat="1" ht="12.75" hidden="1">
      <c r="A53" s="45"/>
      <c r="B53" s="6"/>
      <c r="C53" s="7"/>
      <c r="D53" s="20"/>
      <c r="E53" s="9"/>
      <c r="F53" s="17"/>
      <c r="G53" s="45"/>
      <c r="H53" s="26"/>
      <c r="I53" s="7"/>
      <c r="J53" s="8"/>
      <c r="K53" s="9"/>
      <c r="L53" s="27"/>
      <c r="M53" s="45"/>
    </row>
    <row r="54" spans="1:13" s="3" customFormat="1" ht="12.75" hidden="1">
      <c r="A54" s="45"/>
      <c r="B54" s="6"/>
      <c r="C54" s="7"/>
      <c r="D54" s="20"/>
      <c r="E54" s="9"/>
      <c r="F54" s="17"/>
      <c r="G54" s="45"/>
      <c r="H54" s="26"/>
      <c r="I54" s="7"/>
      <c r="J54" s="8"/>
      <c r="K54" s="9"/>
      <c r="L54" s="27"/>
      <c r="M54" s="45"/>
    </row>
    <row r="55" spans="1:13" s="3" customFormat="1" ht="12.75" hidden="1">
      <c r="A55" s="45"/>
      <c r="B55" s="6"/>
      <c r="C55" s="7"/>
      <c r="D55" s="20"/>
      <c r="E55" s="9"/>
      <c r="F55" s="17"/>
      <c r="G55" s="45"/>
      <c r="H55" s="26"/>
      <c r="I55" s="7"/>
      <c r="J55" s="8"/>
      <c r="K55" s="9"/>
      <c r="L55" s="27"/>
      <c r="M55" s="45"/>
    </row>
    <row r="56" spans="1:13" s="3" customFormat="1" ht="13.5" hidden="1" thickBot="1">
      <c r="A56" s="45"/>
      <c r="B56" s="6"/>
      <c r="C56" s="7"/>
      <c r="D56" s="20"/>
      <c r="E56" s="9"/>
      <c r="F56" s="17"/>
      <c r="G56" s="45"/>
      <c r="H56" s="26"/>
      <c r="I56" s="7"/>
      <c r="J56" s="8"/>
      <c r="K56" s="9"/>
      <c r="L56" s="27"/>
      <c r="M56" s="45"/>
    </row>
    <row r="57" spans="1:13" s="3" customFormat="1" ht="12.75" hidden="1">
      <c r="A57" s="45"/>
      <c r="B57" s="6" t="s">
        <v>643</v>
      </c>
      <c r="C57" s="7"/>
      <c r="D57" s="20"/>
      <c r="E57" s="9"/>
      <c r="F57" s="17"/>
      <c r="G57" s="45"/>
      <c r="H57" s="26" t="s">
        <v>643</v>
      </c>
      <c r="I57" s="7"/>
      <c r="J57" s="8"/>
      <c r="K57" s="9"/>
      <c r="L57" s="27"/>
      <c r="M57" s="45"/>
    </row>
    <row r="58" spans="1:13" s="3" customFormat="1" ht="12.75" hidden="1">
      <c r="A58" s="45"/>
      <c r="B58" s="6" t="s">
        <v>646</v>
      </c>
      <c r="C58" s="7"/>
      <c r="D58" s="21"/>
      <c r="E58" s="9"/>
      <c r="F58" s="17"/>
      <c r="G58" s="45"/>
      <c r="H58" s="26" t="s">
        <v>646</v>
      </c>
      <c r="I58" s="7"/>
      <c r="J58" s="7"/>
      <c r="K58" s="9"/>
      <c r="L58" s="27"/>
      <c r="M58" s="45"/>
    </row>
    <row r="59" spans="1:13" s="3" customFormat="1" ht="12.75" hidden="1">
      <c r="A59" s="45"/>
      <c r="B59" s="6" t="s">
        <v>647</v>
      </c>
      <c r="C59" s="7"/>
      <c r="D59" s="21"/>
      <c r="E59" s="9"/>
      <c r="F59" s="17"/>
      <c r="G59" s="45"/>
      <c r="H59" s="26" t="s">
        <v>647</v>
      </c>
      <c r="I59" s="7"/>
      <c r="J59" s="7"/>
      <c r="K59" s="9"/>
      <c r="L59" s="27"/>
      <c r="M59" s="45"/>
    </row>
    <row r="60" spans="1:13" s="3" customFormat="1" ht="12.75" hidden="1">
      <c r="A60" s="45"/>
      <c r="B60" s="6" t="s">
        <v>648</v>
      </c>
      <c r="C60" s="7"/>
      <c r="D60" s="21"/>
      <c r="E60" s="9"/>
      <c r="F60" s="17"/>
      <c r="G60" s="45"/>
      <c r="H60" s="26" t="s">
        <v>648</v>
      </c>
      <c r="I60" s="7"/>
      <c r="J60" s="7"/>
      <c r="K60" s="9"/>
      <c r="L60" s="27"/>
      <c r="M60" s="45"/>
    </row>
    <row r="61" spans="1:13" s="3" customFormat="1" ht="12.75" hidden="1">
      <c r="A61" s="45"/>
      <c r="B61" s="6" t="s">
        <v>649</v>
      </c>
      <c r="C61" s="7"/>
      <c r="D61" s="21"/>
      <c r="E61" s="9"/>
      <c r="F61" s="17"/>
      <c r="G61" s="45"/>
      <c r="H61" s="26" t="s">
        <v>649</v>
      </c>
      <c r="I61" s="7"/>
      <c r="J61" s="7"/>
      <c r="K61" s="9"/>
      <c r="L61" s="27"/>
      <c r="M61" s="45"/>
    </row>
    <row r="62" spans="1:13" s="3" customFormat="1" ht="12.75" hidden="1">
      <c r="A62" s="45"/>
      <c r="B62" s="6" t="s">
        <v>650</v>
      </c>
      <c r="C62" s="7"/>
      <c r="D62" s="21"/>
      <c r="E62" s="9"/>
      <c r="F62" s="17"/>
      <c r="G62" s="45"/>
      <c r="H62" s="26" t="s">
        <v>650</v>
      </c>
      <c r="I62" s="7"/>
      <c r="J62" s="7"/>
      <c r="K62" s="9"/>
      <c r="L62" s="27"/>
      <c r="M62" s="45"/>
    </row>
    <row r="63" spans="1:13" s="3" customFormat="1" ht="13.5" hidden="1" thickBot="1">
      <c r="A63" s="45"/>
      <c r="B63" s="19" t="s">
        <v>651</v>
      </c>
      <c r="C63" s="10"/>
      <c r="D63" s="22"/>
      <c r="E63" s="11"/>
      <c r="F63" s="18"/>
      <c r="G63" s="45"/>
      <c r="H63" s="28" t="s">
        <v>651</v>
      </c>
      <c r="I63" s="29"/>
      <c r="J63" s="29"/>
      <c r="K63" s="30"/>
      <c r="L63" s="31"/>
      <c r="M63" s="45"/>
    </row>
    <row r="64" spans="1:13" s="3" customFormat="1" ht="12.75" thickTop="1">
      <c r="A64" s="45"/>
      <c r="B64" s="46"/>
      <c r="C64" s="46"/>
      <c r="D64" s="46"/>
      <c r="E64" s="46"/>
      <c r="F64" s="46"/>
      <c r="G64" s="45"/>
      <c r="H64" s="47"/>
      <c r="I64" s="47"/>
      <c r="J64" s="47"/>
      <c r="K64" s="47"/>
      <c r="L64" s="47"/>
      <c r="M64" s="45"/>
    </row>
    <row r="65" spans="1:14" ht="34.5" customHeight="1" thickBot="1">
      <c r="A65" s="35"/>
      <c r="B65" s="1078" t="s">
        <v>768</v>
      </c>
      <c r="C65" s="1078"/>
      <c r="D65" s="35"/>
      <c r="E65" s="160" t="s">
        <v>711</v>
      </c>
      <c r="F65" s="1065" t="s">
        <v>712</v>
      </c>
      <c r="G65" s="1065"/>
      <c r="H65" s="1065"/>
      <c r="I65" s="1065"/>
      <c r="J65" s="35"/>
      <c r="K65" s="1056" t="s">
        <v>713</v>
      </c>
      <c r="L65" s="1056"/>
      <c r="M65" s="35"/>
    </row>
    <row r="66" spans="1:14" ht="5.25" customHeight="1" thickTop="1" thickBot="1">
      <c r="A66" s="35"/>
      <c r="B66" s="1057" t="s">
        <v>621</v>
      </c>
      <c r="C66" s="1058"/>
      <c r="D66" s="43"/>
      <c r="E66" s="44"/>
      <c r="F66" s="44"/>
      <c r="G66" s="35"/>
      <c r="H66" s="1061" t="s">
        <v>652</v>
      </c>
      <c r="I66" s="1062"/>
      <c r="J66" s="35"/>
      <c r="K66" s="35"/>
      <c r="L66" s="35"/>
      <c r="M66" s="35"/>
    </row>
    <row r="67" spans="1:14" s="3" customFormat="1" ht="16.5" thickTop="1" thickBot="1">
      <c r="A67" s="45"/>
      <c r="B67" s="1059"/>
      <c r="C67" s="1060"/>
      <c r="D67" s="14"/>
      <c r="E67" s="12" t="s">
        <v>645</v>
      </c>
      <c r="F67" s="13">
        <f>COUNTA(D69:D88)</f>
        <v>7</v>
      </c>
      <c r="G67" s="45"/>
      <c r="H67" s="1063"/>
      <c r="I67" s="1064"/>
      <c r="J67" s="32"/>
      <c r="K67" s="33" t="s">
        <v>645</v>
      </c>
      <c r="L67" s="34">
        <f>COUNTA(J69:J88)</f>
        <v>19</v>
      </c>
      <c r="M67" s="45"/>
    </row>
    <row r="68" spans="1:14" s="3" customFormat="1">
      <c r="A68" s="45"/>
      <c r="B68" s="15" t="s">
        <v>626</v>
      </c>
      <c r="C68" s="16" t="s">
        <v>622</v>
      </c>
      <c r="D68" s="4" t="s">
        <v>623</v>
      </c>
      <c r="E68" s="4" t="s">
        <v>624</v>
      </c>
      <c r="F68" s="5" t="s">
        <v>644</v>
      </c>
      <c r="G68" s="45"/>
      <c r="H68" s="24" t="s">
        <v>626</v>
      </c>
      <c r="I68" s="23" t="s">
        <v>622</v>
      </c>
      <c r="J68" s="4" t="s">
        <v>623</v>
      </c>
      <c r="K68" s="4" t="s">
        <v>624</v>
      </c>
      <c r="L68" s="25" t="s">
        <v>644</v>
      </c>
      <c r="M68" s="45"/>
    </row>
    <row r="69" spans="1:14" s="3" customFormat="1">
      <c r="A69" s="45"/>
      <c r="B69" s="76" t="s">
        <v>630</v>
      </c>
      <c r="C69" s="77" t="s">
        <v>753</v>
      </c>
      <c r="D69" s="78" t="s">
        <v>754</v>
      </c>
      <c r="E69" s="79" t="s">
        <v>629</v>
      </c>
      <c r="F69" s="219">
        <v>1.712962962962963E-3</v>
      </c>
      <c r="G69" s="226"/>
      <c r="H69" s="94" t="s">
        <v>630</v>
      </c>
      <c r="I69" s="77" t="s">
        <v>667</v>
      </c>
      <c r="J69" s="78" t="s">
        <v>792</v>
      </c>
      <c r="K69" s="79" t="s">
        <v>629</v>
      </c>
      <c r="L69" s="222">
        <v>2.3611111111111111E-3</v>
      </c>
      <c r="M69" s="45"/>
      <c r="N69" s="227"/>
    </row>
    <row r="70" spans="1:14" s="3" customFormat="1">
      <c r="A70" s="45"/>
      <c r="B70" s="81" t="s">
        <v>631</v>
      </c>
      <c r="C70" s="82" t="s">
        <v>851</v>
      </c>
      <c r="D70" s="83" t="s">
        <v>852</v>
      </c>
      <c r="E70" s="84" t="s">
        <v>832</v>
      </c>
      <c r="F70" s="220">
        <v>1.8055555555555557E-3</v>
      </c>
      <c r="G70" s="226"/>
      <c r="H70" s="96" t="s">
        <v>631</v>
      </c>
      <c r="I70" s="82" t="s">
        <v>833</v>
      </c>
      <c r="J70" s="83" t="s">
        <v>834</v>
      </c>
      <c r="K70" s="84" t="s">
        <v>669</v>
      </c>
      <c r="L70" s="223">
        <v>2.3958333333333336E-3</v>
      </c>
      <c r="M70" s="45"/>
      <c r="N70" s="227"/>
    </row>
    <row r="71" spans="1:14" s="3" customFormat="1">
      <c r="A71" s="45"/>
      <c r="B71" s="86" t="s">
        <v>632</v>
      </c>
      <c r="C71" s="87" t="s">
        <v>761</v>
      </c>
      <c r="D71" s="88" t="s">
        <v>853</v>
      </c>
      <c r="E71" s="89" t="s">
        <v>669</v>
      </c>
      <c r="F71" s="221">
        <v>1.8402777777777777E-3</v>
      </c>
      <c r="G71" s="226"/>
      <c r="H71" s="98" t="s">
        <v>632</v>
      </c>
      <c r="I71" s="87" t="s">
        <v>740</v>
      </c>
      <c r="J71" s="88" t="s">
        <v>744</v>
      </c>
      <c r="K71" s="89" t="s">
        <v>669</v>
      </c>
      <c r="L71" s="224">
        <v>2.4074074074074076E-3</v>
      </c>
      <c r="M71" s="45"/>
      <c r="N71" s="227"/>
    </row>
    <row r="72" spans="1:14" s="3" customFormat="1" ht="12.75">
      <c r="A72" s="45"/>
      <c r="B72" s="6" t="s">
        <v>633</v>
      </c>
      <c r="C72" s="7" t="s">
        <v>627</v>
      </c>
      <c r="D72" s="20" t="s">
        <v>695</v>
      </c>
      <c r="E72" s="9" t="s">
        <v>669</v>
      </c>
      <c r="F72" s="17">
        <v>168</v>
      </c>
      <c r="G72" s="45"/>
      <c r="H72" s="26" t="s">
        <v>633</v>
      </c>
      <c r="I72" s="7" t="s">
        <v>835</v>
      </c>
      <c r="J72" s="8" t="s">
        <v>836</v>
      </c>
      <c r="K72" s="9" t="s">
        <v>657</v>
      </c>
      <c r="L72" s="27">
        <v>211</v>
      </c>
      <c r="M72" s="45"/>
    </row>
    <row r="73" spans="1:14" s="3" customFormat="1" ht="12.75">
      <c r="A73" s="45"/>
      <c r="B73" s="6" t="s">
        <v>634</v>
      </c>
      <c r="C73" s="7" t="s">
        <v>761</v>
      </c>
      <c r="D73" s="20" t="s">
        <v>854</v>
      </c>
      <c r="E73" s="9" t="s">
        <v>832</v>
      </c>
      <c r="F73" s="17">
        <v>191</v>
      </c>
      <c r="G73" s="45"/>
      <c r="H73" s="26" t="s">
        <v>634</v>
      </c>
      <c r="I73" s="7" t="s">
        <v>671</v>
      </c>
      <c r="J73" s="8" t="s">
        <v>698</v>
      </c>
      <c r="K73" s="9" t="s">
        <v>669</v>
      </c>
      <c r="L73" s="27">
        <v>216</v>
      </c>
      <c r="M73" s="45"/>
    </row>
    <row r="74" spans="1:14" s="3" customFormat="1" ht="12.75">
      <c r="A74" s="45"/>
      <c r="B74" s="6" t="s">
        <v>635</v>
      </c>
      <c r="C74" s="7" t="s">
        <v>855</v>
      </c>
      <c r="D74" s="20" t="s">
        <v>856</v>
      </c>
      <c r="E74" s="9" t="s">
        <v>629</v>
      </c>
      <c r="F74" s="17">
        <v>194</v>
      </c>
      <c r="G74" s="45"/>
      <c r="H74" s="26" t="s">
        <v>635</v>
      </c>
      <c r="I74" s="7" t="s">
        <v>837</v>
      </c>
      <c r="J74" s="8" t="s">
        <v>838</v>
      </c>
      <c r="K74" s="9" t="s">
        <v>832</v>
      </c>
      <c r="L74" s="27">
        <v>219</v>
      </c>
      <c r="M74" s="45"/>
    </row>
    <row r="75" spans="1:14" s="3" customFormat="1" ht="12.75">
      <c r="A75" s="45"/>
      <c r="B75" s="6" t="s">
        <v>636</v>
      </c>
      <c r="C75" s="7" t="s">
        <v>690</v>
      </c>
      <c r="D75" s="20" t="s">
        <v>691</v>
      </c>
      <c r="E75" s="9" t="s">
        <v>657</v>
      </c>
      <c r="F75" s="17">
        <v>201</v>
      </c>
      <c r="G75" s="45"/>
      <c r="H75" s="26" t="s">
        <v>636</v>
      </c>
      <c r="I75" s="7" t="s">
        <v>791</v>
      </c>
      <c r="J75" s="8" t="s">
        <v>839</v>
      </c>
      <c r="K75" s="9" t="s">
        <v>657</v>
      </c>
      <c r="L75" s="27">
        <v>220</v>
      </c>
      <c r="M75" s="45"/>
    </row>
    <row r="76" spans="1:14" s="3" customFormat="1" ht="12.75">
      <c r="A76" s="45"/>
      <c r="B76" s="6"/>
      <c r="C76" s="7"/>
      <c r="D76" s="20"/>
      <c r="E76" s="9"/>
      <c r="F76" s="17"/>
      <c r="G76" s="45"/>
      <c r="H76" s="26" t="s">
        <v>637</v>
      </c>
      <c r="I76" s="7" t="s">
        <v>740</v>
      </c>
      <c r="J76" s="8" t="s">
        <v>793</v>
      </c>
      <c r="K76" s="9" t="s">
        <v>669</v>
      </c>
      <c r="L76" s="27">
        <v>223</v>
      </c>
      <c r="M76" s="45"/>
    </row>
    <row r="77" spans="1:14" s="3" customFormat="1" ht="12.75">
      <c r="A77" s="45"/>
      <c r="B77" s="6"/>
      <c r="C77" s="7"/>
      <c r="D77" s="20"/>
      <c r="E77" s="9"/>
      <c r="F77" s="17"/>
      <c r="G77" s="45"/>
      <c r="H77" s="26" t="s">
        <v>638</v>
      </c>
      <c r="I77" s="7" t="s">
        <v>840</v>
      </c>
      <c r="J77" s="8" t="s">
        <v>841</v>
      </c>
      <c r="K77" s="9" t="s">
        <v>832</v>
      </c>
      <c r="L77" s="27">
        <v>226</v>
      </c>
      <c r="M77" s="45"/>
    </row>
    <row r="78" spans="1:14" s="3" customFormat="1" ht="12.75">
      <c r="A78" s="45"/>
      <c r="B78" s="6"/>
      <c r="C78" s="7"/>
      <c r="D78" s="20"/>
      <c r="E78" s="9"/>
      <c r="F78" s="17"/>
      <c r="G78" s="45"/>
      <c r="H78" s="26" t="s">
        <v>639</v>
      </c>
      <c r="I78" s="7" t="s">
        <v>842</v>
      </c>
      <c r="J78" s="8" t="s">
        <v>843</v>
      </c>
      <c r="K78" s="9" t="s">
        <v>669</v>
      </c>
      <c r="L78" s="27">
        <v>233</v>
      </c>
      <c r="M78" s="45"/>
    </row>
    <row r="79" spans="1:14" s="3" customFormat="1" ht="12.75">
      <c r="A79" s="45"/>
      <c r="B79" s="6"/>
      <c r="C79" s="7"/>
      <c r="D79" s="20"/>
      <c r="E79" s="9"/>
      <c r="F79" s="17"/>
      <c r="G79" s="45"/>
      <c r="H79" s="26" t="s">
        <v>640</v>
      </c>
      <c r="I79" s="7" t="s">
        <v>699</v>
      </c>
      <c r="J79" s="8" t="s">
        <v>844</v>
      </c>
      <c r="K79" s="9" t="s">
        <v>629</v>
      </c>
      <c r="L79" s="27">
        <v>234</v>
      </c>
      <c r="M79" s="45"/>
    </row>
    <row r="80" spans="1:14" s="3" customFormat="1" ht="12.75">
      <c r="A80" s="45"/>
      <c r="B80" s="6"/>
      <c r="C80" s="7"/>
      <c r="D80" s="20"/>
      <c r="E80" s="9"/>
      <c r="F80" s="17"/>
      <c r="G80" s="45"/>
      <c r="H80" s="26" t="s">
        <v>641</v>
      </c>
      <c r="I80" s="7" t="s">
        <v>742</v>
      </c>
      <c r="J80" s="8" t="s">
        <v>845</v>
      </c>
      <c r="K80" s="9" t="s">
        <v>669</v>
      </c>
      <c r="L80" s="27">
        <v>235</v>
      </c>
      <c r="M80" s="45"/>
    </row>
    <row r="81" spans="1:14" s="3" customFormat="1" ht="12.75">
      <c r="A81" s="45"/>
      <c r="B81" s="6"/>
      <c r="C81" s="7"/>
      <c r="D81" s="20"/>
      <c r="E81" s="9"/>
      <c r="F81" s="17"/>
      <c r="G81" s="45"/>
      <c r="H81" s="26" t="s">
        <v>642</v>
      </c>
      <c r="I81" s="7" t="s">
        <v>709</v>
      </c>
      <c r="J81" s="8" t="s">
        <v>820</v>
      </c>
      <c r="K81" s="9" t="s">
        <v>669</v>
      </c>
      <c r="L81" s="27">
        <v>238</v>
      </c>
      <c r="M81" s="45"/>
    </row>
    <row r="82" spans="1:14" s="3" customFormat="1" ht="12.75">
      <c r="A82" s="45"/>
      <c r="B82" s="6"/>
      <c r="C82" s="7"/>
      <c r="D82" s="20"/>
      <c r="E82" s="9"/>
      <c r="F82" s="17"/>
      <c r="G82" s="45"/>
      <c r="H82" s="26" t="s">
        <v>643</v>
      </c>
      <c r="I82" s="7" t="s">
        <v>708</v>
      </c>
      <c r="J82" s="8" t="s">
        <v>846</v>
      </c>
      <c r="K82" s="9" t="s">
        <v>661</v>
      </c>
      <c r="L82" s="27">
        <v>242</v>
      </c>
      <c r="M82" s="45"/>
    </row>
    <row r="83" spans="1:14" s="3" customFormat="1" ht="12.75">
      <c r="A83" s="45"/>
      <c r="B83" s="6"/>
      <c r="C83" s="7"/>
      <c r="D83" s="21"/>
      <c r="E83" s="9"/>
      <c r="F83" s="17"/>
      <c r="G83" s="45"/>
      <c r="H83" s="26" t="s">
        <v>646</v>
      </c>
      <c r="I83" s="7" t="s">
        <v>847</v>
      </c>
      <c r="J83" s="8" t="s">
        <v>825</v>
      </c>
      <c r="K83" s="9" t="s">
        <v>657</v>
      </c>
      <c r="L83" s="27">
        <v>247</v>
      </c>
      <c r="M83" s="45"/>
    </row>
    <row r="84" spans="1:14" s="3" customFormat="1" ht="12.75">
      <c r="A84" s="45"/>
      <c r="B84" s="6"/>
      <c r="C84" s="7"/>
      <c r="D84" s="21"/>
      <c r="E84" s="9"/>
      <c r="F84" s="17"/>
      <c r="G84" s="45"/>
      <c r="H84" s="26" t="s">
        <v>647</v>
      </c>
      <c r="I84" s="7" t="s">
        <v>816</v>
      </c>
      <c r="J84" s="8" t="s">
        <v>812</v>
      </c>
      <c r="K84" s="9" t="s">
        <v>669</v>
      </c>
      <c r="L84" s="27">
        <v>248</v>
      </c>
      <c r="M84" s="45"/>
    </row>
    <row r="85" spans="1:14" s="3" customFormat="1" ht="12.75">
      <c r="A85" s="45"/>
      <c r="B85" s="6"/>
      <c r="C85" s="7"/>
      <c r="D85" s="21"/>
      <c r="E85" s="9"/>
      <c r="F85" s="17"/>
      <c r="G85" s="45"/>
      <c r="H85" s="26" t="s">
        <v>648</v>
      </c>
      <c r="I85" s="7" t="s">
        <v>740</v>
      </c>
      <c r="J85" s="8" t="s">
        <v>848</v>
      </c>
      <c r="K85" s="9" t="s">
        <v>669</v>
      </c>
      <c r="L85" s="27">
        <v>253</v>
      </c>
      <c r="M85" s="45"/>
    </row>
    <row r="86" spans="1:14" s="3" customFormat="1" ht="12.75">
      <c r="A86" s="45"/>
      <c r="B86" s="6"/>
      <c r="C86" s="7"/>
      <c r="D86" s="21"/>
      <c r="E86" s="9"/>
      <c r="F86" s="17"/>
      <c r="G86" s="45"/>
      <c r="H86" s="26" t="s">
        <v>649</v>
      </c>
      <c r="I86" s="7" t="s">
        <v>708</v>
      </c>
      <c r="J86" s="8" t="s">
        <v>849</v>
      </c>
      <c r="K86" s="9" t="s">
        <v>629</v>
      </c>
      <c r="L86" s="27">
        <v>254</v>
      </c>
      <c r="M86" s="45"/>
    </row>
    <row r="87" spans="1:14" s="3" customFormat="1" ht="13.5" thickBot="1">
      <c r="A87" s="45"/>
      <c r="B87" s="6"/>
      <c r="C87" s="7"/>
      <c r="D87" s="21"/>
      <c r="E87" s="9"/>
      <c r="F87" s="17"/>
      <c r="G87" s="45"/>
      <c r="H87" s="26" t="s">
        <v>650</v>
      </c>
      <c r="I87" s="7" t="s">
        <v>667</v>
      </c>
      <c r="J87" s="8" t="s">
        <v>850</v>
      </c>
      <c r="K87" s="9" t="s">
        <v>669</v>
      </c>
      <c r="L87" s="27">
        <v>263</v>
      </c>
      <c r="M87" s="45"/>
    </row>
    <row r="88" spans="1:14" s="3" customFormat="1" ht="13.5" hidden="1" thickBot="1">
      <c r="A88" s="45"/>
      <c r="B88" s="19"/>
      <c r="C88" s="10"/>
      <c r="D88" s="22"/>
      <c r="E88" s="11"/>
      <c r="F88" s="18"/>
      <c r="G88" s="45"/>
      <c r="H88" s="28"/>
      <c r="I88" s="29"/>
      <c r="J88" s="29"/>
      <c r="K88" s="30"/>
      <c r="L88" s="31"/>
      <c r="M88" s="45"/>
    </row>
    <row r="89" spans="1:14" s="3" customFormat="1" ht="12.75" thickTop="1">
      <c r="A89" s="45"/>
      <c r="B89" s="46"/>
      <c r="C89" s="46"/>
      <c r="D89" s="46"/>
      <c r="E89" s="46"/>
      <c r="F89" s="46"/>
      <c r="G89" s="45"/>
      <c r="H89" s="47"/>
      <c r="I89" s="47"/>
      <c r="J89" s="47"/>
      <c r="K89" s="47"/>
      <c r="L89" s="47"/>
      <c r="M89" s="45"/>
    </row>
    <row r="90" spans="1:14" ht="34.5" customHeight="1" thickBot="1">
      <c r="A90" s="35"/>
      <c r="B90" s="1056" t="s">
        <v>769</v>
      </c>
      <c r="C90" s="1056"/>
      <c r="D90" s="35"/>
      <c r="E90" s="160" t="s">
        <v>713</v>
      </c>
      <c r="F90" s="1065" t="s">
        <v>714</v>
      </c>
      <c r="G90" s="1065"/>
      <c r="H90" s="1065"/>
      <c r="I90" s="1065"/>
      <c r="J90" s="35"/>
      <c r="K90" s="1056" t="s">
        <v>898</v>
      </c>
      <c r="L90" s="1056"/>
      <c r="M90" s="35"/>
    </row>
    <row r="91" spans="1:14" ht="5.25" customHeight="1" thickTop="1" thickBot="1">
      <c r="A91" s="35"/>
      <c r="B91" s="1057" t="s">
        <v>621</v>
      </c>
      <c r="C91" s="1058"/>
      <c r="D91" s="43"/>
      <c r="E91" s="44"/>
      <c r="F91" s="44"/>
      <c r="G91" s="35"/>
      <c r="H91" s="1061" t="s">
        <v>652</v>
      </c>
      <c r="I91" s="1062"/>
      <c r="J91" s="35"/>
      <c r="K91" s="35"/>
      <c r="L91" s="35"/>
      <c r="M91" s="35"/>
    </row>
    <row r="92" spans="1:14" s="3" customFormat="1" ht="16.5" thickTop="1" thickBot="1">
      <c r="A92" s="45"/>
      <c r="B92" s="1059"/>
      <c r="C92" s="1060"/>
      <c r="D92" s="14"/>
      <c r="E92" s="12" t="s">
        <v>645</v>
      </c>
      <c r="F92" s="13">
        <f>COUNTA(D94:D113)</f>
        <v>5</v>
      </c>
      <c r="G92" s="45"/>
      <c r="H92" s="1063"/>
      <c r="I92" s="1064"/>
      <c r="J92" s="32"/>
      <c r="K92" s="33" t="s">
        <v>645</v>
      </c>
      <c r="L92" s="34">
        <f>COUNTA(J94:J113)</f>
        <v>12</v>
      </c>
      <c r="M92" s="45"/>
    </row>
    <row r="93" spans="1:14" s="3" customFormat="1">
      <c r="A93" s="45"/>
      <c r="B93" s="15" t="s">
        <v>626</v>
      </c>
      <c r="C93" s="16" t="s">
        <v>622</v>
      </c>
      <c r="D93" s="4" t="s">
        <v>623</v>
      </c>
      <c r="E93" s="4" t="s">
        <v>624</v>
      </c>
      <c r="F93" s="5" t="s">
        <v>644</v>
      </c>
      <c r="G93" s="45"/>
      <c r="H93" s="24" t="s">
        <v>626</v>
      </c>
      <c r="I93" s="23" t="s">
        <v>622</v>
      </c>
      <c r="J93" s="4" t="s">
        <v>623</v>
      </c>
      <c r="K93" s="4" t="s">
        <v>624</v>
      </c>
      <c r="L93" s="25" t="s">
        <v>644</v>
      </c>
      <c r="M93" s="45"/>
    </row>
    <row r="94" spans="1:14" s="3" customFormat="1">
      <c r="A94" s="45"/>
      <c r="B94" s="76" t="s">
        <v>630</v>
      </c>
      <c r="C94" s="77" t="s">
        <v>680</v>
      </c>
      <c r="D94" s="78" t="s">
        <v>827</v>
      </c>
      <c r="E94" s="79" t="s">
        <v>832</v>
      </c>
      <c r="F94" s="219">
        <v>2.6041666666666665E-3</v>
      </c>
      <c r="G94" s="226"/>
      <c r="H94" s="94" t="s">
        <v>630</v>
      </c>
      <c r="I94" s="77" t="s">
        <v>857</v>
      </c>
      <c r="J94" s="78" t="s">
        <v>858</v>
      </c>
      <c r="K94" s="79" t="s">
        <v>929</v>
      </c>
      <c r="L94" s="222">
        <v>3.7615740740740739E-3</v>
      </c>
      <c r="M94" s="45"/>
      <c r="N94" s="227"/>
    </row>
    <row r="95" spans="1:14" s="3" customFormat="1">
      <c r="A95" s="45"/>
      <c r="B95" s="81" t="s">
        <v>631</v>
      </c>
      <c r="C95" s="82" t="s">
        <v>696</v>
      </c>
      <c r="D95" s="83" t="s">
        <v>684</v>
      </c>
      <c r="E95" s="84" t="s">
        <v>661</v>
      </c>
      <c r="F95" s="220">
        <v>2.8124999999999999E-3</v>
      </c>
      <c r="G95" s="226"/>
      <c r="H95" s="96" t="s">
        <v>631</v>
      </c>
      <c r="I95" s="82" t="s">
        <v>729</v>
      </c>
      <c r="J95" s="83" t="s">
        <v>820</v>
      </c>
      <c r="K95" s="84" t="s">
        <v>669</v>
      </c>
      <c r="L95" s="223">
        <v>3.8657407407407408E-3</v>
      </c>
      <c r="M95" s="45"/>
      <c r="N95" s="227"/>
    </row>
    <row r="96" spans="1:14" s="3" customFormat="1">
      <c r="A96" s="45"/>
      <c r="B96" s="86" t="s">
        <v>632</v>
      </c>
      <c r="C96" s="87" t="s">
        <v>828</v>
      </c>
      <c r="D96" s="88" t="s">
        <v>829</v>
      </c>
      <c r="E96" s="89" t="s">
        <v>832</v>
      </c>
      <c r="F96" s="221">
        <v>2.9629629629629628E-3</v>
      </c>
      <c r="G96" s="226"/>
      <c r="H96" s="98" t="s">
        <v>632</v>
      </c>
      <c r="I96" s="87" t="s">
        <v>667</v>
      </c>
      <c r="J96" s="88" t="s">
        <v>704</v>
      </c>
      <c r="K96" s="89" t="s">
        <v>629</v>
      </c>
      <c r="L96" s="224">
        <v>3.9120370370370368E-3</v>
      </c>
      <c r="M96" s="45"/>
      <c r="N96" s="227"/>
    </row>
    <row r="97" spans="1:13" s="3" customFormat="1" ht="12.75">
      <c r="A97" s="45"/>
      <c r="B97" s="6" t="s">
        <v>633</v>
      </c>
      <c r="C97" s="7" t="s">
        <v>680</v>
      </c>
      <c r="D97" s="20" t="s">
        <v>830</v>
      </c>
      <c r="E97" s="9" t="s">
        <v>832</v>
      </c>
      <c r="F97" s="17">
        <v>264</v>
      </c>
      <c r="G97" s="45"/>
      <c r="H97" s="26" t="s">
        <v>633</v>
      </c>
      <c r="I97" s="7" t="s">
        <v>859</v>
      </c>
      <c r="J97" s="8" t="s">
        <v>860</v>
      </c>
      <c r="K97" s="9" t="s">
        <v>832</v>
      </c>
      <c r="L97" s="27">
        <v>344</v>
      </c>
      <c r="M97" s="45"/>
    </row>
    <row r="98" spans="1:13" s="3" customFormat="1" ht="12.75">
      <c r="A98" s="45"/>
      <c r="B98" s="6" t="s">
        <v>634</v>
      </c>
      <c r="C98" s="7" t="s">
        <v>831</v>
      </c>
      <c r="D98" s="20" t="s">
        <v>684</v>
      </c>
      <c r="E98" s="9" t="s">
        <v>661</v>
      </c>
      <c r="F98" s="17">
        <v>327</v>
      </c>
      <c r="G98" s="45"/>
      <c r="H98" s="26" t="s">
        <v>634</v>
      </c>
      <c r="I98" s="7" t="s">
        <v>740</v>
      </c>
      <c r="J98" s="8" t="s">
        <v>793</v>
      </c>
      <c r="K98" s="9" t="s">
        <v>629</v>
      </c>
      <c r="L98" s="27">
        <v>344.1</v>
      </c>
      <c r="M98" s="45"/>
    </row>
    <row r="99" spans="1:13" s="3" customFormat="1" ht="12.75">
      <c r="A99" s="45"/>
      <c r="B99" s="6"/>
      <c r="C99" s="7"/>
      <c r="D99" s="20"/>
      <c r="E99" s="9"/>
      <c r="F99" s="17"/>
      <c r="G99" s="45"/>
      <c r="H99" s="26" t="s">
        <v>635</v>
      </c>
      <c r="I99" s="7" t="s">
        <v>798</v>
      </c>
      <c r="J99" s="8" t="s">
        <v>861</v>
      </c>
      <c r="K99" s="9" t="s">
        <v>832</v>
      </c>
      <c r="L99" s="27">
        <v>360</v>
      </c>
      <c r="M99" s="45"/>
    </row>
    <row r="100" spans="1:13" s="3" customFormat="1" ht="12.75">
      <c r="A100" s="45"/>
      <c r="B100" s="6"/>
      <c r="C100" s="7"/>
      <c r="D100" s="20"/>
      <c r="E100" s="9"/>
      <c r="F100" s="17"/>
      <c r="G100" s="45"/>
      <c r="H100" s="26" t="s">
        <v>636</v>
      </c>
      <c r="I100" s="7" t="s">
        <v>862</v>
      </c>
      <c r="J100" s="8" t="s">
        <v>863</v>
      </c>
      <c r="K100" s="9" t="s">
        <v>832</v>
      </c>
      <c r="L100" s="27">
        <v>362</v>
      </c>
      <c r="M100" s="45"/>
    </row>
    <row r="101" spans="1:13" s="3" customFormat="1" ht="12.75">
      <c r="A101" s="45"/>
      <c r="B101" s="6"/>
      <c r="C101" s="7"/>
      <c r="D101" s="20"/>
      <c r="E101" s="9"/>
      <c r="F101" s="17"/>
      <c r="G101" s="45"/>
      <c r="H101" s="26" t="s">
        <v>637</v>
      </c>
      <c r="I101" s="7" t="s">
        <v>791</v>
      </c>
      <c r="J101" s="8" t="s">
        <v>792</v>
      </c>
      <c r="K101" s="9" t="s">
        <v>629</v>
      </c>
      <c r="L101" s="27">
        <v>365</v>
      </c>
      <c r="M101" s="45"/>
    </row>
    <row r="102" spans="1:13" s="3" customFormat="1" ht="12.75">
      <c r="A102" s="45"/>
      <c r="B102" s="6"/>
      <c r="C102" s="7"/>
      <c r="D102" s="20"/>
      <c r="E102" s="9"/>
      <c r="F102" s="17"/>
      <c r="G102" s="45"/>
      <c r="H102" s="26" t="s">
        <v>638</v>
      </c>
      <c r="I102" s="7" t="s">
        <v>667</v>
      </c>
      <c r="J102" s="8" t="s">
        <v>841</v>
      </c>
      <c r="K102" s="9" t="s">
        <v>832</v>
      </c>
      <c r="L102" s="27">
        <v>378</v>
      </c>
      <c r="M102" s="45"/>
    </row>
    <row r="103" spans="1:13" s="3" customFormat="1" ht="12.75">
      <c r="A103" s="45"/>
      <c r="B103" s="6"/>
      <c r="C103" s="7"/>
      <c r="D103" s="20"/>
      <c r="E103" s="9"/>
      <c r="F103" s="17"/>
      <c r="G103" s="45"/>
      <c r="H103" s="26" t="s">
        <v>639</v>
      </c>
      <c r="I103" s="7" t="s">
        <v>864</v>
      </c>
      <c r="J103" s="8" t="s">
        <v>795</v>
      </c>
      <c r="K103" s="9" t="s">
        <v>629</v>
      </c>
      <c r="L103" s="27">
        <v>405</v>
      </c>
      <c r="M103" s="45"/>
    </row>
    <row r="104" spans="1:13" s="3" customFormat="1" ht="12.75">
      <c r="A104" s="45"/>
      <c r="B104" s="6"/>
      <c r="C104" s="7"/>
      <c r="D104" s="20"/>
      <c r="E104" s="9"/>
      <c r="F104" s="17"/>
      <c r="G104" s="45"/>
      <c r="H104" s="26" t="s">
        <v>640</v>
      </c>
      <c r="I104" s="7" t="s">
        <v>709</v>
      </c>
      <c r="J104" s="8" t="s">
        <v>865</v>
      </c>
      <c r="K104" s="9" t="s">
        <v>669</v>
      </c>
      <c r="L104" s="27">
        <v>408</v>
      </c>
      <c r="M104" s="45"/>
    </row>
    <row r="105" spans="1:13" s="3" customFormat="1" ht="12" customHeight="1" thickBot="1">
      <c r="A105" s="45"/>
      <c r="B105" s="6"/>
      <c r="C105" s="7"/>
      <c r="D105" s="20"/>
      <c r="E105" s="9"/>
      <c r="F105" s="17"/>
      <c r="G105" s="45"/>
      <c r="H105" s="26" t="s">
        <v>641</v>
      </c>
      <c r="I105" s="7" t="s">
        <v>729</v>
      </c>
      <c r="J105" s="8" t="s">
        <v>866</v>
      </c>
      <c r="K105" s="9" t="s">
        <v>832</v>
      </c>
      <c r="L105" s="27">
        <v>548</v>
      </c>
      <c r="M105" s="45"/>
    </row>
    <row r="106" spans="1:13" s="3" customFormat="1" ht="12.75" hidden="1">
      <c r="A106" s="45"/>
      <c r="B106" s="6"/>
      <c r="C106" s="7"/>
      <c r="D106" s="20"/>
      <c r="E106" s="9"/>
      <c r="F106" s="17"/>
      <c r="G106" s="45"/>
      <c r="H106" s="26"/>
      <c r="I106" s="7"/>
      <c r="J106" s="8"/>
      <c r="K106" s="9"/>
      <c r="L106" s="27"/>
      <c r="M106" s="45"/>
    </row>
    <row r="107" spans="1:13" s="3" customFormat="1" ht="13.5" hidden="1" thickBot="1">
      <c r="A107" s="45"/>
      <c r="B107" s="6"/>
      <c r="C107" s="7"/>
      <c r="D107" s="20"/>
      <c r="E107" s="9"/>
      <c r="F107" s="17"/>
      <c r="G107" s="45"/>
      <c r="H107" s="26"/>
      <c r="I107" s="7"/>
      <c r="J107" s="8"/>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2.75" hidden="1">
      <c r="A111" s="45"/>
      <c r="B111" s="6"/>
      <c r="C111" s="7"/>
      <c r="D111" s="21"/>
      <c r="E111" s="9"/>
      <c r="F111" s="17"/>
      <c r="G111" s="45"/>
      <c r="H111" s="26"/>
      <c r="I111" s="7"/>
      <c r="J111" s="7"/>
      <c r="K111" s="9"/>
      <c r="L111" s="27"/>
      <c r="M111" s="45"/>
    </row>
    <row r="112" spans="1:13" s="3" customFormat="1" ht="12.75" hidden="1">
      <c r="A112" s="45"/>
      <c r="B112" s="6"/>
      <c r="C112" s="7"/>
      <c r="D112" s="21"/>
      <c r="E112" s="9"/>
      <c r="F112" s="17"/>
      <c r="G112" s="45"/>
      <c r="H112" s="26"/>
      <c r="I112" s="7"/>
      <c r="J112" s="7"/>
      <c r="K112" s="9"/>
      <c r="L112" s="27"/>
      <c r="M112" s="45"/>
    </row>
    <row r="113" spans="1:14" s="3" customFormat="1" ht="13.5" hidden="1" thickBot="1">
      <c r="A113" s="45"/>
      <c r="B113" s="19"/>
      <c r="C113" s="10"/>
      <c r="D113" s="22"/>
      <c r="E113" s="11"/>
      <c r="F113" s="18"/>
      <c r="G113" s="45"/>
      <c r="H113" s="28"/>
      <c r="I113" s="29"/>
      <c r="J113" s="29"/>
      <c r="K113" s="30"/>
      <c r="L113" s="31"/>
      <c r="M113" s="45"/>
    </row>
    <row r="114" spans="1:14" s="3" customFormat="1" ht="12.75" thickTop="1">
      <c r="A114" s="45"/>
      <c r="B114" s="46"/>
      <c r="C114" s="46"/>
      <c r="D114" s="46"/>
      <c r="E114" s="46"/>
      <c r="F114" s="46"/>
      <c r="G114" s="45"/>
      <c r="H114" s="47"/>
      <c r="I114" s="47"/>
      <c r="J114" s="47"/>
      <c r="K114" s="47"/>
      <c r="L114" s="47"/>
      <c r="M114" s="45"/>
    </row>
    <row r="115" spans="1:14" s="3" customFormat="1" ht="34.5" customHeight="1" thickBot="1">
      <c r="A115" s="35"/>
      <c r="B115" s="1056" t="s">
        <v>770</v>
      </c>
      <c r="C115" s="1056"/>
      <c r="D115" s="35"/>
      <c r="E115" s="160" t="s">
        <v>725</v>
      </c>
      <c r="F115" s="1065" t="s">
        <v>715</v>
      </c>
      <c r="G115" s="1065"/>
      <c r="H115" s="1065"/>
      <c r="I115" s="1065"/>
      <c r="J115" s="35"/>
      <c r="K115" s="1056" t="s">
        <v>725</v>
      </c>
      <c r="L115" s="1056"/>
    </row>
    <row r="116" spans="1:14" s="3" customFormat="1" ht="13.5" thickTop="1" thickBot="1">
      <c r="A116" s="35"/>
      <c r="B116" s="1057" t="s">
        <v>716</v>
      </c>
      <c r="C116" s="1058"/>
      <c r="D116" s="43"/>
      <c r="E116" s="44"/>
      <c r="F116" s="44"/>
      <c r="G116" s="35"/>
      <c r="H116" s="1061" t="s">
        <v>717</v>
      </c>
      <c r="I116" s="1062"/>
      <c r="J116" s="35"/>
      <c r="K116" s="35"/>
      <c r="L116" s="35"/>
    </row>
    <row r="117" spans="1:14" s="3" customFormat="1" ht="16.5" thickTop="1" thickBot="1">
      <c r="A117" s="45"/>
      <c r="B117" s="1059"/>
      <c r="C117" s="1060"/>
      <c r="D117" s="14"/>
      <c r="E117" s="12" t="s">
        <v>645</v>
      </c>
      <c r="F117" s="13">
        <f>COUNTA(D119:D138)</f>
        <v>1</v>
      </c>
      <c r="G117" s="45"/>
      <c r="H117" s="1063"/>
      <c r="I117" s="1064"/>
      <c r="J117" s="32"/>
      <c r="K117" s="33" t="s">
        <v>645</v>
      </c>
      <c r="L117" s="34">
        <f>COUNTA(J119:J138)</f>
        <v>10</v>
      </c>
    </row>
    <row r="118" spans="1:14" s="3" customFormat="1">
      <c r="A118" s="45"/>
      <c r="B118" s="15" t="s">
        <v>626</v>
      </c>
      <c r="C118" s="16" t="s">
        <v>622</v>
      </c>
      <c r="D118" s="4" t="s">
        <v>623</v>
      </c>
      <c r="E118" s="4" t="s">
        <v>624</v>
      </c>
      <c r="F118" s="5" t="s">
        <v>644</v>
      </c>
      <c r="G118" s="45"/>
      <c r="H118" s="24" t="s">
        <v>626</v>
      </c>
      <c r="I118" s="23" t="s">
        <v>622</v>
      </c>
      <c r="J118" s="4" t="s">
        <v>623</v>
      </c>
      <c r="K118" s="4" t="s">
        <v>624</v>
      </c>
      <c r="L118" s="25" t="s">
        <v>644</v>
      </c>
    </row>
    <row r="119" spans="1:14" s="3" customFormat="1">
      <c r="A119" s="45"/>
      <c r="B119" s="76" t="s">
        <v>630</v>
      </c>
      <c r="C119" s="77" t="s">
        <v>627</v>
      </c>
      <c r="D119" s="78" t="s">
        <v>880</v>
      </c>
      <c r="E119" s="79" t="s">
        <v>750</v>
      </c>
      <c r="F119" s="219">
        <v>1.0960648148148148E-2</v>
      </c>
      <c r="G119" s="226"/>
      <c r="H119" s="94" t="s">
        <v>630</v>
      </c>
      <c r="I119" s="77" t="s">
        <v>867</v>
      </c>
      <c r="J119" s="78" t="s">
        <v>809</v>
      </c>
      <c r="K119" s="79" t="s">
        <v>929</v>
      </c>
      <c r="L119" s="222">
        <v>8.1481481481481474E-3</v>
      </c>
      <c r="N119" s="227"/>
    </row>
    <row r="120" spans="1:14" s="3" customFormat="1">
      <c r="A120" s="45"/>
      <c r="B120" s="81"/>
      <c r="C120" s="82"/>
      <c r="D120" s="83"/>
      <c r="E120" s="84"/>
      <c r="F120" s="85"/>
      <c r="G120" s="45"/>
      <c r="H120" s="96" t="s">
        <v>631</v>
      </c>
      <c r="I120" s="82" t="s">
        <v>868</v>
      </c>
      <c r="J120" s="83" t="s">
        <v>869</v>
      </c>
      <c r="K120" s="84" t="s">
        <v>929</v>
      </c>
      <c r="L120" s="223">
        <v>8.3217592592592596E-3</v>
      </c>
      <c r="N120" s="227"/>
    </row>
    <row r="121" spans="1:14" s="3" customFormat="1">
      <c r="A121" s="45"/>
      <c r="B121" s="86"/>
      <c r="C121" s="87"/>
      <c r="D121" s="88"/>
      <c r="E121" s="89"/>
      <c r="F121" s="90"/>
      <c r="G121" s="45"/>
      <c r="H121" s="98" t="s">
        <v>632</v>
      </c>
      <c r="I121" s="87" t="s">
        <v>705</v>
      </c>
      <c r="J121" s="88" t="s">
        <v>870</v>
      </c>
      <c r="K121" s="89" t="s">
        <v>929</v>
      </c>
      <c r="L121" s="224">
        <v>8.518518518518519E-3</v>
      </c>
      <c r="N121" s="227"/>
    </row>
    <row r="122" spans="1:14" s="3" customFormat="1" ht="12.75">
      <c r="A122" s="45"/>
      <c r="B122" s="6"/>
      <c r="C122" s="7"/>
      <c r="D122" s="20"/>
      <c r="E122" s="9"/>
      <c r="F122" s="17"/>
      <c r="G122" s="45"/>
      <c r="H122" s="26" t="s">
        <v>633</v>
      </c>
      <c r="I122" s="7" t="s">
        <v>871</v>
      </c>
      <c r="J122" s="8" t="s">
        <v>872</v>
      </c>
      <c r="K122" s="9" t="s">
        <v>929</v>
      </c>
      <c r="L122" s="27">
        <v>753</v>
      </c>
    </row>
    <row r="123" spans="1:14" s="3" customFormat="1" ht="12.75">
      <c r="A123" s="45"/>
      <c r="B123" s="6"/>
      <c r="C123" s="7"/>
      <c r="D123" s="20"/>
      <c r="E123" s="9"/>
      <c r="F123" s="17"/>
      <c r="G123" s="45"/>
      <c r="H123" s="26" t="s">
        <v>634</v>
      </c>
      <c r="I123" s="7" t="s">
        <v>873</v>
      </c>
      <c r="J123" s="8" t="s">
        <v>872</v>
      </c>
      <c r="K123" s="9" t="s">
        <v>929</v>
      </c>
      <c r="L123" s="27">
        <v>784</v>
      </c>
    </row>
    <row r="124" spans="1:14" s="3" customFormat="1" ht="12.75">
      <c r="A124" s="45"/>
      <c r="B124" s="6"/>
      <c r="C124" s="7"/>
      <c r="D124" s="20"/>
      <c r="E124" s="9"/>
      <c r="F124" s="17"/>
      <c r="G124" s="45"/>
      <c r="H124" s="26" t="s">
        <v>635</v>
      </c>
      <c r="I124" s="7" t="s">
        <v>874</v>
      </c>
      <c r="J124" s="8" t="s">
        <v>875</v>
      </c>
      <c r="K124" s="9" t="s">
        <v>929</v>
      </c>
      <c r="L124" s="27">
        <v>786</v>
      </c>
    </row>
    <row r="125" spans="1:14" s="3" customFormat="1" ht="12.75">
      <c r="A125" s="45"/>
      <c r="B125" s="6"/>
      <c r="C125" s="7"/>
      <c r="D125" s="20"/>
      <c r="E125" s="9"/>
      <c r="F125" s="17"/>
      <c r="G125" s="45"/>
      <c r="H125" s="26" t="s">
        <v>636</v>
      </c>
      <c r="I125" s="7" t="s">
        <v>729</v>
      </c>
      <c r="J125" s="8" t="s">
        <v>876</v>
      </c>
      <c r="K125" s="9" t="s">
        <v>750</v>
      </c>
      <c r="L125" s="27">
        <v>873</v>
      </c>
    </row>
    <row r="126" spans="1:14" s="3" customFormat="1" ht="12.75">
      <c r="A126" s="45"/>
      <c r="B126" s="6"/>
      <c r="C126" s="7"/>
      <c r="D126" s="20"/>
      <c r="E126" s="9"/>
      <c r="F126" s="17"/>
      <c r="G126" s="45"/>
      <c r="H126" s="26" t="s">
        <v>637</v>
      </c>
      <c r="I126" s="7" t="s">
        <v>877</v>
      </c>
      <c r="J126" s="8" t="s">
        <v>878</v>
      </c>
      <c r="K126" s="9" t="s">
        <v>750</v>
      </c>
      <c r="L126" s="27">
        <v>877</v>
      </c>
    </row>
    <row r="127" spans="1:14" s="3" customFormat="1" ht="12.75">
      <c r="A127" s="45"/>
      <c r="B127" s="6"/>
      <c r="C127" s="7"/>
      <c r="D127" s="20"/>
      <c r="E127" s="9"/>
      <c r="F127" s="17"/>
      <c r="G127" s="45"/>
      <c r="H127" s="26" t="s">
        <v>638</v>
      </c>
      <c r="I127" s="7" t="s">
        <v>706</v>
      </c>
      <c r="J127" s="8" t="s">
        <v>726</v>
      </c>
      <c r="K127" s="9" t="s">
        <v>661</v>
      </c>
      <c r="L127" s="27">
        <v>887</v>
      </c>
    </row>
    <row r="128" spans="1:14" s="3" customFormat="1" ht="13.5" thickBot="1">
      <c r="A128" s="45"/>
      <c r="B128" s="6"/>
      <c r="C128" s="7"/>
      <c r="D128" s="20"/>
      <c r="E128" s="9"/>
      <c r="F128" s="17"/>
      <c r="G128" s="45"/>
      <c r="H128" s="26" t="s">
        <v>639</v>
      </c>
      <c r="I128" s="7" t="s">
        <v>879</v>
      </c>
      <c r="J128" s="8" t="s">
        <v>878</v>
      </c>
      <c r="K128" s="9" t="s">
        <v>750</v>
      </c>
      <c r="L128" s="27">
        <v>947</v>
      </c>
    </row>
    <row r="129" spans="1:14" s="3" customFormat="1" ht="13.5" hidden="1" customHeight="1">
      <c r="A129" s="45"/>
      <c r="B129" s="6"/>
      <c r="C129" s="7"/>
      <c r="D129" s="20"/>
      <c r="E129" s="9"/>
      <c r="F129" s="17"/>
      <c r="G129" s="45"/>
      <c r="H129" s="26"/>
      <c r="I129" s="7"/>
      <c r="J129" s="8"/>
      <c r="K129" s="9"/>
      <c r="L129" s="27"/>
    </row>
    <row r="130" spans="1:14" s="3" customFormat="1" ht="13.5" hidden="1" customHeight="1">
      <c r="A130" s="45"/>
      <c r="B130" s="6"/>
      <c r="C130" s="7"/>
      <c r="D130" s="20"/>
      <c r="E130" s="9"/>
      <c r="F130" s="17"/>
      <c r="G130" s="45"/>
      <c r="H130" s="26"/>
      <c r="I130" s="7"/>
      <c r="J130" s="8"/>
      <c r="K130" s="9"/>
      <c r="L130" s="27"/>
    </row>
    <row r="131" spans="1:14" s="3" customFormat="1" ht="13.5" hidden="1" customHeight="1">
      <c r="A131" s="45"/>
      <c r="B131" s="6"/>
      <c r="C131" s="7"/>
      <c r="D131" s="20"/>
      <c r="E131" s="9"/>
      <c r="F131" s="17"/>
      <c r="G131" s="45"/>
      <c r="H131" s="26"/>
      <c r="I131" s="7"/>
      <c r="J131" s="8"/>
      <c r="K131" s="9"/>
      <c r="L131" s="27"/>
    </row>
    <row r="132" spans="1:14" s="3" customFormat="1" ht="13.5" hidden="1" customHeight="1">
      <c r="A132" s="45"/>
      <c r="B132" s="6"/>
      <c r="C132" s="7"/>
      <c r="D132" s="20"/>
      <c r="E132" s="9"/>
      <c r="F132" s="17"/>
      <c r="G132" s="45"/>
      <c r="H132" s="26"/>
      <c r="I132" s="7"/>
      <c r="J132" s="8"/>
      <c r="K132" s="9"/>
      <c r="L132" s="27"/>
    </row>
    <row r="133" spans="1:14" s="3" customFormat="1" ht="13.5" hidden="1" customHeight="1">
      <c r="A133" s="45"/>
      <c r="B133" s="6"/>
      <c r="C133" s="7"/>
      <c r="D133" s="21"/>
      <c r="E133" s="9"/>
      <c r="F133" s="17"/>
      <c r="G133" s="45"/>
      <c r="H133" s="26"/>
      <c r="I133" s="7"/>
      <c r="J133" s="7"/>
      <c r="K133" s="9"/>
      <c r="L133" s="27"/>
    </row>
    <row r="134" spans="1:14" s="3" customFormat="1" ht="13.5" hidden="1" customHeight="1">
      <c r="A134" s="45"/>
      <c r="B134" s="6"/>
      <c r="C134" s="7"/>
      <c r="D134" s="21"/>
      <c r="E134" s="9"/>
      <c r="F134" s="17"/>
      <c r="G134" s="45"/>
      <c r="H134" s="26"/>
      <c r="I134" s="7"/>
      <c r="J134" s="7"/>
      <c r="K134" s="9"/>
      <c r="L134" s="27"/>
    </row>
    <row r="135" spans="1:14" s="3" customFormat="1" ht="13.5" hidden="1" customHeight="1">
      <c r="A135" s="45"/>
      <c r="B135" s="6"/>
      <c r="C135" s="7"/>
      <c r="D135" s="21"/>
      <c r="E135" s="9"/>
      <c r="F135" s="17"/>
      <c r="G135" s="45"/>
      <c r="H135" s="26"/>
      <c r="I135" s="7"/>
      <c r="J135" s="7"/>
      <c r="K135" s="9"/>
      <c r="L135" s="27"/>
    </row>
    <row r="136" spans="1:14" s="3" customFormat="1" ht="13.5" hidden="1" customHeight="1">
      <c r="A136" s="45"/>
      <c r="B136" s="6"/>
      <c r="C136" s="7"/>
      <c r="D136" s="21"/>
      <c r="E136" s="9"/>
      <c r="F136" s="17"/>
      <c r="G136" s="45"/>
      <c r="H136" s="26"/>
      <c r="I136" s="7"/>
      <c r="J136" s="7"/>
      <c r="K136" s="9"/>
      <c r="L136" s="27"/>
    </row>
    <row r="137" spans="1:14" s="3" customFormat="1" ht="13.5" hidden="1" customHeight="1">
      <c r="A137" s="45"/>
      <c r="B137" s="6"/>
      <c r="C137" s="7"/>
      <c r="D137" s="21"/>
      <c r="E137" s="9"/>
      <c r="F137" s="17"/>
      <c r="G137" s="45"/>
      <c r="H137" s="26"/>
      <c r="I137" s="7"/>
      <c r="J137" s="7"/>
      <c r="K137" s="9"/>
      <c r="L137" s="27"/>
    </row>
    <row r="138" spans="1:14" s="3" customFormat="1" ht="13.5" hidden="1" thickBot="1">
      <c r="A138" s="45"/>
      <c r="B138" s="19"/>
      <c r="C138" s="10"/>
      <c r="D138" s="22"/>
      <c r="E138" s="11"/>
      <c r="F138" s="18"/>
      <c r="G138" s="45"/>
      <c r="H138" s="28"/>
      <c r="I138" s="29"/>
      <c r="J138" s="29"/>
      <c r="K138" s="30"/>
      <c r="L138" s="31"/>
    </row>
    <row r="139" spans="1:14" s="3" customFormat="1" ht="12.75" thickTop="1">
      <c r="A139" s="45"/>
      <c r="B139" s="46"/>
      <c r="C139" s="46"/>
      <c r="D139" s="46"/>
      <c r="E139" s="46"/>
      <c r="F139" s="46"/>
      <c r="G139" s="45"/>
      <c r="H139" s="47"/>
      <c r="I139" s="47"/>
      <c r="J139" s="47"/>
      <c r="K139" s="47"/>
      <c r="L139" s="47"/>
    </row>
    <row r="140" spans="1:14" s="3" customFormat="1" ht="21" thickBot="1">
      <c r="A140" s="35"/>
      <c r="B140" s="1056" t="s">
        <v>771</v>
      </c>
      <c r="C140" s="1056"/>
      <c r="D140" s="35"/>
      <c r="E140" s="160" t="s">
        <v>724</v>
      </c>
      <c r="F140" s="1065" t="s">
        <v>774</v>
      </c>
      <c r="G140" s="1065"/>
      <c r="H140" s="1065"/>
      <c r="I140" s="1065"/>
      <c r="J140" s="35"/>
      <c r="K140" s="1056" t="s">
        <v>722</v>
      </c>
      <c r="L140" s="1056"/>
    </row>
    <row r="141" spans="1:14" s="3" customFormat="1" ht="13.5" thickTop="1" thickBot="1">
      <c r="A141" s="35"/>
      <c r="B141" s="1057" t="s">
        <v>718</v>
      </c>
      <c r="C141" s="1058"/>
      <c r="D141" s="43"/>
      <c r="E141" s="44"/>
      <c r="F141" s="44"/>
      <c r="G141" s="35"/>
      <c r="H141" s="1061" t="s">
        <v>719</v>
      </c>
      <c r="I141" s="1062"/>
      <c r="J141" s="35"/>
      <c r="K141" s="35"/>
      <c r="L141" s="35"/>
    </row>
    <row r="142" spans="1:14" s="3" customFormat="1" ht="16.5" thickTop="1" thickBot="1">
      <c r="A142" s="45"/>
      <c r="B142" s="1059"/>
      <c r="C142" s="1060"/>
      <c r="D142" s="14"/>
      <c r="E142" s="12" t="s">
        <v>645</v>
      </c>
      <c r="F142" s="13">
        <f>COUNTA(D144:D163)</f>
        <v>2</v>
      </c>
      <c r="G142" s="45"/>
      <c r="H142" s="1063"/>
      <c r="I142" s="1064"/>
      <c r="J142" s="32"/>
      <c r="K142" s="33" t="s">
        <v>645</v>
      </c>
      <c r="L142" s="34">
        <f>COUNTA(J144:J163)</f>
        <v>7</v>
      </c>
    </row>
    <row r="143" spans="1:14" s="3" customFormat="1">
      <c r="A143" s="45"/>
      <c r="B143" s="15" t="s">
        <v>626</v>
      </c>
      <c r="C143" s="16" t="s">
        <v>622</v>
      </c>
      <c r="D143" s="4" t="s">
        <v>623</v>
      </c>
      <c r="E143" s="4" t="s">
        <v>624</v>
      </c>
      <c r="F143" s="5" t="s">
        <v>644</v>
      </c>
      <c r="G143" s="45"/>
      <c r="H143" s="24" t="s">
        <v>626</v>
      </c>
      <c r="I143" s="23" t="s">
        <v>622</v>
      </c>
      <c r="J143" s="4" t="s">
        <v>623</v>
      </c>
      <c r="K143" s="4" t="s">
        <v>624</v>
      </c>
      <c r="L143" s="25" t="s">
        <v>644</v>
      </c>
    </row>
    <row r="144" spans="1:14" s="3" customFormat="1">
      <c r="A144" s="45"/>
      <c r="B144" s="76" t="s">
        <v>630</v>
      </c>
      <c r="C144" s="77" t="s">
        <v>745</v>
      </c>
      <c r="D144" s="78" t="s">
        <v>746</v>
      </c>
      <c r="E144" s="79" t="s">
        <v>881</v>
      </c>
      <c r="F144" s="219">
        <v>1.0138888888888888E-2</v>
      </c>
      <c r="G144" s="226"/>
      <c r="H144" s="94" t="s">
        <v>630</v>
      </c>
      <c r="I144" s="77" t="s">
        <v>740</v>
      </c>
      <c r="J144" s="78" t="s">
        <v>737</v>
      </c>
      <c r="K144" s="79" t="s">
        <v>661</v>
      </c>
      <c r="L144" s="222">
        <v>1.9317129629629629E-2</v>
      </c>
      <c r="N144" s="227"/>
    </row>
    <row r="145" spans="1:14" s="3" customFormat="1">
      <c r="A145" s="45"/>
      <c r="B145" s="81" t="s">
        <v>631</v>
      </c>
      <c r="C145" s="82" t="s">
        <v>690</v>
      </c>
      <c r="D145" s="83" t="s">
        <v>882</v>
      </c>
      <c r="E145" s="84" t="s">
        <v>883</v>
      </c>
      <c r="F145" s="220">
        <v>1.1030092592592591E-2</v>
      </c>
      <c r="G145" s="226"/>
      <c r="H145" s="96" t="s">
        <v>631</v>
      </c>
      <c r="I145" s="82" t="s">
        <v>699</v>
      </c>
      <c r="J145" s="83" t="s">
        <v>698</v>
      </c>
      <c r="K145" s="84" t="s">
        <v>669</v>
      </c>
      <c r="L145" s="223">
        <v>1.9322916666666665E-2</v>
      </c>
      <c r="N145" s="227"/>
    </row>
    <row r="146" spans="1:14" s="3" customFormat="1">
      <c r="A146" s="45"/>
      <c r="B146" s="86"/>
      <c r="C146" s="87"/>
      <c r="D146" s="88"/>
      <c r="E146" s="89"/>
      <c r="F146" s="90"/>
      <c r="G146" s="45"/>
      <c r="H146" s="98" t="s">
        <v>632</v>
      </c>
      <c r="I146" s="87" t="s">
        <v>738</v>
      </c>
      <c r="J146" s="88" t="s">
        <v>726</v>
      </c>
      <c r="K146" s="89" t="s">
        <v>629</v>
      </c>
      <c r="L146" s="224">
        <v>1.9722222222222221E-2</v>
      </c>
      <c r="N146" s="227"/>
    </row>
    <row r="147" spans="1:14" s="3" customFormat="1" ht="12.75">
      <c r="A147" s="45"/>
      <c r="B147" s="6"/>
      <c r="C147" s="7"/>
      <c r="D147" s="20"/>
      <c r="E147" s="9"/>
      <c r="F147" s="17"/>
      <c r="G147" s="45"/>
      <c r="H147" s="26" t="s">
        <v>633</v>
      </c>
      <c r="I147" s="7" t="s">
        <v>884</v>
      </c>
      <c r="J147" s="8" t="s">
        <v>885</v>
      </c>
      <c r="K147" s="9" t="s">
        <v>728</v>
      </c>
      <c r="L147" s="27">
        <v>1768</v>
      </c>
    </row>
    <row r="148" spans="1:14" s="3" customFormat="1" ht="12.75">
      <c r="A148" s="45"/>
      <c r="B148" s="6"/>
      <c r="C148" s="7"/>
      <c r="D148" s="20"/>
      <c r="E148" s="9"/>
      <c r="F148" s="17"/>
      <c r="G148" s="45"/>
      <c r="H148" s="26" t="s">
        <v>634</v>
      </c>
      <c r="I148" s="7" t="s">
        <v>742</v>
      </c>
      <c r="J148" s="8" t="s">
        <v>743</v>
      </c>
      <c r="K148" s="9" t="s">
        <v>751</v>
      </c>
      <c r="L148" s="27">
        <v>1798</v>
      </c>
    </row>
    <row r="149" spans="1:14" s="3" customFormat="1" ht="12.75">
      <c r="A149" s="45"/>
      <c r="B149" s="6"/>
      <c r="C149" s="7"/>
      <c r="D149" s="20"/>
      <c r="E149" s="9"/>
      <c r="F149" s="17"/>
      <c r="G149" s="45"/>
      <c r="H149" s="26" t="s">
        <v>635</v>
      </c>
      <c r="I149" s="7" t="s">
        <v>742</v>
      </c>
      <c r="J149" s="8" t="s">
        <v>886</v>
      </c>
      <c r="K149" s="9" t="s">
        <v>751</v>
      </c>
      <c r="L149" s="27">
        <v>1832</v>
      </c>
    </row>
    <row r="150" spans="1:14" s="3" customFormat="1" ht="13.5" thickBot="1">
      <c r="A150" s="45"/>
      <c r="B150" s="6"/>
      <c r="C150" s="7"/>
      <c r="D150" s="20"/>
      <c r="E150" s="9"/>
      <c r="F150" s="17"/>
      <c r="G150" s="45"/>
      <c r="H150" s="26" t="s">
        <v>636</v>
      </c>
      <c r="I150" s="7" t="s">
        <v>877</v>
      </c>
      <c r="J150" s="8" t="s">
        <v>878</v>
      </c>
      <c r="K150" s="9" t="s">
        <v>750</v>
      </c>
      <c r="L150" s="27">
        <v>1852</v>
      </c>
    </row>
    <row r="151" spans="1:14" s="3" customFormat="1" ht="13.5" hidden="1" thickBot="1">
      <c r="A151" s="45"/>
      <c r="B151" s="6"/>
      <c r="C151" s="7"/>
      <c r="D151" s="20"/>
      <c r="E151" s="9"/>
      <c r="F151" s="17"/>
      <c r="G151" s="45"/>
      <c r="H151" s="26"/>
      <c r="I151" s="7"/>
      <c r="J151" s="8"/>
      <c r="K151" s="9"/>
      <c r="L151" s="27"/>
    </row>
    <row r="152" spans="1:14" s="3" customFormat="1" ht="12.75" hidden="1">
      <c r="A152" s="45"/>
      <c r="B152" s="6"/>
      <c r="C152" s="7"/>
      <c r="D152" s="20"/>
      <c r="E152" s="9"/>
      <c r="F152" s="17"/>
      <c r="G152" s="45"/>
      <c r="H152" s="26"/>
      <c r="I152" s="7"/>
      <c r="J152" s="8"/>
      <c r="K152" s="9"/>
      <c r="L152" s="27"/>
    </row>
    <row r="153" spans="1:14" s="3" customFormat="1" ht="12.75" hidden="1">
      <c r="A153" s="45"/>
      <c r="B153" s="6"/>
      <c r="C153" s="7"/>
      <c r="D153" s="20"/>
      <c r="E153" s="9"/>
      <c r="F153" s="17"/>
      <c r="G153" s="45"/>
      <c r="H153" s="26"/>
      <c r="I153" s="7"/>
      <c r="J153" s="8"/>
      <c r="K153" s="9"/>
      <c r="L153" s="27"/>
    </row>
    <row r="154" spans="1:14" s="3" customFormat="1" ht="12.75" hidden="1">
      <c r="A154" s="45"/>
      <c r="B154" s="6"/>
      <c r="C154" s="7"/>
      <c r="D154" s="20"/>
      <c r="E154" s="9"/>
      <c r="F154" s="17"/>
      <c r="G154" s="45"/>
      <c r="H154" s="26"/>
      <c r="I154" s="7"/>
      <c r="J154" s="8"/>
      <c r="K154" s="9"/>
      <c r="L154" s="27"/>
    </row>
    <row r="155" spans="1:14" s="3" customFormat="1" ht="12.75" hidden="1">
      <c r="A155" s="45"/>
      <c r="B155" s="6"/>
      <c r="C155" s="7"/>
      <c r="D155" s="20"/>
      <c r="E155" s="9"/>
      <c r="F155" s="17"/>
      <c r="G155" s="45"/>
      <c r="H155" s="26"/>
      <c r="I155" s="7"/>
      <c r="J155" s="8"/>
      <c r="K155" s="9"/>
      <c r="L155" s="27"/>
    </row>
    <row r="156" spans="1:14" s="3" customFormat="1" ht="12.75" hidden="1">
      <c r="A156" s="45"/>
      <c r="B156" s="6"/>
      <c r="C156" s="7"/>
      <c r="D156" s="20"/>
      <c r="E156" s="9"/>
      <c r="F156" s="17"/>
      <c r="G156" s="45"/>
      <c r="H156" s="26"/>
      <c r="I156" s="7"/>
      <c r="J156" s="8"/>
      <c r="K156" s="9"/>
      <c r="L156" s="27"/>
    </row>
    <row r="157" spans="1:14" s="3" customFormat="1" ht="12.75" hidden="1">
      <c r="A157" s="45"/>
      <c r="B157" s="6"/>
      <c r="C157" s="7"/>
      <c r="D157" s="20"/>
      <c r="E157" s="9"/>
      <c r="F157" s="17"/>
      <c r="G157" s="45"/>
      <c r="H157" s="26"/>
      <c r="I157" s="7"/>
      <c r="J157" s="8"/>
      <c r="K157" s="9"/>
      <c r="L157" s="27"/>
    </row>
    <row r="158" spans="1:14" s="3" customFormat="1" ht="12.75" hidden="1">
      <c r="A158" s="45"/>
      <c r="B158" s="6"/>
      <c r="C158" s="7"/>
      <c r="D158" s="21"/>
      <c r="E158" s="9"/>
      <c r="F158" s="17"/>
      <c r="G158" s="45"/>
      <c r="H158" s="26"/>
      <c r="I158" s="7"/>
      <c r="J158" s="7"/>
      <c r="K158" s="9"/>
      <c r="L158" s="27"/>
    </row>
    <row r="159" spans="1:14" s="3" customFormat="1" ht="12.75" hidden="1">
      <c r="A159" s="45"/>
      <c r="B159" s="6"/>
      <c r="C159" s="7"/>
      <c r="D159" s="21"/>
      <c r="E159" s="9"/>
      <c r="F159" s="17"/>
      <c r="G159" s="45"/>
      <c r="H159" s="26"/>
      <c r="I159" s="7"/>
      <c r="J159" s="7"/>
      <c r="K159" s="9"/>
      <c r="L159" s="27"/>
    </row>
    <row r="160" spans="1:14" s="3" customFormat="1" ht="12.75" hidden="1">
      <c r="A160" s="45"/>
      <c r="B160" s="6"/>
      <c r="C160" s="7"/>
      <c r="D160" s="21"/>
      <c r="E160" s="9"/>
      <c r="F160" s="17"/>
      <c r="G160" s="45"/>
      <c r="H160" s="26"/>
      <c r="I160" s="7"/>
      <c r="J160" s="7"/>
      <c r="K160" s="9"/>
      <c r="L160" s="27"/>
    </row>
    <row r="161" spans="1:14" s="3" customFormat="1" ht="12.75" hidden="1">
      <c r="A161" s="45"/>
      <c r="B161" s="6"/>
      <c r="C161" s="7"/>
      <c r="D161" s="21"/>
      <c r="E161" s="9"/>
      <c r="F161" s="17"/>
      <c r="G161" s="45"/>
      <c r="H161" s="26"/>
      <c r="I161" s="7"/>
      <c r="J161" s="7"/>
      <c r="K161" s="9"/>
      <c r="L161" s="27"/>
    </row>
    <row r="162" spans="1:14" s="3" customFormat="1" ht="12.75" hidden="1">
      <c r="A162" s="45"/>
      <c r="B162" s="6"/>
      <c r="C162" s="7"/>
      <c r="D162" s="21"/>
      <c r="E162" s="9"/>
      <c r="F162" s="17"/>
      <c r="G162" s="45"/>
      <c r="H162" s="26"/>
      <c r="I162" s="7"/>
      <c r="J162" s="7"/>
      <c r="K162" s="9"/>
      <c r="L162" s="27"/>
    </row>
    <row r="163" spans="1:14" s="3" customFormat="1" ht="13.5" hidden="1" thickBot="1">
      <c r="A163" s="45"/>
      <c r="B163" s="19"/>
      <c r="C163" s="10"/>
      <c r="D163" s="22"/>
      <c r="E163" s="11"/>
      <c r="F163" s="18"/>
      <c r="G163" s="45"/>
      <c r="H163" s="28"/>
      <c r="I163" s="29"/>
      <c r="J163" s="29"/>
      <c r="K163" s="30"/>
      <c r="L163" s="31"/>
    </row>
    <row r="164" spans="1:14" s="3" customFormat="1" ht="12.75" thickTop="1">
      <c r="A164" s="45"/>
      <c r="B164" s="46"/>
      <c r="C164" s="46"/>
      <c r="D164" s="46"/>
      <c r="E164" s="46"/>
      <c r="F164" s="46"/>
      <c r="G164" s="45"/>
      <c r="H164" s="47"/>
      <c r="I164" s="47"/>
      <c r="J164" s="47"/>
      <c r="K164" s="47"/>
      <c r="L164" s="47"/>
    </row>
    <row r="165" spans="1:14" s="3" customFormat="1" ht="21" thickBot="1">
      <c r="A165" s="35"/>
      <c r="B165" s="1056" t="s">
        <v>772</v>
      </c>
      <c r="C165" s="1056"/>
      <c r="D165" s="160" t="s">
        <v>722</v>
      </c>
      <c r="E165" s="1065" t="s">
        <v>721</v>
      </c>
      <c r="F165" s="1065"/>
      <c r="G165" s="42"/>
      <c r="H165" s="1056" t="s">
        <v>773</v>
      </c>
      <c r="I165" s="1056" t="s">
        <v>773</v>
      </c>
      <c r="J165" s="160" t="s">
        <v>722</v>
      </c>
      <c r="K165" s="1065" t="s">
        <v>723</v>
      </c>
      <c r="L165" s="1065"/>
    </row>
    <row r="166" spans="1:14" s="3" customFormat="1" ht="13.5" customHeight="1" thickTop="1" thickBot="1">
      <c r="A166" s="35"/>
      <c r="B166" s="1061" t="s">
        <v>720</v>
      </c>
      <c r="C166" s="1062"/>
      <c r="D166" s="35"/>
      <c r="E166" s="35"/>
      <c r="F166" s="35"/>
      <c r="G166" s="35"/>
      <c r="H166" s="1061" t="s">
        <v>720</v>
      </c>
      <c r="I166" s="1062"/>
      <c r="J166" s="35"/>
      <c r="K166" s="35"/>
      <c r="L166" s="35"/>
    </row>
    <row r="167" spans="1:14" s="3" customFormat="1" ht="16.5" thickTop="1" thickBot="1">
      <c r="A167" s="45"/>
      <c r="B167" s="1063"/>
      <c r="C167" s="1064"/>
      <c r="D167" s="32"/>
      <c r="E167" s="33" t="s">
        <v>645</v>
      </c>
      <c r="F167" s="34">
        <f>COUNTA(D169:D188)</f>
        <v>4</v>
      </c>
      <c r="G167" s="45"/>
      <c r="H167" s="1063"/>
      <c r="I167" s="1064"/>
      <c r="J167" s="32"/>
      <c r="K167" s="33" t="s">
        <v>645</v>
      </c>
      <c r="L167" s="34">
        <f>COUNTA(J169:J188)</f>
        <v>4</v>
      </c>
    </row>
    <row r="168" spans="1:14" s="3" customFormat="1">
      <c r="A168" s="45"/>
      <c r="B168" s="24" t="s">
        <v>626</v>
      </c>
      <c r="C168" s="23" t="s">
        <v>622</v>
      </c>
      <c r="D168" s="4" t="s">
        <v>623</v>
      </c>
      <c r="E168" s="4" t="s">
        <v>624</v>
      </c>
      <c r="F168" s="25" t="s">
        <v>644</v>
      </c>
      <c r="G168" s="45"/>
      <c r="H168" s="24" t="s">
        <v>626</v>
      </c>
      <c r="I168" s="23" t="s">
        <v>622</v>
      </c>
      <c r="J168" s="4" t="s">
        <v>623</v>
      </c>
      <c r="K168" s="4" t="s">
        <v>624</v>
      </c>
      <c r="L168" s="25" t="s">
        <v>644</v>
      </c>
    </row>
    <row r="169" spans="1:14" s="3" customFormat="1">
      <c r="A169" s="45"/>
      <c r="B169" s="94" t="s">
        <v>630</v>
      </c>
      <c r="C169" s="77" t="s">
        <v>729</v>
      </c>
      <c r="D169" s="78" t="s">
        <v>893</v>
      </c>
      <c r="E169" s="79" t="s">
        <v>661</v>
      </c>
      <c r="F169" s="222">
        <v>2.0254629629629629E-2</v>
      </c>
      <c r="G169" s="226"/>
      <c r="H169" s="94" t="s">
        <v>630</v>
      </c>
      <c r="I169" s="77" t="s">
        <v>667</v>
      </c>
      <c r="J169" s="78" t="s">
        <v>731</v>
      </c>
      <c r="K169" s="79" t="s">
        <v>657</v>
      </c>
      <c r="L169" s="222">
        <v>2.0578703703703703E-2</v>
      </c>
      <c r="N169" s="227"/>
    </row>
    <row r="170" spans="1:14" s="3" customFormat="1">
      <c r="A170" s="45"/>
      <c r="B170" s="96" t="s">
        <v>631</v>
      </c>
      <c r="C170" s="82" t="s">
        <v>864</v>
      </c>
      <c r="D170" s="83" t="s">
        <v>894</v>
      </c>
      <c r="E170" s="84" t="s">
        <v>751</v>
      </c>
      <c r="F170" s="223">
        <v>2.0439814814814817E-2</v>
      </c>
      <c r="G170" s="226"/>
      <c r="H170" s="96" t="s">
        <v>631</v>
      </c>
      <c r="I170" s="82" t="s">
        <v>887</v>
      </c>
      <c r="J170" s="83" t="s">
        <v>888</v>
      </c>
      <c r="K170" s="84" t="s">
        <v>751</v>
      </c>
      <c r="L170" s="223">
        <v>2.0925925925925928E-2</v>
      </c>
      <c r="N170" s="227"/>
    </row>
    <row r="171" spans="1:14" s="3" customFormat="1">
      <c r="A171" s="45"/>
      <c r="B171" s="98" t="s">
        <v>632</v>
      </c>
      <c r="C171" s="87" t="s">
        <v>667</v>
      </c>
      <c r="D171" s="88" t="s">
        <v>726</v>
      </c>
      <c r="E171" s="89" t="s">
        <v>661</v>
      </c>
      <c r="F171" s="224">
        <v>2.4641203703703703E-2</v>
      </c>
      <c r="G171" s="226"/>
      <c r="H171" s="98" t="s">
        <v>632</v>
      </c>
      <c r="I171" s="87" t="s">
        <v>889</v>
      </c>
      <c r="J171" s="88" t="s">
        <v>890</v>
      </c>
      <c r="K171" s="89" t="s">
        <v>661</v>
      </c>
      <c r="L171" s="224">
        <v>2.1851851851851848E-2</v>
      </c>
      <c r="N171" s="227"/>
    </row>
    <row r="172" spans="1:14" s="3" customFormat="1" ht="12.75" thickBot="1">
      <c r="A172" s="45"/>
      <c r="B172" s="26" t="s">
        <v>633</v>
      </c>
      <c r="C172" s="7" t="s">
        <v>895</v>
      </c>
      <c r="D172" s="8" t="s">
        <v>896</v>
      </c>
      <c r="E172" s="9" t="s">
        <v>832</v>
      </c>
      <c r="F172" s="27">
        <v>2306</v>
      </c>
      <c r="G172" s="45"/>
      <c r="H172" s="26" t="s">
        <v>633</v>
      </c>
      <c r="I172" s="7" t="s">
        <v>667</v>
      </c>
      <c r="J172" s="8" t="s">
        <v>891</v>
      </c>
      <c r="K172" s="9" t="s">
        <v>892</v>
      </c>
      <c r="L172" s="27">
        <v>2010</v>
      </c>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8"/>
      <c r="E181" s="9"/>
      <c r="F181" s="27"/>
      <c r="G181" s="45"/>
      <c r="H181" s="26"/>
      <c r="I181" s="7"/>
      <c r="J181" s="8"/>
      <c r="K181" s="9"/>
      <c r="L181" s="27"/>
    </row>
    <row r="182" spans="1:12" s="3" customFormat="1" hidden="1">
      <c r="A182" s="45"/>
      <c r="B182" s="26"/>
      <c r="C182" s="7"/>
      <c r="D182" s="8"/>
      <c r="E182" s="9"/>
      <c r="F182" s="27"/>
      <c r="G182" s="45"/>
      <c r="H182" s="26"/>
      <c r="I182" s="7"/>
      <c r="J182" s="8"/>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idden="1">
      <c r="A186" s="45"/>
      <c r="B186" s="26"/>
      <c r="C186" s="7"/>
      <c r="D186" s="7"/>
      <c r="E186" s="9"/>
      <c r="F186" s="27"/>
      <c r="G186" s="45"/>
      <c r="H186" s="26"/>
      <c r="I186" s="7"/>
      <c r="J186" s="7"/>
      <c r="K186" s="9"/>
      <c r="L186" s="27"/>
    </row>
    <row r="187" spans="1:12" s="3" customFormat="1" hidden="1">
      <c r="A187" s="45"/>
      <c r="B187" s="26"/>
      <c r="C187" s="7"/>
      <c r="D187" s="7"/>
      <c r="E187" s="9"/>
      <c r="F187" s="27"/>
      <c r="G187" s="45"/>
      <c r="H187" s="26"/>
      <c r="I187" s="7"/>
      <c r="J187" s="7"/>
      <c r="K187" s="9"/>
      <c r="L187" s="27"/>
    </row>
    <row r="188" spans="1:12" s="3" customFormat="1" ht="12.75" hidden="1" thickBot="1">
      <c r="A188" s="45"/>
      <c r="B188" s="28"/>
      <c r="C188" s="29"/>
      <c r="D188" s="29"/>
      <c r="E188" s="30"/>
      <c r="F188" s="31"/>
      <c r="G188" s="45"/>
      <c r="H188" s="28"/>
      <c r="I188" s="29"/>
      <c r="J188" s="29"/>
      <c r="K188" s="30"/>
      <c r="L188" s="31"/>
    </row>
    <row r="189" spans="1:12" s="3" customFormat="1" ht="12.75" thickTop="1">
      <c r="A189" s="45"/>
      <c r="B189" s="47"/>
      <c r="C189" s="47"/>
      <c r="D189" s="47"/>
      <c r="E189" s="47"/>
      <c r="F189" s="47"/>
      <c r="G189" s="45"/>
      <c r="H189" s="47"/>
      <c r="I189" s="47"/>
      <c r="J189" s="47"/>
      <c r="K189" s="47"/>
      <c r="L189" s="47"/>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B16:C17"/>
    <mergeCell ref="H16:I17"/>
    <mergeCell ref="B90:C90"/>
    <mergeCell ref="F90:I90"/>
    <mergeCell ref="B40:C40"/>
    <mergeCell ref="F40:I40"/>
    <mergeCell ref="B65:C65"/>
    <mergeCell ref="F65:I65"/>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685D-D04F-4F1A-B55A-3B5013FDB530}">
  <dimension ref="A1:AB599"/>
  <sheetViews>
    <sheetView workbookViewId="0">
      <selection activeCell="I363" sqref="I36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5961</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45773</v>
      </c>
      <c r="F4" s="1077"/>
      <c r="G4" s="1077"/>
      <c r="H4" s="38"/>
      <c r="I4" s="1097" t="s">
        <v>4348</v>
      </c>
      <c r="J4" s="1097"/>
      <c r="K4" s="109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SUM(E12,K12,E211,K211,E167,K167,E125,K125,E82,K82,E51,K51,E244,K244,E269,K269,E307,K307,E343,K343,E372,K372,E397,K397)</f>
        <v>398</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906</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COUNTA(C14:C47)</f>
        <v>25</v>
      </c>
      <c r="F12" s="45"/>
      <c r="G12" s="1089"/>
      <c r="H12" s="1090"/>
      <c r="I12" s="32"/>
      <c r="J12" s="33" t="s">
        <v>645</v>
      </c>
      <c r="K12" s="34">
        <f>COUNTA(I14:I47)</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655</v>
      </c>
      <c r="C14" s="78" t="s">
        <v>5420</v>
      </c>
      <c r="D14" s="79" t="s">
        <v>629</v>
      </c>
      <c r="E14" s="771" t="s">
        <v>5977</v>
      </c>
      <c r="F14" s="45"/>
      <c r="G14" s="94" t="s">
        <v>630</v>
      </c>
      <c r="H14" s="77" t="s">
        <v>5400</v>
      </c>
      <c r="I14" s="78" t="s">
        <v>5401</v>
      </c>
      <c r="J14" s="79" t="s">
        <v>629</v>
      </c>
      <c r="K14" s="766" t="s">
        <v>5979</v>
      </c>
      <c r="L14" s="45"/>
    </row>
    <row r="15" spans="1:28" s="3" customFormat="1">
      <c r="A15" s="81" t="s">
        <v>631</v>
      </c>
      <c r="B15" s="82" t="s">
        <v>1102</v>
      </c>
      <c r="C15" s="83" t="s">
        <v>5537</v>
      </c>
      <c r="D15" s="84" t="s">
        <v>751</v>
      </c>
      <c r="E15" s="772" t="s">
        <v>5978</v>
      </c>
      <c r="F15" s="45"/>
      <c r="G15" s="96" t="s">
        <v>631</v>
      </c>
      <c r="H15" s="82" t="s">
        <v>192</v>
      </c>
      <c r="I15" s="83" t="s">
        <v>1001</v>
      </c>
      <c r="J15" s="84" t="s">
        <v>677</v>
      </c>
      <c r="K15" s="767" t="s">
        <v>5995</v>
      </c>
      <c r="L15" s="45"/>
    </row>
    <row r="16" spans="1:28" s="3" customFormat="1">
      <c r="A16" s="86" t="s">
        <v>632</v>
      </c>
      <c r="B16" s="87" t="s">
        <v>696</v>
      </c>
      <c r="C16" s="88" t="s">
        <v>988</v>
      </c>
      <c r="D16" s="89" t="s">
        <v>629</v>
      </c>
      <c r="E16" s="773" t="s">
        <v>5979</v>
      </c>
      <c r="F16" s="45"/>
      <c r="G16" s="98" t="s">
        <v>632</v>
      </c>
      <c r="H16" s="87" t="s">
        <v>1725</v>
      </c>
      <c r="I16" s="88" t="s">
        <v>6006</v>
      </c>
      <c r="J16" s="89" t="s">
        <v>669</v>
      </c>
      <c r="K16" s="768" t="s">
        <v>5980</v>
      </c>
      <c r="L16" s="45"/>
    </row>
    <row r="17" spans="1:12" s="3" customFormat="1">
      <c r="A17" s="6" t="s">
        <v>633</v>
      </c>
      <c r="B17" s="7" t="s">
        <v>1315</v>
      </c>
      <c r="C17" s="8" t="s">
        <v>5536</v>
      </c>
      <c r="D17" s="9" t="s">
        <v>751</v>
      </c>
      <c r="E17" s="774" t="s">
        <v>5979</v>
      </c>
      <c r="F17" s="45"/>
      <c r="G17" s="26" t="s">
        <v>633</v>
      </c>
      <c r="H17" s="7" t="s">
        <v>5098</v>
      </c>
      <c r="I17" s="250" t="s">
        <v>6007</v>
      </c>
      <c r="J17" s="547" t="s">
        <v>800</v>
      </c>
      <c r="K17" s="723" t="s">
        <v>5980</v>
      </c>
      <c r="L17" s="45"/>
    </row>
    <row r="18" spans="1:12" s="3" customFormat="1">
      <c r="A18" s="6" t="s">
        <v>634</v>
      </c>
      <c r="B18" s="7" t="s">
        <v>1102</v>
      </c>
      <c r="C18" s="8" t="s">
        <v>396</v>
      </c>
      <c r="D18" s="9" t="s">
        <v>629</v>
      </c>
      <c r="E18" s="774" t="s">
        <v>5980</v>
      </c>
      <c r="F18" s="45"/>
      <c r="G18" s="26" t="s">
        <v>634</v>
      </c>
      <c r="H18" s="7" t="s">
        <v>1344</v>
      </c>
      <c r="I18" s="250" t="s">
        <v>850</v>
      </c>
      <c r="J18" s="547" t="s">
        <v>629</v>
      </c>
      <c r="K18" s="723" t="s">
        <v>5981</v>
      </c>
      <c r="L18" s="45"/>
    </row>
    <row r="19" spans="1:12" s="3" customFormat="1">
      <c r="A19" s="6" t="s">
        <v>635</v>
      </c>
      <c r="B19" s="512" t="s">
        <v>5303</v>
      </c>
      <c r="C19" s="546" t="s">
        <v>40</v>
      </c>
      <c r="D19" s="9"/>
      <c r="E19" s="774" t="s">
        <v>5981</v>
      </c>
      <c r="F19" s="45"/>
      <c r="G19" s="26" t="s">
        <v>635</v>
      </c>
      <c r="H19" s="7" t="s">
        <v>5098</v>
      </c>
      <c r="I19" s="250" t="s">
        <v>5427</v>
      </c>
      <c r="J19" s="9" t="s">
        <v>661</v>
      </c>
      <c r="K19" s="723" t="s">
        <v>5981</v>
      </c>
      <c r="L19" s="45"/>
    </row>
    <row r="20" spans="1:12" s="3" customFormat="1">
      <c r="A20" s="6" t="s">
        <v>636</v>
      </c>
      <c r="B20" s="7" t="s">
        <v>5993</v>
      </c>
      <c r="C20" s="8" t="s">
        <v>1001</v>
      </c>
      <c r="D20" s="547" t="s">
        <v>928</v>
      </c>
      <c r="E20" s="774" t="s">
        <v>5982</v>
      </c>
      <c r="F20" s="45"/>
      <c r="G20" s="26" t="s">
        <v>636</v>
      </c>
      <c r="H20" s="7" t="s">
        <v>796</v>
      </c>
      <c r="I20" s="250" t="s">
        <v>5502</v>
      </c>
      <c r="J20" s="547" t="s">
        <v>751</v>
      </c>
      <c r="K20" s="723" t="s">
        <v>5996</v>
      </c>
      <c r="L20" s="45"/>
    </row>
    <row r="21" spans="1:12" s="3" customFormat="1">
      <c r="A21" s="6" t="s">
        <v>637</v>
      </c>
      <c r="B21" s="7" t="s">
        <v>828</v>
      </c>
      <c r="C21" s="8" t="s">
        <v>5492</v>
      </c>
      <c r="D21" s="9" t="s">
        <v>657</v>
      </c>
      <c r="E21" s="774" t="s">
        <v>5982</v>
      </c>
      <c r="F21" s="45"/>
      <c r="G21" s="26" t="s">
        <v>637</v>
      </c>
      <c r="H21" s="7" t="s">
        <v>1114</v>
      </c>
      <c r="I21" s="250" t="s">
        <v>5517</v>
      </c>
      <c r="J21" s="9" t="s">
        <v>728</v>
      </c>
      <c r="K21" s="723" t="s">
        <v>5997</v>
      </c>
      <c r="L21" s="45"/>
    </row>
    <row r="22" spans="1:12" s="3" customFormat="1">
      <c r="A22" s="6" t="s">
        <v>638</v>
      </c>
      <c r="B22" s="7" t="s">
        <v>5359</v>
      </c>
      <c r="C22" s="8" t="s">
        <v>856</v>
      </c>
      <c r="D22" s="9" t="s">
        <v>629</v>
      </c>
      <c r="E22" s="774" t="s">
        <v>5983</v>
      </c>
      <c r="F22" s="45"/>
      <c r="G22" s="26" t="s">
        <v>638</v>
      </c>
      <c r="H22" s="7" t="s">
        <v>4793</v>
      </c>
      <c r="I22" s="250" t="s">
        <v>5513</v>
      </c>
      <c r="J22" s="547" t="s">
        <v>657</v>
      </c>
      <c r="K22" s="723" t="s">
        <v>5983</v>
      </c>
      <c r="L22" s="45"/>
    </row>
    <row r="23" spans="1:12" s="3" customFormat="1">
      <c r="A23" s="6" t="s">
        <v>639</v>
      </c>
      <c r="B23" s="7" t="s">
        <v>4097</v>
      </c>
      <c r="C23" s="8" t="s">
        <v>2367</v>
      </c>
      <c r="D23" s="9" t="s">
        <v>629</v>
      </c>
      <c r="E23" s="774" t="s">
        <v>5983</v>
      </c>
      <c r="F23" s="45"/>
      <c r="G23" s="26" t="s">
        <v>639</v>
      </c>
      <c r="H23" s="512" t="s">
        <v>796</v>
      </c>
      <c r="I23" s="549" t="s">
        <v>6008</v>
      </c>
      <c r="J23" s="9" t="s">
        <v>657</v>
      </c>
      <c r="K23" s="723" t="s">
        <v>5986</v>
      </c>
      <c r="L23" s="45"/>
    </row>
    <row r="24" spans="1:12" s="3" customFormat="1">
      <c r="A24" s="6" t="s">
        <v>640</v>
      </c>
      <c r="B24" s="7" t="s">
        <v>1164</v>
      </c>
      <c r="C24" s="8" t="s">
        <v>4979</v>
      </c>
      <c r="D24" s="9" t="s">
        <v>629</v>
      </c>
      <c r="E24" s="774" t="s">
        <v>5984</v>
      </c>
      <c r="F24" s="45"/>
      <c r="G24" s="26" t="s">
        <v>640</v>
      </c>
      <c r="H24" s="512" t="s">
        <v>4596</v>
      </c>
      <c r="I24" s="549" t="s">
        <v>1332</v>
      </c>
      <c r="J24" s="9" t="s">
        <v>663</v>
      </c>
      <c r="K24" s="723" t="s">
        <v>5998</v>
      </c>
      <c r="L24" s="45"/>
    </row>
    <row r="25" spans="1:12" s="3" customFormat="1">
      <c r="A25" s="6" t="s">
        <v>641</v>
      </c>
      <c r="B25" s="7" t="s">
        <v>5359</v>
      </c>
      <c r="C25" s="8" t="s">
        <v>5490</v>
      </c>
      <c r="D25" s="9" t="s">
        <v>661</v>
      </c>
      <c r="E25" s="774" t="s">
        <v>5984</v>
      </c>
      <c r="F25" s="45"/>
      <c r="G25" s="26" t="s">
        <v>641</v>
      </c>
      <c r="H25" s="512" t="s">
        <v>1420</v>
      </c>
      <c r="I25" s="549" t="s">
        <v>1004</v>
      </c>
      <c r="J25" s="9" t="s">
        <v>629</v>
      </c>
      <c r="K25" s="723" t="s">
        <v>5987</v>
      </c>
      <c r="L25" s="45"/>
    </row>
    <row r="26" spans="1:12" s="3" customFormat="1">
      <c r="A26" s="6" t="s">
        <v>642</v>
      </c>
      <c r="B26" s="7" t="s">
        <v>690</v>
      </c>
      <c r="C26" s="8" t="s">
        <v>1367</v>
      </c>
      <c r="D26" s="9" t="s">
        <v>800</v>
      </c>
      <c r="E26" s="774" t="s">
        <v>5985</v>
      </c>
      <c r="F26" s="45"/>
      <c r="G26" s="26" t="s">
        <v>642</v>
      </c>
      <c r="H26" s="512" t="s">
        <v>1233</v>
      </c>
      <c r="I26" s="549" t="s">
        <v>5406</v>
      </c>
      <c r="J26" s="9" t="s">
        <v>629</v>
      </c>
      <c r="K26" s="723" t="s">
        <v>5999</v>
      </c>
      <c r="L26" s="45"/>
    </row>
    <row r="27" spans="1:12" s="3" customFormat="1">
      <c r="A27" s="6" t="s">
        <v>643</v>
      </c>
      <c r="B27" s="7" t="s">
        <v>5422</v>
      </c>
      <c r="C27" s="8" t="s">
        <v>702</v>
      </c>
      <c r="D27" s="9" t="s">
        <v>629</v>
      </c>
      <c r="E27" s="774" t="s">
        <v>5986</v>
      </c>
      <c r="F27" s="45"/>
      <c r="G27" s="26" t="s">
        <v>643</v>
      </c>
      <c r="H27" s="512" t="s">
        <v>2880</v>
      </c>
      <c r="I27" s="549" t="s">
        <v>984</v>
      </c>
      <c r="J27" s="9" t="s">
        <v>800</v>
      </c>
      <c r="K27" s="723" t="s">
        <v>6000</v>
      </c>
      <c r="L27" s="45"/>
    </row>
    <row r="28" spans="1:12" s="3" customFormat="1">
      <c r="A28" s="6" t="s">
        <v>646</v>
      </c>
      <c r="B28" s="7" t="s">
        <v>1519</v>
      </c>
      <c r="C28" s="8" t="s">
        <v>3052</v>
      </c>
      <c r="D28" s="9" t="s">
        <v>629</v>
      </c>
      <c r="E28" s="774" t="s">
        <v>5987</v>
      </c>
      <c r="F28" s="45"/>
      <c r="G28" s="26" t="s">
        <v>646</v>
      </c>
      <c r="H28" s="512" t="s">
        <v>6009</v>
      </c>
      <c r="I28" s="549" t="s">
        <v>1117</v>
      </c>
      <c r="J28" s="9" t="s">
        <v>800</v>
      </c>
      <c r="K28" s="723" t="s">
        <v>6001</v>
      </c>
      <c r="L28" s="45"/>
    </row>
    <row r="29" spans="1:12" s="3" customFormat="1">
      <c r="A29" s="6" t="s">
        <v>647</v>
      </c>
      <c r="B29" s="7" t="s">
        <v>5421</v>
      </c>
      <c r="C29" s="8" t="s">
        <v>979</v>
      </c>
      <c r="D29" s="9" t="s">
        <v>629</v>
      </c>
      <c r="E29" s="774" t="s">
        <v>5988</v>
      </c>
      <c r="F29" s="45"/>
      <c r="G29" s="26" t="s">
        <v>647</v>
      </c>
      <c r="H29" s="512" t="s">
        <v>961</v>
      </c>
      <c r="I29" s="549" t="s">
        <v>1143</v>
      </c>
      <c r="J29" s="9" t="s">
        <v>629</v>
      </c>
      <c r="K29" s="723" t="s">
        <v>6002</v>
      </c>
      <c r="L29" s="45"/>
    </row>
    <row r="30" spans="1:12" s="3" customFormat="1">
      <c r="A30" s="6" t="s">
        <v>648</v>
      </c>
      <c r="B30" s="512" t="s">
        <v>3431</v>
      </c>
      <c r="C30" s="546" t="s">
        <v>5491</v>
      </c>
      <c r="D30" s="547" t="s">
        <v>629</v>
      </c>
      <c r="E30" s="861" t="s">
        <v>5989</v>
      </c>
      <c r="F30" s="45"/>
      <c r="G30" s="26" t="s">
        <v>648</v>
      </c>
      <c r="H30" s="512" t="s">
        <v>842</v>
      </c>
      <c r="I30" s="549" t="s">
        <v>1143</v>
      </c>
      <c r="J30" s="9" t="s">
        <v>629</v>
      </c>
      <c r="K30" s="723" t="s">
        <v>6003</v>
      </c>
      <c r="L30" s="45"/>
    </row>
    <row r="31" spans="1:12" s="3" customFormat="1">
      <c r="A31" s="6" t="s">
        <v>649</v>
      </c>
      <c r="B31" s="512" t="s">
        <v>973</v>
      </c>
      <c r="C31" s="546" t="s">
        <v>5994</v>
      </c>
      <c r="D31" s="547" t="s">
        <v>629</v>
      </c>
      <c r="E31" s="861" t="s">
        <v>5990</v>
      </c>
      <c r="F31" s="45"/>
      <c r="G31" s="26" t="s">
        <v>649</v>
      </c>
      <c r="H31" s="512" t="s">
        <v>699</v>
      </c>
      <c r="I31" s="549" t="s">
        <v>1090</v>
      </c>
      <c r="J31" s="9" t="s">
        <v>629</v>
      </c>
      <c r="K31" s="723" t="s">
        <v>6004</v>
      </c>
      <c r="L31" s="45"/>
    </row>
    <row r="32" spans="1:12" s="3" customFormat="1">
      <c r="A32" s="6" t="s">
        <v>650</v>
      </c>
      <c r="B32" s="512" t="s">
        <v>761</v>
      </c>
      <c r="C32" s="546" t="s">
        <v>1205</v>
      </c>
      <c r="D32" s="547" t="s">
        <v>629</v>
      </c>
      <c r="E32" s="861" t="s">
        <v>5991</v>
      </c>
      <c r="F32" s="45"/>
      <c r="G32" s="26" t="s">
        <v>650</v>
      </c>
      <c r="H32" s="512" t="s">
        <v>874</v>
      </c>
      <c r="I32" s="549" t="s">
        <v>6010</v>
      </c>
      <c r="J32" s="9" t="s">
        <v>800</v>
      </c>
      <c r="K32" s="723" t="s">
        <v>6005</v>
      </c>
      <c r="L32" s="45"/>
    </row>
    <row r="33" spans="1:12" s="3" customFormat="1">
      <c r="A33" s="6" t="s">
        <v>651</v>
      </c>
      <c r="B33" s="512" t="s">
        <v>1096</v>
      </c>
      <c r="C33" s="546" t="s">
        <v>5994</v>
      </c>
      <c r="D33" s="547" t="s">
        <v>629</v>
      </c>
      <c r="E33" s="861" t="s">
        <v>5992</v>
      </c>
      <c r="F33" s="45"/>
      <c r="G33" s="26"/>
      <c r="H33" s="431" t="s">
        <v>982</v>
      </c>
      <c r="I33" s="432" t="s">
        <v>1090</v>
      </c>
      <c r="J33" s="433" t="s">
        <v>629</v>
      </c>
      <c r="K33" s="830"/>
      <c r="L33" s="45"/>
    </row>
    <row r="34" spans="1:12" s="3" customFormat="1">
      <c r="A34" s="6"/>
      <c r="B34" s="431" t="s">
        <v>653</v>
      </c>
      <c r="C34" s="436" t="s">
        <v>3807</v>
      </c>
      <c r="D34" s="433" t="s">
        <v>751</v>
      </c>
      <c r="E34" s="831"/>
      <c r="F34" s="45"/>
      <c r="G34" s="26"/>
      <c r="H34" s="431" t="s">
        <v>1077</v>
      </c>
      <c r="I34" s="432" t="s">
        <v>4357</v>
      </c>
      <c r="J34" s="433" t="s">
        <v>663</v>
      </c>
      <c r="K34" s="830"/>
      <c r="L34" s="45"/>
    </row>
    <row r="35" spans="1:12" s="3" customFormat="1">
      <c r="A35" s="6"/>
      <c r="B35" s="431" t="s">
        <v>6011</v>
      </c>
      <c r="C35" s="436" t="s">
        <v>6012</v>
      </c>
      <c r="D35" s="433" t="s">
        <v>629</v>
      </c>
      <c r="E35" s="831"/>
      <c r="F35" s="45"/>
      <c r="G35" s="26"/>
      <c r="H35" s="431" t="s">
        <v>842</v>
      </c>
      <c r="I35" s="432" t="s">
        <v>4157</v>
      </c>
      <c r="J35" s="433" t="s">
        <v>612</v>
      </c>
      <c r="K35" s="830"/>
      <c r="L35" s="45"/>
    </row>
    <row r="36" spans="1:12" s="3" customFormat="1">
      <c r="A36" s="6"/>
      <c r="B36" s="431" t="s">
        <v>1153</v>
      </c>
      <c r="C36" s="436" t="s">
        <v>5492</v>
      </c>
      <c r="D36" s="433" t="s">
        <v>800</v>
      </c>
      <c r="E36" s="831"/>
      <c r="F36" s="45"/>
      <c r="G36" s="26"/>
      <c r="H36" s="431" t="s">
        <v>366</v>
      </c>
      <c r="I36" s="432" t="s">
        <v>1332</v>
      </c>
      <c r="J36" s="433" t="s">
        <v>663</v>
      </c>
      <c r="K36" s="830"/>
      <c r="L36" s="45"/>
    </row>
    <row r="37" spans="1:12" s="3" customFormat="1">
      <c r="A37" s="6"/>
      <c r="B37" s="431" t="s">
        <v>653</v>
      </c>
      <c r="C37" s="436" t="s">
        <v>5420</v>
      </c>
      <c r="D37" s="433" t="s">
        <v>629</v>
      </c>
      <c r="E37" s="831"/>
      <c r="F37" s="45"/>
      <c r="G37" s="26"/>
      <c r="H37" s="431"/>
      <c r="I37" s="436"/>
      <c r="J37" s="433"/>
      <c r="K37" s="830"/>
      <c r="L37" s="45"/>
    </row>
    <row r="38" spans="1:12" s="3" customFormat="1" ht="12.75" thickBot="1">
      <c r="A38" s="6"/>
      <c r="B38" s="431" t="s">
        <v>6013</v>
      </c>
      <c r="C38" s="436" t="s">
        <v>4177</v>
      </c>
      <c r="D38" s="433" t="s">
        <v>657</v>
      </c>
      <c r="E38" s="831"/>
      <c r="F38" s="45"/>
      <c r="G38" s="26"/>
      <c r="H38" s="431"/>
      <c r="I38" s="436"/>
      <c r="J38" s="433"/>
      <c r="K38" s="830"/>
      <c r="L38" s="45"/>
    </row>
    <row r="39" spans="1:12" s="3" customFormat="1" hidden="1">
      <c r="A39" s="6"/>
      <c r="B39" s="431"/>
      <c r="C39" s="436"/>
      <c r="D39" s="433"/>
      <c r="E39" s="831"/>
      <c r="F39" s="45"/>
      <c r="G39" s="26"/>
      <c r="H39" s="431"/>
      <c r="I39" s="436"/>
      <c r="J39" s="433"/>
      <c r="K39" s="830"/>
      <c r="L39" s="45"/>
    </row>
    <row r="40" spans="1:12" s="3" customFormat="1" hidden="1">
      <c r="A40" s="6"/>
      <c r="B40" s="431"/>
      <c r="C40" s="436"/>
      <c r="D40" s="433"/>
      <c r="E40" s="831"/>
      <c r="F40" s="45"/>
      <c r="G40" s="26"/>
      <c r="H40" s="431"/>
      <c r="I40" s="436"/>
      <c r="J40" s="433"/>
      <c r="K40" s="830"/>
      <c r="L40" s="45"/>
    </row>
    <row r="41" spans="1:12" s="3" customFormat="1" hidden="1">
      <c r="A41" s="6"/>
      <c r="B41" s="431"/>
      <c r="C41" s="436"/>
      <c r="D41" s="433"/>
      <c r="E41" s="831"/>
      <c r="F41" s="45"/>
      <c r="G41" s="26"/>
      <c r="H41" s="431"/>
      <c r="I41" s="436"/>
      <c r="J41" s="433"/>
      <c r="K41" s="830"/>
      <c r="L41" s="45"/>
    </row>
    <row r="42" spans="1:12" s="3" customFormat="1" hidden="1">
      <c r="A42" s="6"/>
      <c r="B42" s="431"/>
      <c r="C42" s="436"/>
      <c r="D42" s="433"/>
      <c r="E42" s="831"/>
      <c r="F42" s="45"/>
      <c r="G42" s="26"/>
      <c r="H42" s="431"/>
      <c r="I42" s="436"/>
      <c r="J42" s="433"/>
      <c r="K42" s="830"/>
      <c r="L42" s="45"/>
    </row>
    <row r="43" spans="1:12" s="3" customFormat="1" hidden="1">
      <c r="A43" s="6"/>
      <c r="B43" s="431"/>
      <c r="C43" s="436"/>
      <c r="D43" s="433"/>
      <c r="E43" s="831"/>
      <c r="F43" s="45"/>
      <c r="G43" s="26"/>
      <c r="H43" s="431"/>
      <c r="I43" s="436"/>
      <c r="J43" s="433"/>
      <c r="K43" s="830"/>
      <c r="L43" s="45"/>
    </row>
    <row r="44" spans="1:12" s="3" customFormat="1" ht="12.75" hidden="1" thickBot="1">
      <c r="A44" s="6"/>
      <c r="B44" s="431"/>
      <c r="C44" s="436"/>
      <c r="D44" s="433"/>
      <c r="E44" s="831"/>
      <c r="F44" s="45"/>
      <c r="G44" s="26"/>
      <c r="H44" s="431"/>
      <c r="I44" s="432"/>
      <c r="J44" s="433"/>
      <c r="K44" s="830"/>
      <c r="L44" s="45"/>
    </row>
    <row r="45" spans="1:12" s="3" customFormat="1" ht="12.75" hidden="1" thickBot="1">
      <c r="A45" s="6"/>
      <c r="B45" s="431"/>
      <c r="C45" s="436"/>
      <c r="D45" s="433"/>
      <c r="E45" s="831"/>
      <c r="F45" s="45"/>
      <c r="G45" s="26"/>
      <c r="H45" s="431"/>
      <c r="I45" s="432"/>
      <c r="J45" s="433"/>
      <c r="K45" s="830"/>
      <c r="L45" s="45"/>
    </row>
    <row r="46" spans="1:12" s="3" customFormat="1" ht="12.75" hidden="1" thickBot="1">
      <c r="A46" s="6"/>
      <c r="B46" s="431"/>
      <c r="C46" s="436"/>
      <c r="D46" s="433"/>
      <c r="E46" s="831"/>
      <c r="F46" s="45"/>
      <c r="G46" s="26"/>
      <c r="H46" s="431"/>
      <c r="I46" s="432"/>
      <c r="J46" s="433"/>
      <c r="K46" s="830"/>
      <c r="L46" s="45"/>
    </row>
    <row r="47" spans="1:12" s="3" customFormat="1" ht="12.75" hidden="1" thickBot="1">
      <c r="A47" s="6"/>
      <c r="B47" s="431"/>
      <c r="C47" s="436"/>
      <c r="D47" s="433"/>
      <c r="E47" s="831"/>
      <c r="F47" s="45"/>
      <c r="G47" s="26"/>
      <c r="H47" s="512"/>
      <c r="I47" s="549"/>
      <c r="J47" s="547"/>
      <c r="K47" s="723"/>
      <c r="L47" s="45"/>
    </row>
    <row r="48" spans="1:12" s="3" customFormat="1" ht="12.75" thickTop="1">
      <c r="A48" s="46"/>
      <c r="B48" s="46"/>
      <c r="C48" s="46"/>
      <c r="D48" s="46"/>
      <c r="E48" s="46"/>
      <c r="F48" s="45"/>
      <c r="G48" s="47"/>
      <c r="H48" s="47"/>
      <c r="I48" s="47"/>
      <c r="J48" s="47"/>
      <c r="K48" s="47"/>
      <c r="L48" s="45"/>
    </row>
    <row r="49" spans="1:12" s="3" customFormat="1" ht="21" thickBot="1">
      <c r="A49" s="1104" t="s">
        <v>4001</v>
      </c>
      <c r="B49" s="1104"/>
      <c r="C49" s="556"/>
      <c r="D49" s="557" t="s">
        <v>625</v>
      </c>
      <c r="E49" s="1102" t="s">
        <v>4003</v>
      </c>
      <c r="F49" s="1102"/>
      <c r="G49" s="1102"/>
      <c r="H49" s="1102"/>
      <c r="I49" s="556"/>
      <c r="J49" s="1103" t="s">
        <v>625</v>
      </c>
      <c r="K49" s="1103"/>
      <c r="L49" s="45"/>
    </row>
    <row r="50" spans="1:12" s="3" customFormat="1" ht="13.5" thickTop="1" thickBot="1">
      <c r="A50" s="1057" t="s">
        <v>621</v>
      </c>
      <c r="B50" s="1058"/>
      <c r="C50" s="43"/>
      <c r="D50" s="44"/>
      <c r="E50" s="35"/>
      <c r="F50" s="35"/>
      <c r="G50" s="1061" t="s">
        <v>652</v>
      </c>
      <c r="H50" s="1062"/>
      <c r="I50" s="35"/>
      <c r="J50" s="35"/>
      <c r="K50" s="35"/>
      <c r="L50" s="45"/>
    </row>
    <row r="51" spans="1:12" s="3" customFormat="1" ht="16.5" thickTop="1" thickBot="1">
      <c r="A51" s="1059"/>
      <c r="B51" s="1060"/>
      <c r="C51" s="14"/>
      <c r="D51" s="12" t="s">
        <v>645</v>
      </c>
      <c r="E51" s="769">
        <f>COUNTA(C53:C78)</f>
        <v>21</v>
      </c>
      <c r="F51" s="45"/>
      <c r="G51" s="1063"/>
      <c r="H51" s="1064"/>
      <c r="I51" s="32"/>
      <c r="J51" s="33" t="s">
        <v>645</v>
      </c>
      <c r="K51" s="34">
        <f>COUNTA(I53:I78)</f>
        <v>22</v>
      </c>
      <c r="L51" s="45"/>
    </row>
    <row r="52" spans="1:12" s="3" customFormat="1">
      <c r="A52" s="15" t="s">
        <v>626</v>
      </c>
      <c r="B52" s="16" t="s">
        <v>622</v>
      </c>
      <c r="C52" s="4" t="s">
        <v>623</v>
      </c>
      <c r="D52" s="4" t="s">
        <v>624</v>
      </c>
      <c r="E52" s="770" t="s">
        <v>644</v>
      </c>
      <c r="F52" s="45"/>
      <c r="G52" s="24" t="s">
        <v>626</v>
      </c>
      <c r="H52" s="23" t="s">
        <v>622</v>
      </c>
      <c r="I52" s="4" t="s">
        <v>623</v>
      </c>
      <c r="J52" s="4" t="s">
        <v>624</v>
      </c>
      <c r="K52" s="25" t="s">
        <v>644</v>
      </c>
      <c r="L52" s="45"/>
    </row>
    <row r="53" spans="1:12" s="3" customFormat="1">
      <c r="A53" s="76" t="s">
        <v>630</v>
      </c>
      <c r="B53" s="77" t="s">
        <v>4891</v>
      </c>
      <c r="C53" s="78" t="s">
        <v>975</v>
      </c>
      <c r="D53" s="79" t="s">
        <v>629</v>
      </c>
      <c r="E53" s="771" t="s">
        <v>6014</v>
      </c>
      <c r="F53" s="45"/>
      <c r="G53" s="94" t="s">
        <v>630</v>
      </c>
      <c r="H53" s="77" t="s">
        <v>4182</v>
      </c>
      <c r="I53" s="78" t="s">
        <v>1143</v>
      </c>
      <c r="J53" s="79" t="s">
        <v>2425</v>
      </c>
      <c r="K53" s="766" t="s">
        <v>6029</v>
      </c>
      <c r="L53" s="45"/>
    </row>
    <row r="54" spans="1:12" s="3" customFormat="1">
      <c r="A54" s="81" t="s">
        <v>631</v>
      </c>
      <c r="B54" s="82" t="s">
        <v>3447</v>
      </c>
      <c r="C54" s="83" t="s">
        <v>158</v>
      </c>
      <c r="D54" s="84" t="s">
        <v>751</v>
      </c>
      <c r="E54" s="772" t="s">
        <v>6014</v>
      </c>
      <c r="F54" s="45"/>
      <c r="G54" s="96" t="s">
        <v>631</v>
      </c>
      <c r="H54" s="82" t="s">
        <v>6043</v>
      </c>
      <c r="I54" s="83" t="s">
        <v>988</v>
      </c>
      <c r="J54" s="84" t="s">
        <v>800</v>
      </c>
      <c r="K54" s="767" t="s">
        <v>6030</v>
      </c>
      <c r="L54" s="45"/>
    </row>
    <row r="55" spans="1:12" s="3" customFormat="1">
      <c r="A55" s="86" t="s">
        <v>632</v>
      </c>
      <c r="B55" s="87" t="s">
        <v>5736</v>
      </c>
      <c r="C55" s="88" t="s">
        <v>5740</v>
      </c>
      <c r="D55" s="89" t="s">
        <v>751</v>
      </c>
      <c r="E55" s="773" t="s">
        <v>6015</v>
      </c>
      <c r="F55" s="45"/>
      <c r="G55" s="98" t="s">
        <v>632</v>
      </c>
      <c r="H55" s="87" t="s">
        <v>791</v>
      </c>
      <c r="I55" s="88" t="s">
        <v>5751</v>
      </c>
      <c r="J55" s="89" t="s">
        <v>629</v>
      </c>
      <c r="K55" s="768" t="s">
        <v>6031</v>
      </c>
      <c r="L55" s="45"/>
    </row>
    <row r="56" spans="1:12" s="3" customFormat="1">
      <c r="A56" s="6" t="s">
        <v>633</v>
      </c>
      <c r="B56" s="7" t="s">
        <v>3437</v>
      </c>
      <c r="C56" s="8" t="s">
        <v>5721</v>
      </c>
      <c r="D56" s="547" t="s">
        <v>751</v>
      </c>
      <c r="E56" s="774" t="s">
        <v>6016</v>
      </c>
      <c r="F56" s="45"/>
      <c r="G56" s="26" t="s">
        <v>633</v>
      </c>
      <c r="H56" s="7" t="s">
        <v>4426</v>
      </c>
      <c r="I56" s="8" t="s">
        <v>5749</v>
      </c>
      <c r="J56" s="547" t="s">
        <v>751</v>
      </c>
      <c r="K56" s="723" t="s">
        <v>6032</v>
      </c>
      <c r="L56" s="45"/>
    </row>
    <row r="57" spans="1:12" s="3" customFormat="1">
      <c r="A57" s="6" t="s">
        <v>634</v>
      </c>
      <c r="B57" s="7" t="s">
        <v>5303</v>
      </c>
      <c r="C57" s="8" t="s">
        <v>5682</v>
      </c>
      <c r="D57" s="9" t="s">
        <v>6306</v>
      </c>
      <c r="E57" s="774" t="s">
        <v>6017</v>
      </c>
      <c r="F57" s="45"/>
      <c r="G57" s="26" t="s">
        <v>634</v>
      </c>
      <c r="H57" s="7" t="s">
        <v>3762</v>
      </c>
      <c r="I57" s="8" t="s">
        <v>2400</v>
      </c>
      <c r="J57" s="547" t="s">
        <v>751</v>
      </c>
      <c r="K57" s="723" t="s">
        <v>6015</v>
      </c>
      <c r="L57" s="45"/>
    </row>
    <row r="58" spans="1:12" s="3" customFormat="1">
      <c r="A58" s="6" t="s">
        <v>635</v>
      </c>
      <c r="B58" s="7" t="s">
        <v>694</v>
      </c>
      <c r="C58" s="8" t="s">
        <v>924</v>
      </c>
      <c r="D58" s="9" t="s">
        <v>800</v>
      </c>
      <c r="E58" s="774" t="s">
        <v>6017</v>
      </c>
      <c r="F58" s="45"/>
      <c r="G58" s="26" t="s">
        <v>635</v>
      </c>
      <c r="H58" s="7" t="s">
        <v>740</v>
      </c>
      <c r="I58" s="8" t="s">
        <v>1326</v>
      </c>
      <c r="J58" s="547" t="s">
        <v>629</v>
      </c>
      <c r="K58" s="723" t="s">
        <v>6033</v>
      </c>
      <c r="L58" s="45"/>
    </row>
    <row r="59" spans="1:12" s="3" customFormat="1">
      <c r="A59" s="6" t="s">
        <v>636</v>
      </c>
      <c r="B59" s="7" t="s">
        <v>1309</v>
      </c>
      <c r="C59" s="8" t="s">
        <v>6042</v>
      </c>
      <c r="D59" s="9" t="s">
        <v>751</v>
      </c>
      <c r="E59" s="774" t="s">
        <v>6004</v>
      </c>
      <c r="F59" s="45"/>
      <c r="G59" s="26" t="s">
        <v>636</v>
      </c>
      <c r="H59" s="7" t="s">
        <v>5511</v>
      </c>
      <c r="I59" s="8" t="s">
        <v>5512</v>
      </c>
      <c r="J59" s="9" t="s">
        <v>751</v>
      </c>
      <c r="K59" s="723" t="s">
        <v>6034</v>
      </c>
      <c r="L59" s="45"/>
    </row>
    <row r="60" spans="1:12" s="3" customFormat="1">
      <c r="A60" s="6" t="s">
        <v>637</v>
      </c>
      <c r="B60" s="7" t="s">
        <v>828</v>
      </c>
      <c r="C60" s="8" t="s">
        <v>5682</v>
      </c>
      <c r="D60" s="9" t="s">
        <v>6306</v>
      </c>
      <c r="E60" s="774" t="s">
        <v>6004</v>
      </c>
      <c r="F60" s="45"/>
      <c r="G60" s="26" t="s">
        <v>637</v>
      </c>
      <c r="H60" s="7" t="s">
        <v>982</v>
      </c>
      <c r="I60" s="8" t="s">
        <v>6044</v>
      </c>
      <c r="J60" s="9" t="s">
        <v>669</v>
      </c>
      <c r="K60" s="723" t="s">
        <v>6017</v>
      </c>
      <c r="L60" s="45"/>
    </row>
    <row r="61" spans="1:12" s="3" customFormat="1">
      <c r="A61" s="6" t="s">
        <v>638</v>
      </c>
      <c r="B61" s="7" t="s">
        <v>1306</v>
      </c>
      <c r="C61" s="8" t="s">
        <v>5655</v>
      </c>
      <c r="D61" s="547" t="s">
        <v>751</v>
      </c>
      <c r="E61" s="774" t="s">
        <v>6018</v>
      </c>
      <c r="F61" s="45"/>
      <c r="G61" s="26" t="s">
        <v>638</v>
      </c>
      <c r="H61" s="7" t="s">
        <v>1145</v>
      </c>
      <c r="I61" s="8" t="s">
        <v>4795</v>
      </c>
      <c r="J61" s="9" t="s">
        <v>629</v>
      </c>
      <c r="K61" s="723" t="s">
        <v>6035</v>
      </c>
      <c r="L61" s="45"/>
    </row>
    <row r="62" spans="1:12" s="3" customFormat="1">
      <c r="A62" s="6" t="s">
        <v>639</v>
      </c>
      <c r="B62" s="7" t="s">
        <v>1511</v>
      </c>
      <c r="C62" s="8" t="s">
        <v>5409</v>
      </c>
      <c r="D62" s="547" t="s">
        <v>661</v>
      </c>
      <c r="E62" s="774" t="s">
        <v>6019</v>
      </c>
      <c r="F62" s="45"/>
      <c r="G62" s="26" t="s">
        <v>639</v>
      </c>
      <c r="H62" s="7" t="s">
        <v>705</v>
      </c>
      <c r="I62" s="8" t="s">
        <v>2399</v>
      </c>
      <c r="J62" s="9" t="s">
        <v>669</v>
      </c>
      <c r="K62" s="723" t="s">
        <v>6035</v>
      </c>
      <c r="L62" s="45"/>
    </row>
    <row r="63" spans="1:12" s="3" customFormat="1">
      <c r="A63" s="6" t="s">
        <v>640</v>
      </c>
      <c r="B63" s="7" t="s">
        <v>3435</v>
      </c>
      <c r="C63" s="8" t="s">
        <v>1048</v>
      </c>
      <c r="D63" s="9" t="s">
        <v>751</v>
      </c>
      <c r="E63" s="774" t="s">
        <v>6020</v>
      </c>
      <c r="F63" s="45"/>
      <c r="G63" s="26" t="s">
        <v>640</v>
      </c>
      <c r="H63" s="7" t="s">
        <v>1121</v>
      </c>
      <c r="I63" s="8" t="s">
        <v>1326</v>
      </c>
      <c r="J63" s="547" t="s">
        <v>629</v>
      </c>
      <c r="K63" s="723" t="s">
        <v>6035</v>
      </c>
      <c r="L63" s="45"/>
    </row>
    <row r="64" spans="1:12" s="3" customFormat="1">
      <c r="A64" s="6" t="s">
        <v>641</v>
      </c>
      <c r="B64" s="7" t="s">
        <v>1511</v>
      </c>
      <c r="C64" s="8" t="s">
        <v>5428</v>
      </c>
      <c r="D64" s="9" t="s">
        <v>629</v>
      </c>
      <c r="E64" s="774" t="s">
        <v>6005</v>
      </c>
      <c r="F64" s="45"/>
      <c r="G64" s="26" t="s">
        <v>641</v>
      </c>
      <c r="H64" s="7" t="s">
        <v>2880</v>
      </c>
      <c r="I64" s="8" t="s">
        <v>996</v>
      </c>
      <c r="J64" s="52" t="s">
        <v>751</v>
      </c>
      <c r="K64" s="723" t="s">
        <v>6036</v>
      </c>
      <c r="L64" s="45"/>
    </row>
    <row r="65" spans="1:12" s="3" customFormat="1">
      <c r="A65" s="6" t="s">
        <v>642</v>
      </c>
      <c r="B65" s="7" t="s">
        <v>828</v>
      </c>
      <c r="C65" s="8" t="s">
        <v>5716</v>
      </c>
      <c r="D65" s="547" t="s">
        <v>751</v>
      </c>
      <c r="E65" s="774" t="s">
        <v>6021</v>
      </c>
      <c r="F65" s="45"/>
      <c r="G65" s="26" t="s">
        <v>642</v>
      </c>
      <c r="H65" s="7" t="s">
        <v>1420</v>
      </c>
      <c r="I65" s="8" t="s">
        <v>4011</v>
      </c>
      <c r="J65" s="9" t="s">
        <v>751</v>
      </c>
      <c r="K65" s="723" t="s">
        <v>6036</v>
      </c>
      <c r="L65" s="45"/>
    </row>
    <row r="66" spans="1:12" s="3" customFormat="1">
      <c r="A66" s="6" t="s">
        <v>643</v>
      </c>
      <c r="B66" s="7" t="s">
        <v>3440</v>
      </c>
      <c r="C66" s="8" t="s">
        <v>2364</v>
      </c>
      <c r="D66" s="547" t="s">
        <v>629</v>
      </c>
      <c r="E66" s="774" t="s">
        <v>6022</v>
      </c>
      <c r="F66" s="45"/>
      <c r="G66" s="26" t="s">
        <v>643</v>
      </c>
      <c r="H66" s="7" t="s">
        <v>1407</v>
      </c>
      <c r="I66" s="8" t="s">
        <v>5405</v>
      </c>
      <c r="J66" s="547" t="s">
        <v>629</v>
      </c>
      <c r="K66" s="723" t="s">
        <v>6036</v>
      </c>
      <c r="L66" s="45"/>
    </row>
    <row r="67" spans="1:12" s="3" customFormat="1">
      <c r="A67" s="6" t="s">
        <v>646</v>
      </c>
      <c r="B67" s="7" t="s">
        <v>2631</v>
      </c>
      <c r="C67" s="8" t="s">
        <v>1</v>
      </c>
      <c r="D67" s="547" t="s">
        <v>629</v>
      </c>
      <c r="E67" s="774" t="s">
        <v>6023</v>
      </c>
      <c r="F67" s="45"/>
      <c r="G67" s="26" t="s">
        <v>646</v>
      </c>
      <c r="H67" s="7" t="s">
        <v>1115</v>
      </c>
      <c r="I67" s="8" t="s">
        <v>5406</v>
      </c>
      <c r="J67" s="547" t="s">
        <v>629</v>
      </c>
      <c r="K67" s="723" t="s">
        <v>6019</v>
      </c>
      <c r="L67" s="45"/>
    </row>
    <row r="68" spans="1:12" s="3" customFormat="1">
      <c r="A68" s="6" t="s">
        <v>647</v>
      </c>
      <c r="B68" s="7" t="s">
        <v>4131</v>
      </c>
      <c r="C68" s="8" t="s">
        <v>5717</v>
      </c>
      <c r="D68" s="547" t="s">
        <v>629</v>
      </c>
      <c r="E68" s="774" t="s">
        <v>6024</v>
      </c>
      <c r="F68" s="45"/>
      <c r="G68" s="26" t="s">
        <v>647</v>
      </c>
      <c r="H68" s="7" t="s">
        <v>2038</v>
      </c>
      <c r="I68" s="8" t="s">
        <v>5169</v>
      </c>
      <c r="J68" s="9" t="s">
        <v>629</v>
      </c>
      <c r="K68" s="211" t="s">
        <v>6019</v>
      </c>
      <c r="L68" s="45"/>
    </row>
    <row r="69" spans="1:12" s="3" customFormat="1">
      <c r="A69" s="6" t="s">
        <v>648</v>
      </c>
      <c r="B69" s="7" t="s">
        <v>1478</v>
      </c>
      <c r="C69" s="8" t="s">
        <v>4047</v>
      </c>
      <c r="D69" s="9" t="s">
        <v>629</v>
      </c>
      <c r="E69" s="774" t="s">
        <v>6025</v>
      </c>
      <c r="F69" s="45"/>
      <c r="G69" s="26" t="s">
        <v>648</v>
      </c>
      <c r="H69" s="7" t="s">
        <v>671</v>
      </c>
      <c r="I69" s="8" t="s">
        <v>2399</v>
      </c>
      <c r="J69" s="9" t="s">
        <v>629</v>
      </c>
      <c r="K69" s="211" t="s">
        <v>6037</v>
      </c>
      <c r="L69" s="45"/>
    </row>
    <row r="70" spans="1:12" s="3" customFormat="1">
      <c r="A70" s="6" t="s">
        <v>649</v>
      </c>
      <c r="B70" s="7" t="s">
        <v>4392</v>
      </c>
      <c r="C70" s="8" t="s">
        <v>396</v>
      </c>
      <c r="D70" s="9" t="s">
        <v>669</v>
      </c>
      <c r="E70" s="774" t="s">
        <v>6026</v>
      </c>
      <c r="F70" s="45"/>
      <c r="G70" s="26" t="s">
        <v>649</v>
      </c>
      <c r="H70" s="7" t="s">
        <v>1114</v>
      </c>
      <c r="I70" s="250" t="s">
        <v>811</v>
      </c>
      <c r="J70" s="9" t="s">
        <v>629</v>
      </c>
      <c r="K70" s="211" t="s">
        <v>6037</v>
      </c>
      <c r="L70" s="45"/>
    </row>
    <row r="71" spans="1:12" s="3" customFormat="1">
      <c r="A71" s="6" t="s">
        <v>650</v>
      </c>
      <c r="B71" s="7" t="s">
        <v>1102</v>
      </c>
      <c r="C71" s="8" t="s">
        <v>2364</v>
      </c>
      <c r="D71" s="9" t="s">
        <v>629</v>
      </c>
      <c r="E71" s="774" t="s">
        <v>6027</v>
      </c>
      <c r="F71" s="45"/>
      <c r="G71" s="26" t="s">
        <v>650</v>
      </c>
      <c r="H71" s="7" t="s">
        <v>796</v>
      </c>
      <c r="I71" s="250" t="s">
        <v>702</v>
      </c>
      <c r="J71" s="9" t="s">
        <v>629</v>
      </c>
      <c r="K71" s="211" t="s">
        <v>6038</v>
      </c>
      <c r="L71" s="45"/>
    </row>
    <row r="72" spans="1:12" s="3" customFormat="1">
      <c r="A72" s="6" t="s">
        <v>651</v>
      </c>
      <c r="B72" s="7" t="s">
        <v>3440</v>
      </c>
      <c r="C72" s="8" t="s">
        <v>1107</v>
      </c>
      <c r="D72" s="9" t="s">
        <v>800</v>
      </c>
      <c r="E72" s="774" t="s">
        <v>6028</v>
      </c>
      <c r="F72" s="45"/>
      <c r="G72" s="26" t="s">
        <v>651</v>
      </c>
      <c r="H72" s="7" t="s">
        <v>366</v>
      </c>
      <c r="I72" s="250" t="s">
        <v>3816</v>
      </c>
      <c r="J72" s="9" t="s">
        <v>751</v>
      </c>
      <c r="K72" s="211" t="s">
        <v>6039</v>
      </c>
      <c r="L72" s="45"/>
    </row>
    <row r="73" spans="1:12" s="3" customFormat="1">
      <c r="A73" s="6" t="s">
        <v>899</v>
      </c>
      <c r="B73" s="7" t="s">
        <v>5359</v>
      </c>
      <c r="C73" s="8" t="s">
        <v>2364</v>
      </c>
      <c r="D73" s="9" t="s">
        <v>629</v>
      </c>
      <c r="E73" s="774" t="s">
        <v>6041</v>
      </c>
      <c r="F73" s="45"/>
      <c r="G73" s="26" t="s">
        <v>899</v>
      </c>
      <c r="H73" s="7" t="s">
        <v>2038</v>
      </c>
      <c r="I73" s="250" t="s">
        <v>4893</v>
      </c>
      <c r="J73" s="9" t="s">
        <v>629</v>
      </c>
      <c r="K73" s="211" t="s">
        <v>6027</v>
      </c>
      <c r="L73" s="45"/>
    </row>
    <row r="74" spans="1:12" s="3" customFormat="1" ht="12.75" thickBot="1">
      <c r="A74" s="6"/>
      <c r="B74" s="7"/>
      <c r="C74" s="8"/>
      <c r="D74" s="9"/>
      <c r="E74" s="774"/>
      <c r="F74" s="45"/>
      <c r="G74" s="26" t="s">
        <v>900</v>
      </c>
      <c r="H74" s="7" t="s">
        <v>664</v>
      </c>
      <c r="I74" s="250" t="s">
        <v>1507</v>
      </c>
      <c r="J74" s="9" t="s">
        <v>629</v>
      </c>
      <c r="K74" s="211" t="s">
        <v>6040</v>
      </c>
      <c r="L74" s="45"/>
    </row>
    <row r="75" spans="1:12" s="3" customFormat="1" ht="11.25" hidden="1" customHeight="1" thickBot="1">
      <c r="A75" s="6"/>
      <c r="B75" s="7"/>
      <c r="C75" s="8"/>
      <c r="D75" s="9"/>
      <c r="E75" s="774"/>
      <c r="F75" s="45"/>
      <c r="G75" s="26" t="s">
        <v>901</v>
      </c>
      <c r="H75" s="7"/>
      <c r="I75" s="250"/>
      <c r="J75" s="9"/>
      <c r="K75" s="211"/>
      <c r="L75" s="45"/>
    </row>
    <row r="76" spans="1:12" s="3" customFormat="1" ht="12.75" hidden="1" thickBot="1">
      <c r="A76" s="6"/>
      <c r="B76" s="7"/>
      <c r="C76" s="8"/>
      <c r="D76" s="9"/>
      <c r="E76" s="774"/>
      <c r="F76" s="45"/>
      <c r="G76" s="26"/>
      <c r="H76" s="7"/>
      <c r="I76" s="250"/>
      <c r="J76" s="9"/>
      <c r="K76" s="211"/>
      <c r="L76" s="45"/>
    </row>
    <row r="77" spans="1:12" s="3" customFormat="1" ht="12.75" hidden="1" thickBot="1">
      <c r="A77" s="6"/>
      <c r="B77" s="7"/>
      <c r="C77" s="8"/>
      <c r="D77" s="9"/>
      <c r="E77" s="774"/>
      <c r="F77" s="45"/>
      <c r="G77" s="26"/>
      <c r="H77" s="7"/>
      <c r="I77" s="250"/>
      <c r="J77" s="9"/>
      <c r="K77" s="211"/>
      <c r="L77" s="45"/>
    </row>
    <row r="78" spans="1:12" s="3" customFormat="1" ht="13.5" hidden="1" thickBot="1">
      <c r="A78" s="6"/>
      <c r="B78" s="7"/>
      <c r="C78" s="302"/>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57" t="s">
        <v>621</v>
      </c>
      <c r="B81" s="1058"/>
      <c r="C81" s="43"/>
      <c r="D81" s="44"/>
      <c r="E81" s="44"/>
      <c r="F81" s="35"/>
      <c r="G81" s="1087" t="s">
        <v>652</v>
      </c>
      <c r="H81" s="1088"/>
      <c r="I81" s="35"/>
      <c r="J81" s="35"/>
      <c r="K81" s="35"/>
      <c r="L81" s="35"/>
    </row>
    <row r="82" spans="1:12" s="3" customFormat="1" ht="16.5" thickTop="1" thickBot="1">
      <c r="A82" s="1059"/>
      <c r="B82" s="1060"/>
      <c r="C82" s="14"/>
      <c r="D82" s="12" t="s">
        <v>645</v>
      </c>
      <c r="E82" s="13">
        <f>COUNTA(C84:C121)</f>
        <v>31</v>
      </c>
      <c r="F82" s="45"/>
      <c r="G82" s="1089"/>
      <c r="H82" s="1090"/>
      <c r="I82" s="32"/>
      <c r="J82" s="33" t="s">
        <v>645</v>
      </c>
      <c r="K82" s="34">
        <f>COUNTA(I84:I121)</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1306</v>
      </c>
      <c r="C84" s="78" t="s">
        <v>1738</v>
      </c>
      <c r="D84" s="79" t="s">
        <v>669</v>
      </c>
      <c r="E84" s="771" t="s">
        <v>6045</v>
      </c>
      <c r="F84" s="45"/>
      <c r="G84" s="94" t="s">
        <v>630</v>
      </c>
      <c r="H84" s="77" t="s">
        <v>4004</v>
      </c>
      <c r="I84" s="78" t="s">
        <v>1143</v>
      </c>
      <c r="J84" s="79" t="s">
        <v>2425</v>
      </c>
      <c r="K84" s="766" t="s">
        <v>6060</v>
      </c>
      <c r="L84" s="45"/>
    </row>
    <row r="85" spans="1:12" s="3" customFormat="1">
      <c r="A85" s="81"/>
      <c r="B85" s="82" t="s">
        <v>3778</v>
      </c>
      <c r="C85" s="83" t="s">
        <v>5649</v>
      </c>
      <c r="D85" s="84" t="s">
        <v>6064</v>
      </c>
      <c r="E85" s="772" t="s">
        <v>6045</v>
      </c>
      <c r="F85" s="45"/>
      <c r="G85" s="96" t="s">
        <v>631</v>
      </c>
      <c r="H85" s="82" t="s">
        <v>2622</v>
      </c>
      <c r="I85" s="83" t="s">
        <v>2556</v>
      </c>
      <c r="J85" s="84" t="s">
        <v>2425</v>
      </c>
      <c r="K85" s="767" t="s">
        <v>6045</v>
      </c>
      <c r="L85" s="45"/>
    </row>
    <row r="86" spans="1:12" s="3" customFormat="1">
      <c r="A86" s="86" t="s">
        <v>631</v>
      </c>
      <c r="B86" s="87" t="s">
        <v>5710</v>
      </c>
      <c r="C86" s="88" t="s">
        <v>5512</v>
      </c>
      <c r="D86" s="89" t="s">
        <v>6064</v>
      </c>
      <c r="E86" s="773" t="s">
        <v>6046</v>
      </c>
      <c r="F86" s="45"/>
      <c r="G86" s="98" t="s">
        <v>632</v>
      </c>
      <c r="H86" s="87" t="s">
        <v>3020</v>
      </c>
      <c r="I86" s="88" t="s">
        <v>5676</v>
      </c>
      <c r="J86" s="89" t="s">
        <v>751</v>
      </c>
      <c r="K86" s="768" t="s">
        <v>5992</v>
      </c>
      <c r="L86" s="45"/>
    </row>
    <row r="87" spans="1:12" s="3" customFormat="1">
      <c r="A87" s="6" t="s">
        <v>632</v>
      </c>
      <c r="B87" s="7" t="s">
        <v>5289</v>
      </c>
      <c r="C87" s="8" t="s">
        <v>5290</v>
      </c>
      <c r="D87" s="9" t="s">
        <v>677</v>
      </c>
      <c r="E87" s="774" t="s">
        <v>6029</v>
      </c>
      <c r="F87" s="45"/>
      <c r="G87" s="862" t="s">
        <v>633</v>
      </c>
      <c r="H87" s="512" t="s">
        <v>1114</v>
      </c>
      <c r="I87" s="546" t="s">
        <v>6077</v>
      </c>
      <c r="J87" s="547" t="s">
        <v>751</v>
      </c>
      <c r="K87" s="843" t="s">
        <v>6061</v>
      </c>
      <c r="L87" s="45"/>
    </row>
    <row r="88" spans="1:12" s="3" customFormat="1">
      <c r="A88" s="6" t="s">
        <v>633</v>
      </c>
      <c r="B88" s="7" t="s">
        <v>694</v>
      </c>
      <c r="C88" s="8" t="s">
        <v>6065</v>
      </c>
      <c r="D88" s="9" t="s">
        <v>661</v>
      </c>
      <c r="E88" s="774" t="s">
        <v>6047</v>
      </c>
      <c r="F88" s="45"/>
      <c r="G88" s="26" t="s">
        <v>634</v>
      </c>
      <c r="H88" s="7" t="s">
        <v>708</v>
      </c>
      <c r="I88" s="8" t="s">
        <v>5518</v>
      </c>
      <c r="J88" s="547" t="s">
        <v>751</v>
      </c>
      <c r="K88" s="723" t="s">
        <v>6029</v>
      </c>
      <c r="L88" s="45"/>
    </row>
    <row r="89" spans="1:12" s="3" customFormat="1">
      <c r="A89" s="6" t="s">
        <v>634</v>
      </c>
      <c r="B89" s="7" t="s">
        <v>972</v>
      </c>
      <c r="C89" s="8" t="s">
        <v>1070</v>
      </c>
      <c r="D89" s="547" t="s">
        <v>669</v>
      </c>
      <c r="E89" s="774" t="s">
        <v>6047</v>
      </c>
      <c r="F89" s="45"/>
      <c r="G89" s="26" t="s">
        <v>635</v>
      </c>
      <c r="H89" s="7" t="s">
        <v>796</v>
      </c>
      <c r="I89" s="8" t="s">
        <v>850</v>
      </c>
      <c r="J89" s="547" t="s">
        <v>669</v>
      </c>
      <c r="K89" s="723" t="s">
        <v>6062</v>
      </c>
      <c r="L89" s="45"/>
    </row>
    <row r="90" spans="1:12" s="3" customFormat="1">
      <c r="A90" s="6" t="s">
        <v>635</v>
      </c>
      <c r="B90" s="7" t="s">
        <v>1474</v>
      </c>
      <c r="C90" s="8" t="s">
        <v>6066</v>
      </c>
      <c r="D90" s="52" t="s">
        <v>669</v>
      </c>
      <c r="E90" s="774" t="s">
        <v>6047</v>
      </c>
      <c r="F90" s="45"/>
      <c r="G90" s="26" t="s">
        <v>636</v>
      </c>
      <c r="H90" s="7" t="s">
        <v>4004</v>
      </c>
      <c r="I90" s="8" t="s">
        <v>6076</v>
      </c>
      <c r="J90" s="9" t="s">
        <v>1662</v>
      </c>
      <c r="K90" s="723" t="s">
        <v>6048</v>
      </c>
      <c r="L90" s="45"/>
    </row>
    <row r="91" spans="1:12" s="3" customFormat="1">
      <c r="A91" s="6" t="s">
        <v>636</v>
      </c>
      <c r="B91" s="7" t="s">
        <v>348</v>
      </c>
      <c r="C91" s="8" t="s">
        <v>5537</v>
      </c>
      <c r="D91" s="547" t="s">
        <v>6064</v>
      </c>
      <c r="E91" s="774" t="s">
        <v>6047</v>
      </c>
      <c r="F91" s="45"/>
      <c r="G91" s="26" t="s">
        <v>637</v>
      </c>
      <c r="H91" s="7" t="s">
        <v>667</v>
      </c>
      <c r="I91" s="8" t="s">
        <v>5681</v>
      </c>
      <c r="J91" s="9" t="s">
        <v>751</v>
      </c>
      <c r="K91" s="723" t="s">
        <v>6030</v>
      </c>
      <c r="L91" s="45"/>
    </row>
    <row r="92" spans="1:12" s="3" customFormat="1">
      <c r="A92" s="6" t="s">
        <v>637</v>
      </c>
      <c r="B92" s="7" t="s">
        <v>967</v>
      </c>
      <c r="C92" s="8" t="s">
        <v>3053</v>
      </c>
      <c r="D92" s="9" t="s">
        <v>6064</v>
      </c>
      <c r="E92" s="774" t="s">
        <v>6048</v>
      </c>
      <c r="F92" s="45"/>
      <c r="G92" s="26" t="s">
        <v>638</v>
      </c>
      <c r="H92" s="7" t="s">
        <v>5673</v>
      </c>
      <c r="I92" s="8" t="s">
        <v>3463</v>
      </c>
      <c r="J92" s="547" t="s">
        <v>751</v>
      </c>
      <c r="K92" s="723" t="s">
        <v>6031</v>
      </c>
      <c r="L92" s="45"/>
    </row>
    <row r="93" spans="1:12" s="3" customFormat="1">
      <c r="A93" s="6" t="s">
        <v>638</v>
      </c>
      <c r="B93" s="7" t="s">
        <v>3437</v>
      </c>
      <c r="C93" s="8" t="s">
        <v>695</v>
      </c>
      <c r="D93" s="547" t="s">
        <v>669</v>
      </c>
      <c r="E93" s="774" t="s">
        <v>6030</v>
      </c>
      <c r="F93" s="45"/>
      <c r="G93" s="26" t="s">
        <v>639</v>
      </c>
      <c r="H93" s="7" t="s">
        <v>1331</v>
      </c>
      <c r="I93" s="8" t="s">
        <v>5382</v>
      </c>
      <c r="J93" s="9" t="s">
        <v>629</v>
      </c>
      <c r="K93" s="723" t="s">
        <v>6032</v>
      </c>
      <c r="L93" s="45"/>
    </row>
    <row r="94" spans="1:12" s="3" customFormat="1">
      <c r="A94" s="6" t="s">
        <v>639</v>
      </c>
      <c r="B94" s="7" t="s">
        <v>694</v>
      </c>
      <c r="C94" s="8" t="s">
        <v>5316</v>
      </c>
      <c r="D94" s="547" t="s">
        <v>6064</v>
      </c>
      <c r="E94" s="774" t="s">
        <v>6030</v>
      </c>
      <c r="F94" s="45"/>
      <c r="G94" s="26" t="s">
        <v>640</v>
      </c>
      <c r="H94" s="7" t="s">
        <v>1725</v>
      </c>
      <c r="I94" s="8" t="s">
        <v>5683</v>
      </c>
      <c r="J94" s="547" t="s">
        <v>751</v>
      </c>
      <c r="K94" s="723" t="s">
        <v>6049</v>
      </c>
      <c r="L94" s="45"/>
    </row>
    <row r="95" spans="1:12" s="3" customFormat="1">
      <c r="A95" s="6" t="s">
        <v>640</v>
      </c>
      <c r="B95" s="7" t="s">
        <v>489</v>
      </c>
      <c r="C95" s="8" t="s">
        <v>6067</v>
      </c>
      <c r="D95" s="547" t="s">
        <v>6064</v>
      </c>
      <c r="E95" s="774" t="s">
        <v>6032</v>
      </c>
      <c r="F95" s="45"/>
      <c r="G95" s="26" t="s">
        <v>641</v>
      </c>
      <c r="H95" s="7" t="s">
        <v>5326</v>
      </c>
      <c r="I95" s="8" t="s">
        <v>6075</v>
      </c>
      <c r="J95" s="9" t="s">
        <v>751</v>
      </c>
      <c r="K95" s="723" t="s">
        <v>6049</v>
      </c>
      <c r="L95" s="45"/>
    </row>
    <row r="96" spans="1:12" s="3" customFormat="1">
      <c r="A96" s="6" t="s">
        <v>641</v>
      </c>
      <c r="B96" s="7" t="s">
        <v>4886</v>
      </c>
      <c r="C96" s="8" t="s">
        <v>6068</v>
      </c>
      <c r="D96" s="9" t="s">
        <v>669</v>
      </c>
      <c r="E96" s="774" t="s">
        <v>6049</v>
      </c>
      <c r="F96" s="45"/>
      <c r="G96" s="26" t="s">
        <v>642</v>
      </c>
      <c r="H96" s="7" t="s">
        <v>796</v>
      </c>
      <c r="I96" s="8" t="s">
        <v>809</v>
      </c>
      <c r="J96" s="9" t="s">
        <v>629</v>
      </c>
      <c r="K96" s="723" t="s">
        <v>6050</v>
      </c>
      <c r="L96" s="45"/>
    </row>
    <row r="97" spans="1:12" s="3" customFormat="1">
      <c r="A97" s="6" t="s">
        <v>642</v>
      </c>
      <c r="B97" s="7" t="s">
        <v>5948</v>
      </c>
      <c r="C97" s="8" t="s">
        <v>5739</v>
      </c>
      <c r="D97" s="547" t="s">
        <v>6064</v>
      </c>
      <c r="E97" s="774" t="s">
        <v>6049</v>
      </c>
      <c r="F97" s="45"/>
      <c r="G97" s="26" t="s">
        <v>643</v>
      </c>
      <c r="H97" s="7" t="s">
        <v>4794</v>
      </c>
      <c r="I97" s="8" t="s">
        <v>5682</v>
      </c>
      <c r="J97" s="547" t="s">
        <v>751</v>
      </c>
      <c r="K97" s="723" t="s">
        <v>6052</v>
      </c>
      <c r="L97" s="45"/>
    </row>
    <row r="98" spans="1:12" s="3" customFormat="1">
      <c r="A98" s="6" t="s">
        <v>643</v>
      </c>
      <c r="B98" s="7" t="s">
        <v>5735</v>
      </c>
      <c r="C98" s="8" t="s">
        <v>5536</v>
      </c>
      <c r="D98" s="547" t="s">
        <v>6064</v>
      </c>
      <c r="E98" s="774" t="s">
        <v>6050</v>
      </c>
      <c r="F98" s="45"/>
      <c r="G98" s="26" t="s">
        <v>646</v>
      </c>
      <c r="H98" s="7" t="s">
        <v>796</v>
      </c>
      <c r="I98" s="8" t="s">
        <v>850</v>
      </c>
      <c r="J98" s="9" t="s">
        <v>629</v>
      </c>
      <c r="K98" s="723" t="s">
        <v>6052</v>
      </c>
      <c r="L98" s="45"/>
    </row>
    <row r="99" spans="1:12" s="3" customFormat="1">
      <c r="A99" s="6" t="s">
        <v>646</v>
      </c>
      <c r="B99" s="7" t="s">
        <v>1474</v>
      </c>
      <c r="C99" s="8" t="s">
        <v>5648</v>
      </c>
      <c r="D99" s="547" t="s">
        <v>6064</v>
      </c>
      <c r="E99" s="774" t="s">
        <v>6051</v>
      </c>
      <c r="F99" s="45"/>
      <c r="G99" s="26" t="s">
        <v>647</v>
      </c>
      <c r="H99" s="7" t="s">
        <v>740</v>
      </c>
      <c r="I99" s="8" t="s">
        <v>819</v>
      </c>
      <c r="J99" s="9" t="s">
        <v>629</v>
      </c>
      <c r="K99" s="723" t="s">
        <v>6015</v>
      </c>
      <c r="L99" s="45"/>
    </row>
    <row r="100" spans="1:12" s="3" customFormat="1">
      <c r="A100" s="6" t="s">
        <v>647</v>
      </c>
      <c r="B100" s="7" t="s">
        <v>5711</v>
      </c>
      <c r="C100" s="8" t="s">
        <v>1530</v>
      </c>
      <c r="D100" s="547" t="s">
        <v>6064</v>
      </c>
      <c r="E100" s="774" t="s">
        <v>6051</v>
      </c>
      <c r="F100" s="45"/>
      <c r="G100" s="26" t="s">
        <v>648</v>
      </c>
      <c r="H100" s="7" t="s">
        <v>796</v>
      </c>
      <c r="I100" s="8" t="s">
        <v>6074</v>
      </c>
      <c r="J100" s="9" t="s">
        <v>677</v>
      </c>
      <c r="K100" s="723" t="s">
        <v>6053</v>
      </c>
      <c r="L100" s="45"/>
    </row>
    <row r="101" spans="1:12" s="3" customFormat="1">
      <c r="A101" s="6" t="s">
        <v>648</v>
      </c>
      <c r="B101" s="7" t="s">
        <v>1313</v>
      </c>
      <c r="C101" s="8" t="s">
        <v>1522</v>
      </c>
      <c r="D101" s="547" t="s">
        <v>669</v>
      </c>
      <c r="E101" s="774" t="s">
        <v>6052</v>
      </c>
      <c r="F101" s="45"/>
      <c r="G101" s="26" t="s">
        <v>649</v>
      </c>
      <c r="H101" s="7" t="s">
        <v>1145</v>
      </c>
      <c r="I101" s="8" t="s">
        <v>795</v>
      </c>
      <c r="J101" s="547" t="s">
        <v>629</v>
      </c>
      <c r="K101" s="723" t="s">
        <v>6053</v>
      </c>
      <c r="L101" s="45"/>
    </row>
    <row r="102" spans="1:12" s="3" customFormat="1">
      <c r="A102" s="6" t="s">
        <v>649</v>
      </c>
      <c r="B102" s="50" t="s">
        <v>5442</v>
      </c>
      <c r="C102" s="54" t="s">
        <v>702</v>
      </c>
      <c r="D102" s="9" t="s">
        <v>6069</v>
      </c>
      <c r="E102" s="774" t="s">
        <v>6014</v>
      </c>
      <c r="F102" s="45"/>
      <c r="G102" s="26" t="s">
        <v>650</v>
      </c>
      <c r="H102" s="7" t="s">
        <v>783</v>
      </c>
      <c r="I102" s="8" t="s">
        <v>988</v>
      </c>
      <c r="J102" s="9" t="s">
        <v>629</v>
      </c>
      <c r="K102" s="723" t="s">
        <v>6056</v>
      </c>
      <c r="L102" s="45"/>
    </row>
    <row r="103" spans="1:12" s="3" customFormat="1">
      <c r="A103" s="6" t="s">
        <v>650</v>
      </c>
      <c r="B103" s="50" t="s">
        <v>757</v>
      </c>
      <c r="C103" s="54" t="s">
        <v>6070</v>
      </c>
      <c r="D103" s="547" t="s">
        <v>6064</v>
      </c>
      <c r="E103" s="774" t="s">
        <v>6053</v>
      </c>
      <c r="F103" s="45"/>
      <c r="G103" s="26" t="s">
        <v>651</v>
      </c>
      <c r="H103" s="50" t="s">
        <v>1122</v>
      </c>
      <c r="I103" s="54" t="s">
        <v>6010</v>
      </c>
      <c r="J103" s="9" t="s">
        <v>669</v>
      </c>
      <c r="K103" s="723" t="s">
        <v>6056</v>
      </c>
      <c r="L103" s="45"/>
    </row>
    <row r="104" spans="1:12" s="3" customFormat="1">
      <c r="A104" s="6" t="s">
        <v>651</v>
      </c>
      <c r="B104" s="50" t="s">
        <v>753</v>
      </c>
      <c r="C104" s="54" t="s">
        <v>2363</v>
      </c>
      <c r="D104" s="9" t="s">
        <v>669</v>
      </c>
      <c r="E104" s="774" t="s">
        <v>6054</v>
      </c>
      <c r="F104" s="45"/>
      <c r="G104" s="26" t="s">
        <v>899</v>
      </c>
      <c r="H104" s="50" t="s">
        <v>783</v>
      </c>
      <c r="I104" s="54" t="s">
        <v>1507</v>
      </c>
      <c r="J104" s="547" t="s">
        <v>669</v>
      </c>
      <c r="K104" s="723" t="s">
        <v>6056</v>
      </c>
      <c r="L104" s="45"/>
    </row>
    <row r="105" spans="1:12" s="3" customFormat="1">
      <c r="A105" s="6" t="s">
        <v>899</v>
      </c>
      <c r="B105" s="50" t="s">
        <v>828</v>
      </c>
      <c r="C105" s="54" t="s">
        <v>5420</v>
      </c>
      <c r="D105" s="547" t="s">
        <v>629</v>
      </c>
      <c r="E105" s="774" t="s">
        <v>6054</v>
      </c>
      <c r="F105" s="45"/>
      <c r="G105" s="26" t="s">
        <v>900</v>
      </c>
      <c r="H105" s="50" t="s">
        <v>708</v>
      </c>
      <c r="I105" s="54" t="s">
        <v>5750</v>
      </c>
      <c r="J105" s="9" t="s">
        <v>751</v>
      </c>
      <c r="K105" s="723" t="s">
        <v>6016</v>
      </c>
      <c r="L105" s="45"/>
    </row>
    <row r="106" spans="1:12" s="3" customFormat="1">
      <c r="A106" s="6" t="s">
        <v>900</v>
      </c>
      <c r="B106" s="50" t="s">
        <v>5359</v>
      </c>
      <c r="C106" s="54" t="s">
        <v>5717</v>
      </c>
      <c r="D106" s="9" t="s">
        <v>629</v>
      </c>
      <c r="E106" s="774" t="s">
        <v>6054</v>
      </c>
      <c r="F106" s="45"/>
      <c r="G106" s="26" t="s">
        <v>901</v>
      </c>
      <c r="H106" s="50" t="s">
        <v>6073</v>
      </c>
      <c r="I106" s="54" t="s">
        <v>5405</v>
      </c>
      <c r="J106" s="547" t="s">
        <v>629</v>
      </c>
      <c r="K106" s="723" t="s">
        <v>6004</v>
      </c>
      <c r="L106" s="45"/>
    </row>
    <row r="107" spans="1:12" s="3" customFormat="1">
      <c r="A107" s="6" t="s">
        <v>901</v>
      </c>
      <c r="B107" s="50" t="s">
        <v>976</v>
      </c>
      <c r="C107" s="54" t="s">
        <v>329</v>
      </c>
      <c r="D107" s="9" t="s">
        <v>6064</v>
      </c>
      <c r="E107" s="774" t="s">
        <v>6055</v>
      </c>
      <c r="F107" s="45"/>
      <c r="G107" s="26" t="s">
        <v>902</v>
      </c>
      <c r="H107" s="50" t="s">
        <v>796</v>
      </c>
      <c r="I107" s="54" t="s">
        <v>6072</v>
      </c>
      <c r="J107" s="9" t="s">
        <v>6071</v>
      </c>
      <c r="K107" s="291" t="s">
        <v>6004</v>
      </c>
      <c r="L107" s="45"/>
    </row>
    <row r="108" spans="1:12" s="3" customFormat="1">
      <c r="A108" s="6" t="s">
        <v>902</v>
      </c>
      <c r="B108" s="50" t="s">
        <v>675</v>
      </c>
      <c r="C108" s="54" t="s">
        <v>4132</v>
      </c>
      <c r="D108" s="9" t="s">
        <v>6064</v>
      </c>
      <c r="E108" s="774" t="s">
        <v>6055</v>
      </c>
      <c r="F108" s="45"/>
      <c r="G108" s="26" t="s">
        <v>903</v>
      </c>
      <c r="H108" s="50" t="s">
        <v>961</v>
      </c>
      <c r="I108" s="54" t="s">
        <v>6006</v>
      </c>
      <c r="J108" s="9" t="s">
        <v>669</v>
      </c>
      <c r="K108" s="291" t="s">
        <v>6018</v>
      </c>
      <c r="L108" s="45"/>
    </row>
    <row r="109" spans="1:12" s="3" customFormat="1">
      <c r="A109" s="6" t="s">
        <v>903</v>
      </c>
      <c r="B109" s="50" t="s">
        <v>1739</v>
      </c>
      <c r="C109" s="54" t="s">
        <v>1101</v>
      </c>
      <c r="D109" s="9" t="s">
        <v>6064</v>
      </c>
      <c r="E109" s="774" t="s">
        <v>6055</v>
      </c>
      <c r="F109" s="45"/>
      <c r="G109" s="26" t="s">
        <v>1124</v>
      </c>
      <c r="H109" s="50" t="s">
        <v>1178</v>
      </c>
      <c r="I109" s="54" t="s">
        <v>3207</v>
      </c>
      <c r="J109" s="9" t="s">
        <v>661</v>
      </c>
      <c r="K109" s="291" t="s">
        <v>6063</v>
      </c>
      <c r="L109" s="45"/>
    </row>
    <row r="110" spans="1:12" s="3" customFormat="1">
      <c r="A110" s="6" t="s">
        <v>1124</v>
      </c>
      <c r="B110" s="50" t="s">
        <v>4342</v>
      </c>
      <c r="C110" s="54" t="s">
        <v>5738</v>
      </c>
      <c r="D110" s="9" t="s">
        <v>661</v>
      </c>
      <c r="E110" s="774" t="s">
        <v>6056</v>
      </c>
      <c r="F110" s="45"/>
      <c r="G110" s="26"/>
      <c r="H110" s="50"/>
      <c r="I110" s="54"/>
      <c r="J110" s="9"/>
      <c r="K110" s="291"/>
      <c r="L110" s="45"/>
    </row>
    <row r="111" spans="1:12" s="3" customFormat="1">
      <c r="A111" s="6" t="s">
        <v>1125</v>
      </c>
      <c r="B111" s="50" t="s">
        <v>5303</v>
      </c>
      <c r="C111" s="54" t="s">
        <v>2364</v>
      </c>
      <c r="D111" s="9" t="s">
        <v>629</v>
      </c>
      <c r="E111" s="774" t="s">
        <v>6057</v>
      </c>
      <c r="F111" s="45"/>
      <c r="G111" s="26"/>
      <c r="H111" s="50"/>
      <c r="I111" s="54"/>
      <c r="J111" s="9"/>
      <c r="K111" s="291"/>
      <c r="L111" s="45"/>
    </row>
    <row r="112" spans="1:12" s="3" customFormat="1">
      <c r="A112" s="6" t="s">
        <v>1126</v>
      </c>
      <c r="B112" s="50" t="s">
        <v>1488</v>
      </c>
      <c r="C112" s="54" t="s">
        <v>6078</v>
      </c>
      <c r="D112" s="9" t="s">
        <v>669</v>
      </c>
      <c r="E112" s="774" t="s">
        <v>6058</v>
      </c>
      <c r="F112" s="45"/>
      <c r="G112" s="26"/>
      <c r="H112" s="50"/>
      <c r="I112" s="54"/>
      <c r="J112" s="9"/>
      <c r="K112" s="291"/>
      <c r="L112" s="45"/>
    </row>
    <row r="113" spans="1:12" s="3" customFormat="1">
      <c r="A113" s="6" t="s">
        <v>1127</v>
      </c>
      <c r="B113" s="50" t="s">
        <v>1153</v>
      </c>
      <c r="C113" s="54" t="s">
        <v>5360</v>
      </c>
      <c r="D113" s="9" t="s">
        <v>629</v>
      </c>
      <c r="E113" s="290" t="s">
        <v>6059</v>
      </c>
      <c r="F113" s="45"/>
      <c r="G113" s="26"/>
      <c r="H113" s="50"/>
      <c r="I113" s="54"/>
      <c r="J113" s="9"/>
      <c r="K113" s="291"/>
      <c r="L113" s="45"/>
    </row>
    <row r="114" spans="1:12" s="3" customFormat="1" ht="12.75" thickBot="1">
      <c r="A114" s="6" t="s">
        <v>1128</v>
      </c>
      <c r="B114" s="50" t="s">
        <v>3014</v>
      </c>
      <c r="C114" s="54" t="s">
        <v>2361</v>
      </c>
      <c r="D114" s="9" t="s">
        <v>669</v>
      </c>
      <c r="E114" s="290" t="s">
        <v>6020</v>
      </c>
      <c r="F114" s="45"/>
      <c r="G114" s="26"/>
      <c r="H114" s="50"/>
      <c r="I114" s="54"/>
      <c r="J114" s="9"/>
      <c r="K114" s="291"/>
      <c r="L114" s="45"/>
    </row>
    <row r="115" spans="1:12" s="3" customFormat="1" hidden="1">
      <c r="A115" s="6"/>
      <c r="B115" s="50"/>
      <c r="C115" s="54"/>
      <c r="D115" s="9"/>
      <c r="E115" s="290"/>
      <c r="F115" s="45"/>
      <c r="G115" s="26"/>
      <c r="H115" s="50"/>
      <c r="I115" s="54"/>
      <c r="J115" s="9"/>
      <c r="K115" s="291"/>
      <c r="L115" s="45"/>
    </row>
    <row r="116" spans="1:12" s="3" customFormat="1" hidden="1">
      <c r="A116" s="6"/>
      <c r="B116" s="50"/>
      <c r="C116" s="54"/>
      <c r="D116" s="9"/>
      <c r="E116" s="290"/>
      <c r="F116" s="45"/>
      <c r="G116" s="26"/>
      <c r="H116" s="50"/>
      <c r="I116" s="54"/>
      <c r="J116" s="9"/>
      <c r="K116" s="291"/>
      <c r="L116" s="45"/>
    </row>
    <row r="117" spans="1:12" s="3" customFormat="1" ht="12.75" hidden="1" thickBot="1">
      <c r="A117" s="6"/>
      <c r="B117" s="50"/>
      <c r="C117" s="54"/>
      <c r="D117" s="9"/>
      <c r="E117" s="290"/>
      <c r="F117" s="45"/>
      <c r="G117" s="26"/>
      <c r="H117" s="50"/>
      <c r="I117" s="54"/>
      <c r="J117" s="9"/>
      <c r="K117" s="291"/>
      <c r="L117" s="45"/>
    </row>
    <row r="118" spans="1:12" s="3" customFormat="1" ht="12.75" hidden="1" thickBot="1">
      <c r="A118" s="6"/>
      <c r="B118" s="50"/>
      <c r="C118" s="54"/>
      <c r="D118" s="52"/>
      <c r="E118" s="181"/>
      <c r="F118" s="45"/>
      <c r="G118" s="26"/>
      <c r="H118" s="50"/>
      <c r="I118" s="54"/>
      <c r="J118" s="9"/>
      <c r="K118" s="192"/>
      <c r="L118" s="45"/>
    </row>
    <row r="119" spans="1:12" s="3" customFormat="1" ht="13.5" hidden="1" thickBot="1">
      <c r="A119" s="6"/>
      <c r="B119" s="50"/>
      <c r="C119" s="194"/>
      <c r="D119" s="52"/>
      <c r="E119" s="181"/>
      <c r="F119" s="45"/>
      <c r="G119" s="26"/>
      <c r="H119" s="50"/>
      <c r="I119" s="54"/>
      <c r="J119" s="52"/>
      <c r="K119" s="192"/>
      <c r="L119" s="45"/>
    </row>
    <row r="120" spans="1:12" s="3" customFormat="1" ht="13.5" hidden="1" thickBot="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1056" t="s">
        <v>767</v>
      </c>
      <c r="B123" s="1056"/>
      <c r="C123" s="35"/>
      <c r="D123" s="160" t="s">
        <v>711</v>
      </c>
      <c r="E123" s="1065" t="s">
        <v>1637</v>
      </c>
      <c r="F123" s="1065"/>
      <c r="G123" s="1065"/>
      <c r="H123" s="1065"/>
      <c r="I123" s="35"/>
      <c r="J123" s="1056" t="s">
        <v>711</v>
      </c>
      <c r="K123" s="1056"/>
      <c r="L123" s="35"/>
    </row>
    <row r="124" spans="1:12" ht="13.5" thickTop="1" thickBot="1">
      <c r="A124" s="1057" t="s">
        <v>621</v>
      </c>
      <c r="B124" s="1058"/>
      <c r="C124" s="43"/>
      <c r="D124" s="44"/>
      <c r="E124" s="44"/>
      <c r="F124" s="35"/>
      <c r="G124" s="1061" t="s">
        <v>652</v>
      </c>
      <c r="H124" s="1062"/>
      <c r="I124" s="35"/>
      <c r="J124" s="35"/>
      <c r="K124" s="35"/>
      <c r="L124" s="35"/>
    </row>
    <row r="125" spans="1:12" s="3" customFormat="1" ht="16.5" thickTop="1" thickBot="1">
      <c r="A125" s="1059"/>
      <c r="B125" s="1060"/>
      <c r="C125" s="14"/>
      <c r="D125" s="12" t="s">
        <v>645</v>
      </c>
      <c r="E125" s="13">
        <f>COUNTA(C127:C163)</f>
        <v>26</v>
      </c>
      <c r="F125" s="45"/>
      <c r="G125" s="1063"/>
      <c r="H125" s="1064"/>
      <c r="I125" s="32"/>
      <c r="J125" s="33" t="s">
        <v>645</v>
      </c>
      <c r="K125" s="34">
        <f>COUNTA(I127:I163)</f>
        <v>26</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1511</v>
      </c>
      <c r="C127" s="78" t="s">
        <v>5649</v>
      </c>
      <c r="D127" s="79" t="s">
        <v>751</v>
      </c>
      <c r="E127" s="771" t="s">
        <v>6079</v>
      </c>
      <c r="F127" s="45"/>
      <c r="G127" s="94" t="s">
        <v>630</v>
      </c>
      <c r="H127" s="77" t="s">
        <v>1114</v>
      </c>
      <c r="I127" s="78" t="s">
        <v>5680</v>
      </c>
      <c r="J127" s="79" t="s">
        <v>751</v>
      </c>
      <c r="K127" s="766" t="s">
        <v>6100</v>
      </c>
      <c r="L127" s="45"/>
    </row>
    <row r="128" spans="1:12" s="3" customFormat="1">
      <c r="A128" s="81" t="s">
        <v>631</v>
      </c>
      <c r="B128" s="82" t="s">
        <v>4891</v>
      </c>
      <c r="C128" s="83" t="s">
        <v>6298</v>
      </c>
      <c r="D128" s="84" t="s">
        <v>669</v>
      </c>
      <c r="E128" s="772" t="s">
        <v>6080</v>
      </c>
      <c r="F128" s="45"/>
      <c r="G128" s="96" t="s">
        <v>631</v>
      </c>
      <c r="H128" s="82" t="s">
        <v>366</v>
      </c>
      <c r="I128" s="83" t="s">
        <v>5312</v>
      </c>
      <c r="J128" s="84" t="s">
        <v>751</v>
      </c>
      <c r="K128" s="767" t="s">
        <v>6101</v>
      </c>
      <c r="L128" s="45"/>
    </row>
    <row r="129" spans="1:12" s="3" customFormat="1">
      <c r="A129" s="86" t="s">
        <v>632</v>
      </c>
      <c r="B129" s="87" t="s">
        <v>1511</v>
      </c>
      <c r="C129" s="88" t="s">
        <v>3053</v>
      </c>
      <c r="D129" s="89" t="s">
        <v>751</v>
      </c>
      <c r="E129" s="773" t="s">
        <v>6080</v>
      </c>
      <c r="F129" s="45"/>
      <c r="G129" s="98" t="s">
        <v>632</v>
      </c>
      <c r="H129" s="87" t="s">
        <v>4793</v>
      </c>
      <c r="I129" s="88" t="s">
        <v>5616</v>
      </c>
      <c r="J129" s="89" t="s">
        <v>751</v>
      </c>
      <c r="K129" s="768" t="s">
        <v>6102</v>
      </c>
      <c r="L129" s="45"/>
    </row>
    <row r="130" spans="1:12" s="3" customFormat="1">
      <c r="A130" s="6" t="s">
        <v>633</v>
      </c>
      <c r="B130" s="7" t="s">
        <v>1266</v>
      </c>
      <c r="C130" s="250" t="s">
        <v>670</v>
      </c>
      <c r="D130" s="547" t="s">
        <v>800</v>
      </c>
      <c r="E130" s="774" t="s">
        <v>6081</v>
      </c>
      <c r="F130" s="45"/>
      <c r="G130" s="26" t="s">
        <v>633</v>
      </c>
      <c r="H130" s="7" t="s">
        <v>1420</v>
      </c>
      <c r="I130" s="8" t="s">
        <v>5575</v>
      </c>
      <c r="J130" s="547" t="s">
        <v>751</v>
      </c>
      <c r="K130" s="723" t="s">
        <v>6103</v>
      </c>
      <c r="L130" s="45"/>
    </row>
    <row r="131" spans="1:12" s="3" customFormat="1">
      <c r="A131" s="6" t="s">
        <v>634</v>
      </c>
      <c r="B131" s="7" t="s">
        <v>1102</v>
      </c>
      <c r="C131" s="250" t="s">
        <v>5305</v>
      </c>
      <c r="D131" s="9" t="s">
        <v>751</v>
      </c>
      <c r="E131" s="774" t="s">
        <v>6081</v>
      </c>
      <c r="F131" s="45"/>
      <c r="G131" s="26" t="s">
        <v>634</v>
      </c>
      <c r="H131" s="7" t="s">
        <v>1145</v>
      </c>
      <c r="I131" s="8" t="s">
        <v>2827</v>
      </c>
      <c r="J131" s="547" t="s">
        <v>661</v>
      </c>
      <c r="K131" s="723" t="s">
        <v>6081</v>
      </c>
      <c r="L131" s="45"/>
    </row>
    <row r="132" spans="1:12" s="3" customFormat="1">
      <c r="A132" s="6" t="s">
        <v>635</v>
      </c>
      <c r="B132" s="7" t="s">
        <v>696</v>
      </c>
      <c r="C132" s="250" t="s">
        <v>758</v>
      </c>
      <c r="D132" s="9" t="s">
        <v>669</v>
      </c>
      <c r="E132" s="774" t="s">
        <v>6082</v>
      </c>
      <c r="F132" s="45"/>
      <c r="G132" s="26" t="s">
        <v>635</v>
      </c>
      <c r="H132" s="7" t="s">
        <v>708</v>
      </c>
      <c r="I132" s="8" t="s">
        <v>5675</v>
      </c>
      <c r="J132" s="547" t="s">
        <v>751</v>
      </c>
      <c r="K132" s="723" t="s">
        <v>6081</v>
      </c>
      <c r="L132" s="45"/>
    </row>
    <row r="133" spans="1:12" s="3" customFormat="1">
      <c r="A133" s="6" t="s">
        <v>636</v>
      </c>
      <c r="B133" s="7" t="s">
        <v>1096</v>
      </c>
      <c r="C133" s="250" t="s">
        <v>3048</v>
      </c>
      <c r="D133" s="547" t="s">
        <v>669</v>
      </c>
      <c r="E133" s="774" t="s">
        <v>6083</v>
      </c>
      <c r="F133" s="45"/>
      <c r="G133" s="26" t="s">
        <v>636</v>
      </c>
      <c r="H133" s="7" t="s">
        <v>1388</v>
      </c>
      <c r="I133" s="8" t="s">
        <v>5676</v>
      </c>
      <c r="J133" s="547" t="s">
        <v>751</v>
      </c>
      <c r="K133" s="723" t="s">
        <v>6081</v>
      </c>
      <c r="L133" s="45"/>
    </row>
    <row r="134" spans="1:12" s="3" customFormat="1">
      <c r="A134" s="6" t="s">
        <v>637</v>
      </c>
      <c r="B134" s="7" t="s">
        <v>4083</v>
      </c>
      <c r="C134" s="250" t="s">
        <v>4548</v>
      </c>
      <c r="D134" s="9" t="s">
        <v>751</v>
      </c>
      <c r="E134" s="774" t="s">
        <v>6039</v>
      </c>
      <c r="F134" s="45"/>
      <c r="G134" s="26" t="s">
        <v>637</v>
      </c>
      <c r="H134" s="7" t="s">
        <v>5262</v>
      </c>
      <c r="I134" s="8" t="s">
        <v>836</v>
      </c>
      <c r="J134" s="547" t="s">
        <v>669</v>
      </c>
      <c r="K134" s="723" t="s">
        <v>6082</v>
      </c>
      <c r="L134" s="45"/>
    </row>
    <row r="135" spans="1:12" s="3" customFormat="1">
      <c r="A135" s="6" t="s">
        <v>638</v>
      </c>
      <c r="B135" s="7" t="s">
        <v>348</v>
      </c>
      <c r="C135" s="250" t="s">
        <v>5647</v>
      </c>
      <c r="D135" s="547" t="s">
        <v>661</v>
      </c>
      <c r="E135" s="774" t="s">
        <v>6084</v>
      </c>
      <c r="F135" s="45"/>
      <c r="G135" s="26" t="s">
        <v>638</v>
      </c>
      <c r="H135" s="7" t="s">
        <v>2622</v>
      </c>
      <c r="I135" s="8" t="s">
        <v>3597</v>
      </c>
      <c r="J135" s="547" t="s">
        <v>629</v>
      </c>
      <c r="K135" s="723" t="s">
        <v>6104</v>
      </c>
      <c r="L135" s="45"/>
    </row>
    <row r="136" spans="1:12" s="3" customFormat="1">
      <c r="A136" s="6" t="s">
        <v>639</v>
      </c>
      <c r="B136" s="7" t="s">
        <v>828</v>
      </c>
      <c r="C136" s="250" t="s">
        <v>2035</v>
      </c>
      <c r="D136" s="547" t="s">
        <v>669</v>
      </c>
      <c r="E136" s="774" t="s">
        <v>6085</v>
      </c>
      <c r="F136" s="45"/>
      <c r="G136" s="26" t="s">
        <v>639</v>
      </c>
      <c r="H136" s="7" t="s">
        <v>1151</v>
      </c>
      <c r="I136" s="8" t="s">
        <v>820</v>
      </c>
      <c r="J136" s="547" t="s">
        <v>629</v>
      </c>
      <c r="K136" s="723" t="s">
        <v>6083</v>
      </c>
      <c r="L136" s="45"/>
    </row>
    <row r="137" spans="1:12" s="3" customFormat="1">
      <c r="A137" s="6" t="s">
        <v>640</v>
      </c>
      <c r="B137" s="7" t="s">
        <v>1096</v>
      </c>
      <c r="C137" s="250" t="s">
        <v>2363</v>
      </c>
      <c r="D137" s="9" t="s">
        <v>669</v>
      </c>
      <c r="E137" s="774" t="s">
        <v>6085</v>
      </c>
      <c r="F137" s="45"/>
      <c r="G137" s="26" t="s">
        <v>640</v>
      </c>
      <c r="H137" s="7" t="s">
        <v>982</v>
      </c>
      <c r="I137" s="8" t="s">
        <v>5679</v>
      </c>
      <c r="J137" s="9" t="s">
        <v>669</v>
      </c>
      <c r="K137" s="723" t="s">
        <v>6105</v>
      </c>
      <c r="L137" s="45"/>
    </row>
    <row r="138" spans="1:12" s="3" customFormat="1">
      <c r="A138" s="6" t="s">
        <v>641</v>
      </c>
      <c r="B138" s="7" t="s">
        <v>1306</v>
      </c>
      <c r="C138" s="250" t="s">
        <v>6299</v>
      </c>
      <c r="D138" s="9" t="s">
        <v>751</v>
      </c>
      <c r="E138" s="774" t="s">
        <v>6086</v>
      </c>
      <c r="F138" s="45"/>
      <c r="G138" s="26" t="s">
        <v>641</v>
      </c>
      <c r="H138" s="7" t="s">
        <v>366</v>
      </c>
      <c r="I138" s="8" t="s">
        <v>497</v>
      </c>
      <c r="J138" s="9" t="s">
        <v>751</v>
      </c>
      <c r="K138" s="723" t="s">
        <v>6039</v>
      </c>
      <c r="L138" s="45"/>
    </row>
    <row r="139" spans="1:12" s="3" customFormat="1">
      <c r="A139" s="6" t="s">
        <v>642</v>
      </c>
      <c r="B139" s="7" t="s">
        <v>2304</v>
      </c>
      <c r="C139" s="250" t="s">
        <v>5655</v>
      </c>
      <c r="D139" s="547" t="s">
        <v>751</v>
      </c>
      <c r="E139" s="774" t="s">
        <v>6087</v>
      </c>
      <c r="F139" s="45"/>
      <c r="G139" s="26" t="s">
        <v>642</v>
      </c>
      <c r="H139" s="7" t="s">
        <v>667</v>
      </c>
      <c r="I139" s="8" t="s">
        <v>5265</v>
      </c>
      <c r="J139" s="547" t="s">
        <v>751</v>
      </c>
      <c r="K139" s="723" t="s">
        <v>6084</v>
      </c>
      <c r="L139" s="45"/>
    </row>
    <row r="140" spans="1:12" s="3" customFormat="1">
      <c r="A140" s="6" t="s">
        <v>643</v>
      </c>
      <c r="B140" s="7" t="s">
        <v>675</v>
      </c>
      <c r="C140" s="250" t="s">
        <v>5068</v>
      </c>
      <c r="D140" s="547" t="s">
        <v>751</v>
      </c>
      <c r="E140" s="774" t="s">
        <v>6088</v>
      </c>
      <c r="F140" s="45"/>
      <c r="G140" s="26" t="s">
        <v>643</v>
      </c>
      <c r="H140" s="7" t="s">
        <v>5309</v>
      </c>
      <c r="I140" s="8" t="s">
        <v>812</v>
      </c>
      <c r="J140" s="9" t="s">
        <v>677</v>
      </c>
      <c r="K140" s="723" t="s">
        <v>6084</v>
      </c>
      <c r="L140" s="45"/>
    </row>
    <row r="141" spans="1:12" s="3" customFormat="1">
      <c r="A141" s="6" t="s">
        <v>646</v>
      </c>
      <c r="B141" s="7" t="s">
        <v>2304</v>
      </c>
      <c r="C141" s="250" t="s">
        <v>6300</v>
      </c>
      <c r="D141" s="547" t="s">
        <v>751</v>
      </c>
      <c r="E141" s="774" t="s">
        <v>6089</v>
      </c>
      <c r="F141" s="45"/>
      <c r="G141" s="26" t="s">
        <v>646</v>
      </c>
      <c r="H141" s="7" t="s">
        <v>667</v>
      </c>
      <c r="I141" s="8" t="s">
        <v>6296</v>
      </c>
      <c r="J141" s="9" t="s">
        <v>669</v>
      </c>
      <c r="K141" s="723" t="s">
        <v>6106</v>
      </c>
      <c r="L141" s="45"/>
    </row>
    <row r="142" spans="1:12" s="3" customFormat="1">
      <c r="A142" s="6" t="s">
        <v>647</v>
      </c>
      <c r="B142" s="7" t="s">
        <v>3431</v>
      </c>
      <c r="C142" s="250" t="s">
        <v>809</v>
      </c>
      <c r="D142" s="547" t="s">
        <v>629</v>
      </c>
      <c r="E142" s="774" t="s">
        <v>6090</v>
      </c>
      <c r="F142" s="45"/>
      <c r="G142" s="26" t="s">
        <v>647</v>
      </c>
      <c r="H142" s="7" t="s">
        <v>708</v>
      </c>
      <c r="I142" s="8" t="s">
        <v>819</v>
      </c>
      <c r="J142" s="9" t="s">
        <v>629</v>
      </c>
      <c r="K142" s="723" t="s">
        <v>6085</v>
      </c>
      <c r="L142" s="45"/>
    </row>
    <row r="143" spans="1:12" s="3" customFormat="1">
      <c r="A143" s="6" t="s">
        <v>648</v>
      </c>
      <c r="B143" s="7" t="s">
        <v>694</v>
      </c>
      <c r="C143" s="250" t="s">
        <v>5720</v>
      </c>
      <c r="D143" s="547" t="s">
        <v>669</v>
      </c>
      <c r="E143" s="774" t="s">
        <v>6091</v>
      </c>
      <c r="F143" s="45"/>
      <c r="G143" s="26" t="s">
        <v>648</v>
      </c>
      <c r="H143" s="7" t="s">
        <v>961</v>
      </c>
      <c r="I143" s="8" t="s">
        <v>957</v>
      </c>
      <c r="J143" s="9" t="s">
        <v>669</v>
      </c>
      <c r="K143" s="723" t="s">
        <v>6107</v>
      </c>
      <c r="L143" s="45"/>
    </row>
    <row r="144" spans="1:12" s="3" customFormat="1">
      <c r="A144" s="6" t="s">
        <v>649</v>
      </c>
      <c r="B144" s="7" t="s">
        <v>1102</v>
      </c>
      <c r="C144" s="250" t="s">
        <v>6042</v>
      </c>
      <c r="D144" s="547" t="s">
        <v>751</v>
      </c>
      <c r="E144" s="774" t="s">
        <v>6092</v>
      </c>
      <c r="F144" s="45"/>
      <c r="G144" s="26" t="s">
        <v>649</v>
      </c>
      <c r="H144" s="7" t="s">
        <v>192</v>
      </c>
      <c r="I144" s="8" t="s">
        <v>5618</v>
      </c>
      <c r="J144" s="547" t="s">
        <v>751</v>
      </c>
      <c r="K144" s="723" t="s">
        <v>6087</v>
      </c>
      <c r="L144" s="45"/>
    </row>
    <row r="145" spans="1:12" s="3" customFormat="1">
      <c r="A145" s="6" t="s">
        <v>650</v>
      </c>
      <c r="B145" s="7" t="s">
        <v>4891</v>
      </c>
      <c r="C145" s="250" t="s">
        <v>4885</v>
      </c>
      <c r="D145" s="9" t="s">
        <v>629</v>
      </c>
      <c r="E145" s="774" t="s">
        <v>6093</v>
      </c>
      <c r="F145" s="45"/>
      <c r="G145" s="26" t="s">
        <v>650</v>
      </c>
      <c r="H145" s="7" t="s">
        <v>1114</v>
      </c>
      <c r="I145" s="8" t="s">
        <v>5438</v>
      </c>
      <c r="J145" s="547" t="s">
        <v>669</v>
      </c>
      <c r="K145" s="723" t="s">
        <v>6108</v>
      </c>
      <c r="L145" s="45"/>
    </row>
    <row r="146" spans="1:12" s="3" customFormat="1">
      <c r="A146" s="6" t="s">
        <v>651</v>
      </c>
      <c r="B146" s="7" t="s">
        <v>1164</v>
      </c>
      <c r="C146" s="250" t="s">
        <v>924</v>
      </c>
      <c r="D146" s="9" t="s">
        <v>800</v>
      </c>
      <c r="E146" s="774" t="s">
        <v>6094</v>
      </c>
      <c r="F146" s="45"/>
      <c r="G146" s="26" t="s">
        <v>651</v>
      </c>
      <c r="H146" s="7" t="s">
        <v>982</v>
      </c>
      <c r="I146" s="8" t="s">
        <v>2623</v>
      </c>
      <c r="J146" s="547" t="s">
        <v>629</v>
      </c>
      <c r="K146" s="723" t="s">
        <v>6089</v>
      </c>
      <c r="L146" s="45"/>
    </row>
    <row r="147" spans="1:12" s="3" customFormat="1">
      <c r="A147" s="6" t="s">
        <v>899</v>
      </c>
      <c r="B147" s="7" t="s">
        <v>1306</v>
      </c>
      <c r="C147" s="250" t="s">
        <v>4000</v>
      </c>
      <c r="D147" s="9" t="s">
        <v>751</v>
      </c>
      <c r="E147" s="774" t="s">
        <v>6095</v>
      </c>
      <c r="F147" s="45"/>
      <c r="G147" s="26" t="s">
        <v>899</v>
      </c>
      <c r="H147" s="7" t="s">
        <v>1077</v>
      </c>
      <c r="I147" s="8" t="s">
        <v>839</v>
      </c>
      <c r="J147" s="9" t="s">
        <v>669</v>
      </c>
      <c r="K147" s="723" t="s">
        <v>6089</v>
      </c>
      <c r="L147" s="45"/>
    </row>
    <row r="148" spans="1:12" s="3" customFormat="1">
      <c r="A148" s="6" t="s">
        <v>900</v>
      </c>
      <c r="B148" s="7" t="s">
        <v>1074</v>
      </c>
      <c r="C148" s="250" t="s">
        <v>3600</v>
      </c>
      <c r="D148" s="9" t="s">
        <v>629</v>
      </c>
      <c r="E148" s="774" t="s">
        <v>6095</v>
      </c>
      <c r="F148" s="45"/>
      <c r="G148" s="26" t="s">
        <v>900</v>
      </c>
      <c r="H148" s="7" t="s">
        <v>4596</v>
      </c>
      <c r="I148" s="8" t="s">
        <v>4787</v>
      </c>
      <c r="J148" s="9" t="s">
        <v>751</v>
      </c>
      <c r="K148" s="723" t="s">
        <v>6090</v>
      </c>
      <c r="L148" s="45"/>
    </row>
    <row r="149" spans="1:12" s="3" customFormat="1">
      <c r="A149" s="6" t="s">
        <v>901</v>
      </c>
      <c r="B149" s="7" t="s">
        <v>5712</v>
      </c>
      <c r="C149" s="250" t="s">
        <v>5721</v>
      </c>
      <c r="D149" s="9" t="s">
        <v>751</v>
      </c>
      <c r="E149" s="774" t="s">
        <v>6096</v>
      </c>
      <c r="F149" s="45"/>
      <c r="G149" s="26" t="s">
        <v>901</v>
      </c>
      <c r="H149" s="7" t="s">
        <v>729</v>
      </c>
      <c r="I149" s="8" t="s">
        <v>5518</v>
      </c>
      <c r="J149" s="9" t="s">
        <v>4232</v>
      </c>
      <c r="K149" s="723" t="s">
        <v>6090</v>
      </c>
      <c r="L149" s="45"/>
    </row>
    <row r="150" spans="1:12" s="3" customFormat="1">
      <c r="A150" s="6" t="s">
        <v>902</v>
      </c>
      <c r="B150" s="7" t="s">
        <v>5160</v>
      </c>
      <c r="C150" s="250" t="s">
        <v>979</v>
      </c>
      <c r="D150" s="547" t="s">
        <v>629</v>
      </c>
      <c r="E150" s="774" t="s">
        <v>6097</v>
      </c>
      <c r="F150" s="45"/>
      <c r="G150" s="26" t="s">
        <v>902</v>
      </c>
      <c r="H150" s="7" t="s">
        <v>4360</v>
      </c>
      <c r="I150" s="8" t="s">
        <v>6297</v>
      </c>
      <c r="J150" s="9" t="s">
        <v>751</v>
      </c>
      <c r="K150" s="723" t="s">
        <v>6109</v>
      </c>
      <c r="L150" s="45"/>
    </row>
    <row r="151" spans="1:12" s="3" customFormat="1">
      <c r="A151" s="6" t="s">
        <v>903</v>
      </c>
      <c r="B151" s="7" t="s">
        <v>4050</v>
      </c>
      <c r="C151" s="250" t="s">
        <v>5448</v>
      </c>
      <c r="D151" s="9" t="s">
        <v>629</v>
      </c>
      <c r="E151" s="774" t="s">
        <v>6098</v>
      </c>
      <c r="F151" s="45"/>
      <c r="G151" s="26" t="s">
        <v>903</v>
      </c>
      <c r="H151" s="7" t="s">
        <v>667</v>
      </c>
      <c r="I151" s="8" t="s">
        <v>537</v>
      </c>
      <c r="J151" s="9" t="s">
        <v>751</v>
      </c>
      <c r="K151" s="211" t="s">
        <v>6110</v>
      </c>
      <c r="L151" s="45"/>
    </row>
    <row r="152" spans="1:12" s="3" customFormat="1" ht="12.75" thickBot="1">
      <c r="A152" s="6" t="s">
        <v>1124</v>
      </c>
      <c r="B152" s="7" t="s">
        <v>973</v>
      </c>
      <c r="C152" s="250" t="s">
        <v>5159</v>
      </c>
      <c r="D152" s="9" t="s">
        <v>629</v>
      </c>
      <c r="E152" s="774" t="s">
        <v>6099</v>
      </c>
      <c r="F152" s="45"/>
      <c r="G152" s="26" t="s">
        <v>1124</v>
      </c>
      <c r="H152" s="7" t="s">
        <v>982</v>
      </c>
      <c r="I152" s="8" t="s">
        <v>1507</v>
      </c>
      <c r="J152" s="9" t="s">
        <v>629</v>
      </c>
      <c r="K152" s="211" t="s">
        <v>6111</v>
      </c>
      <c r="L152" s="45"/>
    </row>
    <row r="153" spans="1:12" s="3" customFormat="1" hidden="1">
      <c r="A153" s="6"/>
      <c r="B153" s="7"/>
      <c r="C153" s="250"/>
      <c r="D153" s="547"/>
      <c r="E153" s="774"/>
      <c r="F153" s="45"/>
      <c r="G153" s="26"/>
      <c r="H153" s="7"/>
      <c r="I153" s="8"/>
      <c r="J153" s="9"/>
      <c r="K153" s="211"/>
      <c r="L153" s="45"/>
    </row>
    <row r="154" spans="1:12" s="3" customFormat="1" hidden="1">
      <c r="A154" s="6"/>
      <c r="B154" s="7"/>
      <c r="C154" s="250"/>
      <c r="D154" s="9"/>
      <c r="E154" s="774"/>
      <c r="F154" s="45"/>
      <c r="G154" s="26"/>
      <c r="H154" s="7"/>
      <c r="I154" s="8"/>
      <c r="J154" s="9"/>
      <c r="K154" s="211"/>
      <c r="L154" s="45"/>
    </row>
    <row r="155" spans="1:12" s="3" customFormat="1" ht="12.75" hidden="1" thickBot="1">
      <c r="A155" s="6"/>
      <c r="B155" s="7"/>
      <c r="C155" s="250"/>
      <c r="D155" s="547"/>
      <c r="E155" s="774"/>
      <c r="F155" s="45"/>
      <c r="G155" s="26"/>
      <c r="H155" s="7"/>
      <c r="I155" s="8"/>
      <c r="J155" s="9"/>
      <c r="K155" s="211"/>
      <c r="L155" s="45"/>
    </row>
    <row r="156" spans="1:12" s="3" customFormat="1" ht="12.75" hidden="1" thickBot="1">
      <c r="A156" s="6"/>
      <c r="B156" s="7"/>
      <c r="C156" s="8"/>
      <c r="D156" s="9"/>
      <c r="E156" s="207"/>
      <c r="F156" s="45"/>
      <c r="G156" s="26"/>
      <c r="H156" s="7"/>
      <c r="I156" s="8"/>
      <c r="J156" s="9"/>
      <c r="K156" s="211"/>
      <c r="L156" s="45"/>
    </row>
    <row r="157" spans="1:12" s="3" customFormat="1" ht="12.75" hidden="1" thickBot="1">
      <c r="A157" s="6"/>
      <c r="B157" s="7"/>
      <c r="C157" s="8"/>
      <c r="D157" s="9"/>
      <c r="E157" s="207"/>
      <c r="F157" s="45"/>
      <c r="G157" s="26"/>
      <c r="H157" s="7"/>
      <c r="I157" s="8"/>
      <c r="J157" s="9"/>
      <c r="K157" s="211"/>
      <c r="L157" s="45"/>
    </row>
    <row r="158" spans="1:12" s="3" customFormat="1" ht="12.75" hidden="1" thickBot="1">
      <c r="A158" s="6"/>
      <c r="B158" s="7"/>
      <c r="C158" s="8"/>
      <c r="D158" s="9"/>
      <c r="E158" s="207"/>
      <c r="F158" s="45"/>
      <c r="G158" s="26"/>
      <c r="H158" s="7"/>
      <c r="I158" s="250"/>
      <c r="J158" s="9"/>
      <c r="K158" s="211"/>
      <c r="L158" s="45"/>
    </row>
    <row r="159" spans="1:12" s="3" customFormat="1" ht="12.75" hidden="1" thickBot="1">
      <c r="A159" s="6"/>
      <c r="B159" s="7"/>
      <c r="C159" s="8"/>
      <c r="D159" s="9"/>
      <c r="E159" s="207"/>
      <c r="F159" s="45"/>
      <c r="G159" s="26"/>
      <c r="H159" s="7"/>
      <c r="I159" s="250"/>
      <c r="J159" s="9"/>
      <c r="K159" s="211"/>
      <c r="L159" s="45"/>
    </row>
    <row r="160" spans="1:12" s="3" customFormat="1" ht="12.75" hidden="1" thickBot="1">
      <c r="A160" s="6"/>
      <c r="B160" s="7"/>
      <c r="C160" s="8"/>
      <c r="D160" s="9"/>
      <c r="E160" s="179"/>
      <c r="F160" s="45"/>
      <c r="G160" s="26"/>
      <c r="H160" s="7"/>
      <c r="I160" s="7"/>
      <c r="J160" s="9"/>
      <c r="K160" s="190"/>
      <c r="L160" s="45"/>
    </row>
    <row r="161" spans="1:12" s="3" customFormat="1" ht="12.75" hidden="1" thickBot="1">
      <c r="A161" s="6"/>
      <c r="B161" s="7"/>
      <c r="C161" s="8"/>
      <c r="D161" s="9"/>
      <c r="E161" s="179"/>
      <c r="F161" s="45"/>
      <c r="G161" s="26"/>
      <c r="H161" s="7"/>
      <c r="I161" s="7"/>
      <c r="J161" s="9"/>
      <c r="K161" s="190"/>
      <c r="L161" s="45"/>
    </row>
    <row r="162" spans="1:12" s="3" customFormat="1" ht="12.75" hidden="1" thickBot="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1056" t="s">
        <v>768</v>
      </c>
      <c r="B165" s="1056"/>
      <c r="C165" s="35"/>
      <c r="D165" s="160" t="s">
        <v>713</v>
      </c>
      <c r="E165" s="1065" t="s">
        <v>1638</v>
      </c>
      <c r="F165" s="1065"/>
      <c r="G165" s="1065"/>
      <c r="H165" s="1065"/>
      <c r="I165" s="35"/>
      <c r="J165" s="1056" t="s">
        <v>713</v>
      </c>
      <c r="K165" s="1056"/>
      <c r="L165" s="35"/>
    </row>
    <row r="166" spans="1:12" ht="13.5" customHeight="1" thickTop="1" thickBot="1">
      <c r="A166" s="1083" t="s">
        <v>621</v>
      </c>
      <c r="B166" s="1084"/>
      <c r="C166" s="43"/>
      <c r="D166" s="44"/>
      <c r="E166" s="44"/>
      <c r="F166" s="35"/>
      <c r="G166" s="1087" t="s">
        <v>652</v>
      </c>
      <c r="H166" s="1088"/>
      <c r="I166" s="35"/>
      <c r="J166" s="35"/>
      <c r="K166" s="35"/>
      <c r="L166" s="35"/>
    </row>
    <row r="167" spans="1:12" s="3" customFormat="1" ht="16.5" thickTop="1" thickBot="1">
      <c r="A167" s="1085"/>
      <c r="B167" s="1086"/>
      <c r="C167" s="14"/>
      <c r="D167" s="12" t="s">
        <v>645</v>
      </c>
      <c r="E167" s="13">
        <f>COUNTA(C169:C207)</f>
        <v>25</v>
      </c>
      <c r="F167" s="45"/>
      <c r="G167" s="1089"/>
      <c r="H167" s="1090"/>
      <c r="I167" s="32"/>
      <c r="J167" s="33" t="s">
        <v>645</v>
      </c>
      <c r="K167" s="34">
        <f>COUNTA(I169:I207)</f>
        <v>18</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1096</v>
      </c>
      <c r="C169" s="78" t="s">
        <v>5305</v>
      </c>
      <c r="D169" s="79" t="s">
        <v>751</v>
      </c>
      <c r="E169" s="771" t="s">
        <v>6112</v>
      </c>
      <c r="F169" s="45"/>
      <c r="G169" s="94" t="s">
        <v>630</v>
      </c>
      <c r="H169" s="77" t="s">
        <v>783</v>
      </c>
      <c r="I169" s="78" t="s">
        <v>825</v>
      </c>
      <c r="J169" s="889" t="s">
        <v>669</v>
      </c>
      <c r="K169" s="766" t="s">
        <v>6132</v>
      </c>
      <c r="L169" s="45"/>
    </row>
    <row r="170" spans="1:12" s="3" customFormat="1">
      <c r="A170" s="81" t="s">
        <v>631</v>
      </c>
      <c r="B170" s="82" t="s">
        <v>967</v>
      </c>
      <c r="C170" s="83" t="s">
        <v>5595</v>
      </c>
      <c r="D170" s="84" t="s">
        <v>751</v>
      </c>
      <c r="E170" s="772" t="s">
        <v>6113</v>
      </c>
      <c r="F170" s="45"/>
      <c r="G170" s="96" t="s">
        <v>631</v>
      </c>
      <c r="H170" s="82" t="s">
        <v>783</v>
      </c>
      <c r="I170" s="83" t="s">
        <v>5312</v>
      </c>
      <c r="J170" s="890" t="s">
        <v>751</v>
      </c>
      <c r="K170" s="767" t="s">
        <v>6113</v>
      </c>
      <c r="L170" s="45"/>
    </row>
    <row r="171" spans="1:12" s="3" customFormat="1">
      <c r="A171" s="86" t="s">
        <v>632</v>
      </c>
      <c r="B171" s="87" t="s">
        <v>1164</v>
      </c>
      <c r="C171" s="88" t="s">
        <v>1738</v>
      </c>
      <c r="D171" s="89" t="s">
        <v>669</v>
      </c>
      <c r="E171" s="773" t="s">
        <v>6114</v>
      </c>
      <c r="F171" s="45"/>
      <c r="G171" s="98" t="s">
        <v>632</v>
      </c>
      <c r="H171" s="87" t="s">
        <v>366</v>
      </c>
      <c r="I171" s="88" t="s">
        <v>5573</v>
      </c>
      <c r="J171" s="891" t="s">
        <v>751</v>
      </c>
      <c r="K171" s="768" t="s">
        <v>6133</v>
      </c>
      <c r="L171" s="45"/>
    </row>
    <row r="172" spans="1:12" s="3" customFormat="1">
      <c r="A172" s="6" t="s">
        <v>633</v>
      </c>
      <c r="B172" s="7" t="s">
        <v>804</v>
      </c>
      <c r="C172" s="250" t="s">
        <v>1738</v>
      </c>
      <c r="D172" s="547" t="s">
        <v>669</v>
      </c>
      <c r="E172" s="774" t="s">
        <v>6115</v>
      </c>
      <c r="F172" s="45"/>
      <c r="G172" s="26" t="s">
        <v>633</v>
      </c>
      <c r="H172" s="7" t="s">
        <v>708</v>
      </c>
      <c r="I172" s="250" t="s">
        <v>6303</v>
      </c>
      <c r="J172" s="9" t="s">
        <v>751</v>
      </c>
      <c r="K172" s="723" t="s">
        <v>6134</v>
      </c>
      <c r="L172" s="45"/>
    </row>
    <row r="173" spans="1:12" s="3" customFormat="1">
      <c r="A173" s="6" t="s">
        <v>634</v>
      </c>
      <c r="B173" s="7" t="s">
        <v>5642</v>
      </c>
      <c r="C173" s="250" t="s">
        <v>5646</v>
      </c>
      <c r="D173" s="9" t="s">
        <v>751</v>
      </c>
      <c r="E173" s="774" t="s">
        <v>6115</v>
      </c>
      <c r="F173" s="45"/>
      <c r="G173" s="26" t="s">
        <v>634</v>
      </c>
      <c r="H173" s="7" t="s">
        <v>4360</v>
      </c>
      <c r="I173" s="250" t="s">
        <v>5094</v>
      </c>
      <c r="J173" s="9" t="s">
        <v>629</v>
      </c>
      <c r="K173" s="723" t="s">
        <v>6135</v>
      </c>
      <c r="L173" s="45"/>
    </row>
    <row r="174" spans="1:12" s="3" customFormat="1">
      <c r="A174" s="6" t="s">
        <v>635</v>
      </c>
      <c r="B174" s="7" t="s">
        <v>923</v>
      </c>
      <c r="C174" s="250" t="s">
        <v>875</v>
      </c>
      <c r="D174" s="547" t="s">
        <v>661</v>
      </c>
      <c r="E174" s="774" t="s">
        <v>6116</v>
      </c>
      <c r="F174" s="45"/>
      <c r="G174" s="26" t="s">
        <v>635</v>
      </c>
      <c r="H174" s="7" t="s">
        <v>1386</v>
      </c>
      <c r="I174" s="250" t="s">
        <v>820</v>
      </c>
      <c r="J174" s="9" t="s">
        <v>629</v>
      </c>
      <c r="K174" s="655" t="s">
        <v>6097</v>
      </c>
      <c r="L174" s="45"/>
    </row>
    <row r="175" spans="1:12" s="3" customFormat="1">
      <c r="A175" s="6" t="s">
        <v>636</v>
      </c>
      <c r="B175" s="7" t="s">
        <v>1102</v>
      </c>
      <c r="C175" s="250" t="s">
        <v>5647</v>
      </c>
      <c r="D175" s="547" t="s">
        <v>661</v>
      </c>
      <c r="E175" s="774" t="s">
        <v>6117</v>
      </c>
      <c r="F175" s="45"/>
      <c r="G175" s="26" t="s">
        <v>636</v>
      </c>
      <c r="H175" s="7" t="s">
        <v>1114</v>
      </c>
      <c r="I175" s="250" t="s">
        <v>5575</v>
      </c>
      <c r="J175" s="9"/>
      <c r="K175" s="723" t="s">
        <v>6136</v>
      </c>
      <c r="L175" s="45"/>
    </row>
    <row r="176" spans="1:12" s="3" customFormat="1">
      <c r="A176" s="6" t="s">
        <v>637</v>
      </c>
      <c r="B176" s="7" t="s">
        <v>1096</v>
      </c>
      <c r="C176" s="250" t="s">
        <v>5281</v>
      </c>
      <c r="D176" s="9" t="s">
        <v>6306</v>
      </c>
      <c r="E176" s="774" t="s">
        <v>6118</v>
      </c>
      <c r="F176" s="45"/>
      <c r="G176" s="26" t="s">
        <v>637</v>
      </c>
      <c r="H176" s="7" t="s">
        <v>982</v>
      </c>
      <c r="I176" s="250" t="s">
        <v>6302</v>
      </c>
      <c r="J176" s="9" t="s">
        <v>751</v>
      </c>
      <c r="K176" s="723" t="s">
        <v>6137</v>
      </c>
      <c r="L176" s="45"/>
    </row>
    <row r="177" spans="1:12" s="3" customFormat="1">
      <c r="A177" s="6" t="s">
        <v>638</v>
      </c>
      <c r="B177" s="7" t="s">
        <v>2311</v>
      </c>
      <c r="C177" s="250" t="s">
        <v>5596</v>
      </c>
      <c r="D177" s="547" t="s">
        <v>751</v>
      </c>
      <c r="E177" s="774" t="s">
        <v>6119</v>
      </c>
      <c r="F177" s="45"/>
      <c r="G177" s="26" t="s">
        <v>638</v>
      </c>
      <c r="H177" s="7" t="s">
        <v>1114</v>
      </c>
      <c r="I177" s="250" t="s">
        <v>836</v>
      </c>
      <c r="J177" s="9" t="s">
        <v>669</v>
      </c>
      <c r="K177" s="723" t="s">
        <v>6138</v>
      </c>
      <c r="L177" s="45"/>
    </row>
    <row r="178" spans="1:12" s="3" customFormat="1">
      <c r="A178" s="6" t="s">
        <v>639</v>
      </c>
      <c r="B178" s="7" t="s">
        <v>4050</v>
      </c>
      <c r="C178" s="250" t="s">
        <v>5652</v>
      </c>
      <c r="D178" s="9" t="s">
        <v>751</v>
      </c>
      <c r="E178" s="774" t="s">
        <v>6120</v>
      </c>
      <c r="F178" s="45"/>
      <c r="G178" s="26" t="s">
        <v>639</v>
      </c>
      <c r="H178" s="7" t="s">
        <v>4794</v>
      </c>
      <c r="I178" s="250" t="s">
        <v>3363</v>
      </c>
      <c r="J178" s="9" t="s">
        <v>751</v>
      </c>
      <c r="K178" s="655" t="s">
        <v>6138</v>
      </c>
      <c r="L178" s="45"/>
    </row>
    <row r="179" spans="1:12" s="3" customFormat="1">
      <c r="A179" s="6" t="s">
        <v>640</v>
      </c>
      <c r="B179" s="7" t="s">
        <v>1322</v>
      </c>
      <c r="C179" s="250" t="s">
        <v>4850</v>
      </c>
      <c r="D179" s="547" t="s">
        <v>751</v>
      </c>
      <c r="E179" s="774" t="s">
        <v>6120</v>
      </c>
      <c r="F179" s="45"/>
      <c r="G179" s="26" t="s">
        <v>640</v>
      </c>
      <c r="H179" s="7" t="s">
        <v>982</v>
      </c>
      <c r="I179" s="250" t="s">
        <v>6301</v>
      </c>
      <c r="J179" s="9" t="s">
        <v>881</v>
      </c>
      <c r="K179" s="723" t="s">
        <v>6121</v>
      </c>
      <c r="L179" s="45"/>
    </row>
    <row r="180" spans="1:12" s="3" customFormat="1">
      <c r="A180" s="6" t="s">
        <v>641</v>
      </c>
      <c r="B180" s="7" t="s">
        <v>1096</v>
      </c>
      <c r="C180" s="250" t="s">
        <v>5316</v>
      </c>
      <c r="D180" s="9" t="s">
        <v>751</v>
      </c>
      <c r="E180" s="774" t="s">
        <v>6099</v>
      </c>
      <c r="F180" s="45"/>
      <c r="G180" s="26" t="s">
        <v>641</v>
      </c>
      <c r="H180" s="7" t="s">
        <v>708</v>
      </c>
      <c r="I180" s="250" t="s">
        <v>497</v>
      </c>
      <c r="J180" s="9" t="s">
        <v>751</v>
      </c>
      <c r="K180" s="723" t="s">
        <v>6139</v>
      </c>
      <c r="L180" s="45"/>
    </row>
    <row r="181" spans="1:12" s="3" customFormat="1">
      <c r="A181" s="6" t="s">
        <v>642</v>
      </c>
      <c r="B181" s="7" t="s">
        <v>1102</v>
      </c>
      <c r="C181" s="250" t="s">
        <v>5653</v>
      </c>
      <c r="D181" s="9" t="s">
        <v>751</v>
      </c>
      <c r="E181" s="774" t="s">
        <v>6121</v>
      </c>
      <c r="F181" s="45"/>
      <c r="G181" s="26" t="s">
        <v>642</v>
      </c>
      <c r="H181" s="7" t="s">
        <v>791</v>
      </c>
      <c r="I181" s="250" t="s">
        <v>6074</v>
      </c>
      <c r="J181" s="9" t="s">
        <v>677</v>
      </c>
      <c r="K181" s="723" t="s">
        <v>6140</v>
      </c>
      <c r="L181" s="45"/>
    </row>
    <row r="182" spans="1:12" s="3" customFormat="1">
      <c r="A182" s="6" t="s">
        <v>643</v>
      </c>
      <c r="B182" s="7" t="s">
        <v>688</v>
      </c>
      <c r="C182" s="250" t="s">
        <v>5451</v>
      </c>
      <c r="D182" s="547" t="s">
        <v>669</v>
      </c>
      <c r="E182" s="774" t="s">
        <v>6122</v>
      </c>
      <c r="F182" s="45"/>
      <c r="G182" s="26" t="s">
        <v>643</v>
      </c>
      <c r="H182" s="7" t="s">
        <v>366</v>
      </c>
      <c r="I182" s="250" t="s">
        <v>5300</v>
      </c>
      <c r="J182" s="9" t="s">
        <v>751</v>
      </c>
      <c r="K182" s="723" t="s">
        <v>6141</v>
      </c>
      <c r="L182" s="45"/>
    </row>
    <row r="183" spans="1:12" s="3" customFormat="1">
      <c r="A183" s="6" t="s">
        <v>646</v>
      </c>
      <c r="B183" s="7" t="s">
        <v>348</v>
      </c>
      <c r="C183" s="250" t="s">
        <v>1205</v>
      </c>
      <c r="D183" s="547" t="s">
        <v>669</v>
      </c>
      <c r="E183" s="774" t="s">
        <v>6122</v>
      </c>
      <c r="F183" s="45"/>
      <c r="G183" s="26" t="s">
        <v>646</v>
      </c>
      <c r="H183" s="7" t="s">
        <v>705</v>
      </c>
      <c r="I183" s="250" t="s">
        <v>984</v>
      </c>
      <c r="J183" s="9" t="s">
        <v>928</v>
      </c>
      <c r="K183" s="723" t="s">
        <v>6142</v>
      </c>
      <c r="L183" s="45"/>
    </row>
    <row r="184" spans="1:12" s="3" customFormat="1">
      <c r="A184" s="6" t="s">
        <v>647</v>
      </c>
      <c r="B184" s="7" t="s">
        <v>804</v>
      </c>
      <c r="C184" s="250" t="s">
        <v>758</v>
      </c>
      <c r="D184" s="9" t="s">
        <v>669</v>
      </c>
      <c r="E184" s="774" t="s">
        <v>6123</v>
      </c>
      <c r="F184" s="45"/>
      <c r="G184" s="26" t="s">
        <v>647</v>
      </c>
      <c r="H184" s="7" t="s">
        <v>1507</v>
      </c>
      <c r="I184" s="250" t="s">
        <v>706</v>
      </c>
      <c r="J184" s="9" t="s">
        <v>669</v>
      </c>
      <c r="K184" s="723" t="s">
        <v>6127</v>
      </c>
      <c r="L184" s="45"/>
    </row>
    <row r="185" spans="1:12" s="3" customFormat="1">
      <c r="A185" s="6" t="s">
        <v>648</v>
      </c>
      <c r="B185" s="7" t="s">
        <v>967</v>
      </c>
      <c r="C185" s="250" t="s">
        <v>5650</v>
      </c>
      <c r="D185" s="9" t="s">
        <v>751</v>
      </c>
      <c r="E185" s="774" t="s">
        <v>6124</v>
      </c>
      <c r="F185" s="45"/>
      <c r="G185" s="26" t="s">
        <v>648</v>
      </c>
      <c r="H185" s="7" t="s">
        <v>4583</v>
      </c>
      <c r="I185" s="250" t="s">
        <v>5073</v>
      </c>
      <c r="J185" s="9" t="s">
        <v>629</v>
      </c>
      <c r="K185" s="723" t="s">
        <v>6143</v>
      </c>
      <c r="L185" s="45"/>
    </row>
    <row r="186" spans="1:12" s="3" customFormat="1">
      <c r="A186" s="6" t="s">
        <v>649</v>
      </c>
      <c r="B186" s="7" t="s">
        <v>2311</v>
      </c>
      <c r="C186" s="250" t="s">
        <v>1471</v>
      </c>
      <c r="D186" s="9" t="s">
        <v>751</v>
      </c>
      <c r="E186" s="774" t="s">
        <v>6124</v>
      </c>
      <c r="F186" s="45"/>
      <c r="G186" s="26" t="s">
        <v>649</v>
      </c>
      <c r="H186" s="7" t="s">
        <v>1344</v>
      </c>
      <c r="I186" s="250" t="s">
        <v>988</v>
      </c>
      <c r="J186" s="9" t="s">
        <v>800</v>
      </c>
      <c r="K186" s="655"/>
      <c r="L186" s="45"/>
    </row>
    <row r="187" spans="1:12" s="3" customFormat="1">
      <c r="A187" s="6" t="s">
        <v>650</v>
      </c>
      <c r="B187" s="7" t="s">
        <v>753</v>
      </c>
      <c r="C187" s="250" t="s">
        <v>5304</v>
      </c>
      <c r="D187" s="9" t="s">
        <v>751</v>
      </c>
      <c r="E187" s="774" t="s">
        <v>6125</v>
      </c>
      <c r="F187" s="45"/>
      <c r="G187" s="26"/>
      <c r="H187" s="7"/>
      <c r="I187" s="250"/>
      <c r="J187" s="9"/>
      <c r="K187" s="723"/>
      <c r="L187" s="45"/>
    </row>
    <row r="188" spans="1:12" s="3" customFormat="1">
      <c r="A188" s="6" t="s">
        <v>651</v>
      </c>
      <c r="B188" s="7" t="s">
        <v>653</v>
      </c>
      <c r="C188" s="250" t="s">
        <v>975</v>
      </c>
      <c r="D188" s="547" t="s">
        <v>669</v>
      </c>
      <c r="E188" s="774" t="s">
        <v>6126</v>
      </c>
      <c r="F188" s="45"/>
      <c r="G188" s="26"/>
      <c r="H188" s="7"/>
      <c r="I188" s="250"/>
      <c r="J188" s="9"/>
      <c r="K188" s="723"/>
      <c r="L188" s="45"/>
    </row>
    <row r="189" spans="1:12" s="3" customFormat="1">
      <c r="A189" s="6" t="s">
        <v>899</v>
      </c>
      <c r="B189" s="7" t="s">
        <v>3246</v>
      </c>
      <c r="C189" s="250" t="s">
        <v>5382</v>
      </c>
      <c r="D189" s="9" t="s">
        <v>629</v>
      </c>
      <c r="E189" s="774" t="s">
        <v>6127</v>
      </c>
      <c r="F189" s="45"/>
      <c r="G189" s="26"/>
      <c r="H189" s="7"/>
      <c r="I189" s="250"/>
      <c r="J189" s="9"/>
      <c r="K189" s="723"/>
      <c r="L189" s="45"/>
    </row>
    <row r="190" spans="1:12" s="3" customFormat="1">
      <c r="A190" s="6" t="s">
        <v>900</v>
      </c>
      <c r="B190" s="7" t="s">
        <v>1313</v>
      </c>
      <c r="C190" s="250" t="s">
        <v>924</v>
      </c>
      <c r="D190" s="547" t="s">
        <v>800</v>
      </c>
      <c r="E190" s="774" t="s">
        <v>6128</v>
      </c>
      <c r="F190" s="45"/>
      <c r="G190" s="26"/>
      <c r="H190" s="7"/>
      <c r="I190" s="250"/>
      <c r="J190" s="9"/>
      <c r="K190" s="723"/>
      <c r="L190" s="45"/>
    </row>
    <row r="191" spans="1:12" s="3" customFormat="1">
      <c r="A191" s="6" t="s">
        <v>901</v>
      </c>
      <c r="B191" s="7" t="s">
        <v>1099</v>
      </c>
      <c r="C191" s="250" t="s">
        <v>1506</v>
      </c>
      <c r="D191" s="547" t="s">
        <v>629</v>
      </c>
      <c r="E191" s="774" t="s">
        <v>6129</v>
      </c>
      <c r="F191" s="45"/>
      <c r="G191" s="26"/>
      <c r="H191" s="7"/>
      <c r="I191" s="250"/>
      <c r="J191" s="9"/>
      <c r="K191" s="723"/>
      <c r="L191" s="45"/>
    </row>
    <row r="192" spans="1:12" s="3" customFormat="1">
      <c r="A192" s="6" t="s">
        <v>902</v>
      </c>
      <c r="B192" s="7" t="s">
        <v>5303</v>
      </c>
      <c r="C192" s="250" t="s">
        <v>3616</v>
      </c>
      <c r="D192" s="547" t="s">
        <v>751</v>
      </c>
      <c r="E192" s="774" t="s">
        <v>6130</v>
      </c>
      <c r="F192" s="45"/>
      <c r="G192" s="26"/>
      <c r="H192" s="7"/>
      <c r="I192" s="250"/>
      <c r="J192" s="9"/>
      <c r="K192" s="723"/>
      <c r="L192" s="45"/>
    </row>
    <row r="193" spans="1:12" s="3" customFormat="1" ht="12.75" thickBot="1">
      <c r="A193" s="6" t="s">
        <v>903</v>
      </c>
      <c r="B193" s="7" t="s">
        <v>675</v>
      </c>
      <c r="C193" s="250" t="s">
        <v>517</v>
      </c>
      <c r="D193" s="547"/>
      <c r="E193" s="774" t="s">
        <v>6131</v>
      </c>
      <c r="F193" s="45"/>
      <c r="G193" s="26"/>
      <c r="H193" s="7"/>
      <c r="I193" s="250"/>
      <c r="J193" s="9"/>
      <c r="K193" s="211"/>
      <c r="L193" s="45"/>
    </row>
    <row r="194" spans="1:12" s="3" customFormat="1" hidden="1">
      <c r="A194" s="6"/>
      <c r="B194" s="7"/>
      <c r="C194" s="250"/>
      <c r="D194" s="547"/>
      <c r="E194" s="774"/>
      <c r="F194" s="45"/>
      <c r="G194" s="26"/>
      <c r="H194" s="7"/>
      <c r="I194" s="250"/>
      <c r="J194" s="9"/>
      <c r="K194" s="211"/>
      <c r="L194" s="45"/>
    </row>
    <row r="195" spans="1:12" s="3" customFormat="1" hidden="1">
      <c r="A195" s="6"/>
      <c r="B195" s="7"/>
      <c r="C195" s="250"/>
      <c r="D195" s="547"/>
      <c r="E195" s="774"/>
      <c r="F195" s="45"/>
      <c r="G195" s="26"/>
      <c r="H195" s="7"/>
      <c r="I195" s="250"/>
      <c r="J195" s="9"/>
      <c r="K195" s="211"/>
      <c r="L195" s="45"/>
    </row>
    <row r="196" spans="1:12" s="3" customFormat="1" hidden="1">
      <c r="A196" s="6"/>
      <c r="B196" s="7"/>
      <c r="C196" s="250"/>
      <c r="D196" s="547"/>
      <c r="E196" s="774"/>
      <c r="F196" s="45"/>
      <c r="G196" s="26"/>
      <c r="H196" s="7"/>
      <c r="I196" s="250"/>
      <c r="J196" s="9"/>
      <c r="K196" s="211"/>
      <c r="L196" s="45"/>
    </row>
    <row r="197" spans="1:12" s="3" customFormat="1" ht="12.75" hidden="1" thickBot="1">
      <c r="A197" s="6"/>
      <c r="B197" s="7"/>
      <c r="C197" s="250"/>
      <c r="D197" s="9"/>
      <c r="E197" s="774"/>
      <c r="F197" s="45"/>
      <c r="G197" s="26"/>
      <c r="H197" s="7"/>
      <c r="I197" s="250"/>
      <c r="J197" s="9"/>
      <c r="K197" s="211"/>
      <c r="L197" s="45"/>
    </row>
    <row r="198" spans="1:12" s="3" customFormat="1" ht="12.75" hidden="1" thickBot="1">
      <c r="A198" s="6"/>
      <c r="B198" s="7"/>
      <c r="C198" s="8"/>
      <c r="D198" s="9"/>
      <c r="E198" s="774"/>
      <c r="F198" s="45"/>
      <c r="G198" s="26"/>
      <c r="H198" s="7"/>
      <c r="I198" s="250"/>
      <c r="J198" s="9"/>
      <c r="K198" s="211"/>
      <c r="L198" s="45"/>
    </row>
    <row r="199" spans="1:12" s="3" customFormat="1" ht="12.75" hidden="1" thickBot="1">
      <c r="A199" s="6"/>
      <c r="B199" s="7"/>
      <c r="C199" s="8"/>
      <c r="D199" s="9"/>
      <c r="E199" s="774"/>
      <c r="F199" s="45"/>
      <c r="G199" s="26"/>
      <c r="H199" s="7"/>
      <c r="I199" s="250"/>
      <c r="J199" s="9"/>
      <c r="K199" s="211"/>
      <c r="L199" s="45"/>
    </row>
    <row r="200" spans="1:12" s="3" customFormat="1" ht="12.75" hidden="1" thickBot="1">
      <c r="A200" s="6"/>
      <c r="B200" s="7"/>
      <c r="C200" s="8"/>
      <c r="D200" s="547"/>
      <c r="E200" s="774"/>
      <c r="F200" s="45"/>
      <c r="G200" s="26"/>
      <c r="H200" s="7"/>
      <c r="I200" s="250"/>
      <c r="J200" s="9"/>
      <c r="K200" s="211"/>
      <c r="L200" s="45"/>
    </row>
    <row r="201" spans="1:12" s="3" customFormat="1" ht="12.75" hidden="1" thickBot="1">
      <c r="A201" s="6"/>
      <c r="B201" s="7"/>
      <c r="C201" s="8"/>
      <c r="D201" s="9"/>
      <c r="E201" s="774"/>
      <c r="F201" s="45"/>
      <c r="G201" s="26"/>
      <c r="H201" s="7"/>
      <c r="I201" s="250"/>
      <c r="J201" s="9"/>
      <c r="K201" s="190"/>
      <c r="L201" s="45"/>
    </row>
    <row r="202" spans="1:12" s="3" customFormat="1" ht="12.75" hidden="1" thickBot="1">
      <c r="A202" s="6"/>
      <c r="B202" s="7"/>
      <c r="C202" s="8"/>
      <c r="D202" s="9"/>
      <c r="E202" s="774"/>
      <c r="F202" s="45"/>
      <c r="G202" s="26"/>
      <c r="H202" s="7"/>
      <c r="I202" s="250"/>
      <c r="J202" s="9"/>
      <c r="K202" s="190"/>
      <c r="L202" s="45"/>
    </row>
    <row r="203" spans="1:12" s="3" customFormat="1" ht="12.75" hidden="1" thickBot="1">
      <c r="A203" s="6"/>
      <c r="B203" s="7"/>
      <c r="C203" s="8"/>
      <c r="D203" s="9"/>
      <c r="E203" s="774"/>
      <c r="F203" s="45"/>
      <c r="G203" s="26"/>
      <c r="H203" s="7"/>
      <c r="I203" s="250"/>
      <c r="J203" s="9"/>
      <c r="K203" s="190"/>
      <c r="L203" s="45"/>
    </row>
    <row r="204" spans="1:12" s="3" customFormat="1" ht="12.75" hidden="1" thickBot="1">
      <c r="A204" s="6"/>
      <c r="B204" s="7"/>
      <c r="C204" s="8"/>
      <c r="D204" s="9"/>
      <c r="E204" s="774"/>
      <c r="F204" s="45"/>
      <c r="G204" s="26"/>
      <c r="H204" s="7"/>
      <c r="I204" s="250"/>
      <c r="J204" s="9"/>
      <c r="K204" s="190"/>
      <c r="L204" s="45"/>
    </row>
    <row r="205" spans="1:12" s="3" customFormat="1" ht="12.75" hidden="1" thickBot="1">
      <c r="A205" s="6"/>
      <c r="B205" s="7"/>
      <c r="C205" s="8"/>
      <c r="D205" s="9"/>
      <c r="E205" s="774"/>
      <c r="F205" s="45"/>
      <c r="G205" s="26"/>
      <c r="H205" s="7"/>
      <c r="I205" s="250"/>
      <c r="J205" s="9"/>
      <c r="K205" s="190"/>
      <c r="L205" s="45"/>
    </row>
    <row r="206" spans="1:12" s="3" customFormat="1" ht="12.75" hidden="1" thickBot="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1056" t="s">
        <v>769</v>
      </c>
      <c r="B209" s="1056"/>
      <c r="C209" s="35"/>
      <c r="D209" s="160" t="s">
        <v>713</v>
      </c>
      <c r="E209" s="1065" t="s">
        <v>1639</v>
      </c>
      <c r="F209" s="1065"/>
      <c r="G209" s="1065"/>
      <c r="H209" s="1065"/>
      <c r="I209" s="35"/>
      <c r="J209" s="1056" t="s">
        <v>713</v>
      </c>
      <c r="K209" s="1056"/>
      <c r="L209" s="35"/>
    </row>
    <row r="210" spans="1:12" ht="13.5" thickTop="1" thickBot="1">
      <c r="A210" s="1083" t="s">
        <v>621</v>
      </c>
      <c r="B210" s="1084"/>
      <c r="C210" s="43"/>
      <c r="D210" s="44"/>
      <c r="E210" s="44"/>
      <c r="F210" s="35"/>
      <c r="G210" s="1087" t="s">
        <v>652</v>
      </c>
      <c r="H210" s="1088"/>
      <c r="I210" s="35"/>
      <c r="J210" s="35"/>
      <c r="K210" s="35"/>
      <c r="L210" s="35"/>
    </row>
    <row r="211" spans="1:12" s="3" customFormat="1" ht="16.5" thickTop="1" thickBot="1">
      <c r="A211" s="1085"/>
      <c r="B211" s="1086"/>
      <c r="C211" s="14"/>
      <c r="D211" s="12" t="s">
        <v>645</v>
      </c>
      <c r="E211" s="13">
        <f>COUNTA(C213:C240)</f>
        <v>11</v>
      </c>
      <c r="F211" s="45"/>
      <c r="G211" s="1089"/>
      <c r="H211" s="1090"/>
      <c r="I211" s="32"/>
      <c r="J211" s="33" t="s">
        <v>645</v>
      </c>
      <c r="K211" s="34">
        <f>COUNTA(I213:I240)</f>
        <v>7</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1102</v>
      </c>
      <c r="C213" s="78" t="s">
        <v>3498</v>
      </c>
      <c r="D213" s="79" t="s">
        <v>661</v>
      </c>
      <c r="E213" s="771" t="s">
        <v>6144</v>
      </c>
      <c r="F213" s="45"/>
      <c r="G213" s="94" t="s">
        <v>630</v>
      </c>
      <c r="H213" s="77" t="s">
        <v>842</v>
      </c>
      <c r="I213" s="78" t="s">
        <v>5202</v>
      </c>
      <c r="J213" s="79" t="s">
        <v>629</v>
      </c>
      <c r="K213" s="766" t="s">
        <v>6148</v>
      </c>
      <c r="L213" s="45"/>
    </row>
    <row r="214" spans="1:12" s="3" customFormat="1">
      <c r="A214" s="81" t="s">
        <v>631</v>
      </c>
      <c r="B214" s="82" t="s">
        <v>387</v>
      </c>
      <c r="C214" s="83" t="s">
        <v>5316</v>
      </c>
      <c r="D214" s="84" t="s">
        <v>751</v>
      </c>
      <c r="E214" s="772" t="s">
        <v>6114</v>
      </c>
      <c r="F214" s="45"/>
      <c r="G214" s="96" t="s">
        <v>631</v>
      </c>
      <c r="H214" s="82" t="s">
        <v>4360</v>
      </c>
      <c r="I214" s="83" t="s">
        <v>6264</v>
      </c>
      <c r="J214" s="84" t="s">
        <v>751</v>
      </c>
      <c r="K214" s="767" t="s">
        <v>6089</v>
      </c>
      <c r="L214" s="45"/>
    </row>
    <row r="215" spans="1:12" s="3" customFormat="1">
      <c r="A215" s="86" t="s">
        <v>632</v>
      </c>
      <c r="B215" s="87" t="s">
        <v>387</v>
      </c>
      <c r="C215" s="88" t="s">
        <v>5556</v>
      </c>
      <c r="D215" s="89" t="s">
        <v>751</v>
      </c>
      <c r="E215" s="773" t="s">
        <v>6115</v>
      </c>
      <c r="F215" s="45"/>
      <c r="G215" s="98" t="s">
        <v>632</v>
      </c>
      <c r="H215" s="87" t="s">
        <v>1145</v>
      </c>
      <c r="I215" s="88" t="s">
        <v>5178</v>
      </c>
      <c r="J215" s="89" t="s">
        <v>751</v>
      </c>
      <c r="K215" s="768" t="s">
        <v>6089</v>
      </c>
      <c r="L215" s="45"/>
    </row>
    <row r="216" spans="1:12" s="3" customFormat="1">
      <c r="A216" s="6" t="s">
        <v>633</v>
      </c>
      <c r="B216" s="512" t="s">
        <v>348</v>
      </c>
      <c r="C216" s="546" t="s">
        <v>2055</v>
      </c>
      <c r="D216" s="547" t="s">
        <v>751</v>
      </c>
      <c r="E216" s="774" t="s">
        <v>6135</v>
      </c>
      <c r="F216" s="45"/>
      <c r="G216" s="26" t="s">
        <v>633</v>
      </c>
      <c r="H216" s="7" t="s">
        <v>796</v>
      </c>
      <c r="I216" s="250" t="s">
        <v>5265</v>
      </c>
      <c r="J216" s="9" t="s">
        <v>751</v>
      </c>
      <c r="K216" s="723" t="s">
        <v>6109</v>
      </c>
      <c r="L216" s="45"/>
    </row>
    <row r="217" spans="1:12" s="3" customFormat="1">
      <c r="A217" s="6" t="s">
        <v>634</v>
      </c>
      <c r="B217" s="512" t="s">
        <v>1096</v>
      </c>
      <c r="C217" s="546" t="s">
        <v>6304</v>
      </c>
      <c r="D217" s="547" t="s">
        <v>751</v>
      </c>
      <c r="E217" s="774" t="s">
        <v>6119</v>
      </c>
      <c r="F217" s="45"/>
      <c r="G217" s="26" t="s">
        <v>634</v>
      </c>
      <c r="H217" s="7" t="s">
        <v>864</v>
      </c>
      <c r="I217" s="250" t="s">
        <v>1494</v>
      </c>
      <c r="J217" s="547" t="s">
        <v>751</v>
      </c>
      <c r="K217" s="723" t="s">
        <v>6092</v>
      </c>
      <c r="L217" s="45"/>
    </row>
    <row r="218" spans="1:12" s="3" customFormat="1">
      <c r="A218" s="6" t="s">
        <v>635</v>
      </c>
      <c r="B218" s="512" t="s">
        <v>976</v>
      </c>
      <c r="C218" s="546" t="s">
        <v>5187</v>
      </c>
      <c r="D218" s="547" t="s">
        <v>751</v>
      </c>
      <c r="E218" s="774" t="s">
        <v>6145</v>
      </c>
      <c r="F218" s="45"/>
      <c r="G218" s="26" t="s">
        <v>635</v>
      </c>
      <c r="H218" s="7" t="s">
        <v>1725</v>
      </c>
      <c r="I218" s="250" t="s">
        <v>5513</v>
      </c>
      <c r="J218" s="9" t="s">
        <v>735</v>
      </c>
      <c r="K218" s="723" t="s">
        <v>6149</v>
      </c>
      <c r="L218" s="45"/>
    </row>
    <row r="219" spans="1:12" s="3" customFormat="1">
      <c r="A219" s="6" t="s">
        <v>636</v>
      </c>
      <c r="B219" s="512" t="s">
        <v>828</v>
      </c>
      <c r="C219" s="546" t="s">
        <v>1473</v>
      </c>
      <c r="D219" s="547" t="s">
        <v>669</v>
      </c>
      <c r="E219" s="774" t="s">
        <v>6145</v>
      </c>
      <c r="F219" s="45"/>
      <c r="G219" s="26" t="s">
        <v>636</v>
      </c>
      <c r="H219" s="7" t="s">
        <v>3951</v>
      </c>
      <c r="I219" s="250" t="s">
        <v>670</v>
      </c>
      <c r="J219" s="9" t="s">
        <v>800</v>
      </c>
      <c r="K219" s="723" t="s">
        <v>6140</v>
      </c>
      <c r="L219" s="45"/>
    </row>
    <row r="220" spans="1:12" s="3" customFormat="1">
      <c r="A220" s="6" t="s">
        <v>637</v>
      </c>
      <c r="B220" s="512" t="s">
        <v>976</v>
      </c>
      <c r="C220" s="546" t="s">
        <v>5068</v>
      </c>
      <c r="D220" s="547" t="s">
        <v>751</v>
      </c>
      <c r="E220" s="774" t="s">
        <v>6139</v>
      </c>
      <c r="F220" s="45"/>
      <c r="G220" s="26"/>
      <c r="H220" s="7"/>
      <c r="I220" s="250"/>
      <c r="J220" s="9"/>
      <c r="K220" s="723"/>
      <c r="L220" s="45"/>
    </row>
    <row r="221" spans="1:12" s="3" customFormat="1">
      <c r="A221" s="6" t="s">
        <v>638</v>
      </c>
      <c r="B221" s="512" t="s">
        <v>753</v>
      </c>
      <c r="C221" s="546" t="s">
        <v>4887</v>
      </c>
      <c r="D221" s="547" t="s">
        <v>751</v>
      </c>
      <c r="E221" s="774" t="s">
        <v>6140</v>
      </c>
      <c r="F221" s="45"/>
      <c r="G221" s="26"/>
      <c r="H221" s="512"/>
      <c r="I221" s="549"/>
      <c r="J221" s="547"/>
      <c r="K221" s="723"/>
      <c r="L221" s="45"/>
    </row>
    <row r="222" spans="1:12" s="3" customFormat="1">
      <c r="A222" s="6" t="s">
        <v>639</v>
      </c>
      <c r="B222" s="512" t="s">
        <v>3440</v>
      </c>
      <c r="C222" s="546" t="s">
        <v>6305</v>
      </c>
      <c r="D222" s="547" t="s">
        <v>751</v>
      </c>
      <c r="E222" s="774" t="s">
        <v>6146</v>
      </c>
      <c r="F222" s="45"/>
      <c r="G222" s="26"/>
      <c r="H222" s="512"/>
      <c r="I222" s="549"/>
      <c r="J222" s="547"/>
      <c r="K222" s="723"/>
      <c r="L222" s="45"/>
    </row>
    <row r="223" spans="1:12" s="3" customFormat="1" ht="12.75" thickBot="1">
      <c r="A223" s="6" t="s">
        <v>640</v>
      </c>
      <c r="B223" s="512" t="s">
        <v>1167</v>
      </c>
      <c r="C223" s="546" t="s">
        <v>3790</v>
      </c>
      <c r="D223" s="547" t="s">
        <v>661</v>
      </c>
      <c r="E223" s="774" t="s">
        <v>6147</v>
      </c>
      <c r="F223" s="45"/>
      <c r="G223" s="26"/>
      <c r="H223" s="512"/>
      <c r="I223" s="549"/>
      <c r="J223" s="547"/>
      <c r="K223" s="723"/>
      <c r="L223" s="45"/>
    </row>
    <row r="224" spans="1:12" s="3" customFormat="1" hidden="1">
      <c r="A224" s="6"/>
      <c r="B224" s="512"/>
      <c r="C224" s="546"/>
      <c r="D224" s="547"/>
      <c r="E224" s="774"/>
      <c r="F224" s="45"/>
      <c r="G224" s="26"/>
      <c r="H224" s="512"/>
      <c r="I224" s="549"/>
      <c r="J224" s="547"/>
      <c r="K224" s="723"/>
      <c r="L224" s="45"/>
    </row>
    <row r="225" spans="1:12" s="3" customFormat="1" hidden="1">
      <c r="A225" s="6"/>
      <c r="B225" s="512"/>
      <c r="C225" s="546"/>
      <c r="D225" s="547"/>
      <c r="E225" s="774"/>
      <c r="F225" s="45"/>
      <c r="G225" s="26"/>
      <c r="H225" s="512"/>
      <c r="I225" s="549"/>
      <c r="J225" s="547"/>
      <c r="K225" s="723"/>
      <c r="L225" s="45"/>
    </row>
    <row r="226" spans="1:12" s="3" customFormat="1" hidden="1">
      <c r="A226" s="6"/>
      <c r="B226" s="512"/>
      <c r="C226" s="546"/>
      <c r="D226" s="547"/>
      <c r="E226" s="548"/>
      <c r="F226" s="45"/>
      <c r="G226" s="26"/>
      <c r="H226" s="512"/>
      <c r="I226" s="549"/>
      <c r="J226" s="547"/>
      <c r="K226" s="723"/>
      <c r="L226" s="45"/>
    </row>
    <row r="227" spans="1:12" s="3" customFormat="1" hidden="1">
      <c r="A227" s="6"/>
      <c r="B227" s="512"/>
      <c r="C227" s="546"/>
      <c r="D227" s="547"/>
      <c r="E227" s="548"/>
      <c r="F227" s="45"/>
      <c r="G227" s="26"/>
      <c r="H227" s="512"/>
      <c r="I227" s="549"/>
      <c r="J227" s="547"/>
      <c r="K227" s="723"/>
      <c r="L227" s="45"/>
    </row>
    <row r="228" spans="1:12" s="3" customFormat="1" hidden="1">
      <c r="A228" s="6"/>
      <c r="B228" s="512"/>
      <c r="C228" s="546"/>
      <c r="D228" s="547"/>
      <c r="E228" s="548"/>
      <c r="F228" s="45"/>
      <c r="G228" s="26"/>
      <c r="H228" s="512"/>
      <c r="I228" s="549"/>
      <c r="J228" s="547"/>
      <c r="K228" s="723"/>
      <c r="L228" s="45"/>
    </row>
    <row r="229" spans="1:12" s="3" customFormat="1" hidden="1">
      <c r="A229" s="6"/>
      <c r="B229" s="512"/>
      <c r="C229" s="546"/>
      <c r="D229" s="547"/>
      <c r="E229" s="548"/>
      <c r="F229" s="45"/>
      <c r="G229" s="26"/>
      <c r="H229" s="512"/>
      <c r="I229" s="549"/>
      <c r="J229" s="547"/>
      <c r="K229" s="723"/>
      <c r="L229" s="45"/>
    </row>
    <row r="230" spans="1:12" s="3" customFormat="1" hidden="1">
      <c r="A230" s="6"/>
      <c r="B230" s="512"/>
      <c r="C230" s="546"/>
      <c r="D230" s="547"/>
      <c r="E230" s="548"/>
      <c r="F230" s="45"/>
      <c r="G230" s="26"/>
      <c r="H230" s="512"/>
      <c r="I230" s="549"/>
      <c r="J230" s="547"/>
      <c r="K230" s="723"/>
      <c r="L230" s="45"/>
    </row>
    <row r="231" spans="1:12" s="3" customFormat="1" hidden="1">
      <c r="A231" s="6"/>
      <c r="B231" s="512"/>
      <c r="C231" s="546"/>
      <c r="D231" s="547"/>
      <c r="E231" s="548"/>
      <c r="F231" s="45"/>
      <c r="G231" s="26"/>
      <c r="H231" s="7"/>
      <c r="I231" s="250"/>
      <c r="J231" s="9"/>
      <c r="K231" s="723"/>
      <c r="L231" s="45"/>
    </row>
    <row r="232" spans="1:12" s="3" customFormat="1" hidden="1">
      <c r="A232" s="6"/>
      <c r="B232" s="512"/>
      <c r="C232" s="546"/>
      <c r="D232" s="547"/>
      <c r="E232" s="548"/>
      <c r="F232" s="45"/>
      <c r="G232" s="26"/>
      <c r="H232" s="7"/>
      <c r="I232" s="250"/>
      <c r="J232" s="9"/>
      <c r="K232" s="723"/>
      <c r="L232" s="45"/>
    </row>
    <row r="233" spans="1:12" s="3" customFormat="1" hidden="1">
      <c r="A233" s="6"/>
      <c r="B233" s="512"/>
      <c r="C233" s="546"/>
      <c r="D233" s="547"/>
      <c r="E233" s="548"/>
      <c r="F233" s="45"/>
      <c r="G233" s="26"/>
      <c r="H233" s="7"/>
      <c r="I233" s="250"/>
      <c r="J233" s="9"/>
      <c r="K233" s="211"/>
      <c r="L233" s="45"/>
    </row>
    <row r="234" spans="1:12" s="3" customFormat="1" hidden="1">
      <c r="A234" s="6"/>
      <c r="B234" s="512"/>
      <c r="C234" s="546"/>
      <c r="D234" s="547"/>
      <c r="E234" s="548"/>
      <c r="F234" s="45"/>
      <c r="G234" s="26"/>
      <c r="H234" s="7"/>
      <c r="I234" s="250"/>
      <c r="J234" s="9"/>
      <c r="K234" s="211"/>
      <c r="L234" s="45"/>
    </row>
    <row r="235" spans="1:12" s="3" customFormat="1" hidden="1">
      <c r="A235" s="6"/>
      <c r="B235" s="7"/>
      <c r="C235" s="546"/>
      <c r="D235" s="9"/>
      <c r="E235" s="207"/>
      <c r="F235" s="45"/>
      <c r="G235" s="26"/>
      <c r="H235" s="7"/>
      <c r="I235" s="250"/>
      <c r="J235" s="9"/>
      <c r="K235" s="211"/>
      <c r="L235" s="45"/>
    </row>
    <row r="236" spans="1:12" s="3" customFormat="1" ht="12.75" hidden="1" thickBot="1">
      <c r="A236" s="6"/>
      <c r="B236" s="7"/>
      <c r="C236" s="546"/>
      <c r="D236" s="547"/>
      <c r="E236" s="207"/>
      <c r="F236" s="45"/>
      <c r="G236" s="26"/>
      <c r="H236" s="7"/>
      <c r="I236" s="250"/>
      <c r="J236" s="9"/>
      <c r="K236" s="211"/>
      <c r="L236" s="45"/>
    </row>
    <row r="237" spans="1:12" s="3" customFormat="1" ht="13.5" hidden="1" thickBot="1">
      <c r="A237" s="6"/>
      <c r="B237" s="7"/>
      <c r="C237" s="302"/>
      <c r="D237" s="9"/>
      <c r="E237" s="207"/>
      <c r="F237" s="45"/>
      <c r="G237" s="26"/>
      <c r="H237" s="7"/>
      <c r="I237" s="250"/>
      <c r="J237" s="9"/>
      <c r="K237" s="211"/>
      <c r="L237" s="45"/>
    </row>
    <row r="238" spans="1:12" s="3" customFormat="1" ht="13.5" hidden="1" thickBot="1">
      <c r="A238" s="6"/>
      <c r="B238" s="7"/>
      <c r="C238" s="302"/>
      <c r="D238" s="9"/>
      <c r="E238" s="207"/>
      <c r="F238" s="45"/>
      <c r="G238" s="26"/>
      <c r="H238" s="7"/>
      <c r="I238" s="250"/>
      <c r="J238" s="9"/>
      <c r="K238" s="211"/>
      <c r="L238" s="45"/>
    </row>
    <row r="239" spans="1:12" s="3" customFormat="1" ht="13.5" hidden="1" thickBot="1">
      <c r="A239" s="6"/>
      <c r="B239" s="7"/>
      <c r="C239" s="302"/>
      <c r="D239" s="9"/>
      <c r="E239" s="207"/>
      <c r="F239" s="45"/>
      <c r="G239" s="26"/>
      <c r="H239" s="7"/>
      <c r="I239" s="250"/>
      <c r="J239" s="9"/>
      <c r="K239" s="211"/>
      <c r="L239" s="45"/>
    </row>
    <row r="240" spans="1:12" s="3" customFormat="1" ht="13.5" hidden="1" thickBot="1">
      <c r="A240" s="19"/>
      <c r="B240" s="10"/>
      <c r="C240" s="381"/>
      <c r="D240" s="11"/>
      <c r="E240" s="270"/>
      <c r="F240" s="45"/>
      <c r="G240" s="555"/>
      <c r="H240" s="29"/>
      <c r="I240" s="29"/>
      <c r="J240" s="30"/>
      <c r="K240" s="271"/>
      <c r="L240" s="45"/>
    </row>
    <row r="241" spans="1:12" s="3" customFormat="1" ht="12.75" thickTop="1">
      <c r="A241" s="46"/>
      <c r="B241" s="46"/>
      <c r="C241" s="46"/>
      <c r="D241" s="46"/>
      <c r="E241" s="46"/>
      <c r="F241" s="45"/>
      <c r="G241" s="47"/>
      <c r="H241" s="47"/>
      <c r="I241" s="47"/>
      <c r="J241" s="47"/>
      <c r="K241" s="47"/>
      <c r="L241" s="45"/>
    </row>
    <row r="242" spans="1:12" ht="20.25">
      <c r="A242" s="1056" t="s">
        <v>5</v>
      </c>
      <c r="B242" s="1056"/>
      <c r="C242" s="35"/>
      <c r="D242" s="160" t="s">
        <v>3667</v>
      </c>
      <c r="E242" s="1065" t="s">
        <v>5763</v>
      </c>
      <c r="F242" s="1065"/>
      <c r="G242" s="1065"/>
      <c r="H242" s="1065"/>
      <c r="I242" s="35"/>
      <c r="J242" s="1056" t="s">
        <v>3667</v>
      </c>
      <c r="K242" s="1056"/>
      <c r="L242" s="35"/>
    </row>
    <row r="243" spans="1:12" ht="13.5" customHeight="1" thickBot="1">
      <c r="A243" s="1113" t="s">
        <v>5762</v>
      </c>
      <c r="B243" s="1114"/>
      <c r="C243" s="1114"/>
      <c r="D243" s="44"/>
      <c r="E243" s="44"/>
      <c r="F243" s="35"/>
      <c r="G243" s="1115" t="s">
        <v>5847</v>
      </c>
      <c r="H243" s="1116"/>
      <c r="I243" s="1116"/>
      <c r="J243" s="35"/>
      <c r="K243" s="35"/>
      <c r="L243" s="35"/>
    </row>
    <row r="244" spans="1:12" ht="16.5" thickTop="1" thickBot="1">
      <c r="A244" s="1113"/>
      <c r="B244" s="1114"/>
      <c r="C244" s="1114"/>
      <c r="D244" s="12" t="s">
        <v>645</v>
      </c>
      <c r="E244" s="13">
        <f>COUNTA(C246:C265)</f>
        <v>5</v>
      </c>
      <c r="F244" s="45"/>
      <c r="G244" s="1115"/>
      <c r="H244" s="1116"/>
      <c r="I244" s="1116"/>
      <c r="J244" s="33" t="s">
        <v>645</v>
      </c>
      <c r="K244" s="34">
        <f>COUNTA(I246:I265)</f>
        <v>17</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696</v>
      </c>
      <c r="C246" s="78" t="s">
        <v>4407</v>
      </c>
      <c r="D246" s="79" t="s">
        <v>751</v>
      </c>
      <c r="E246" s="771" t="s">
        <v>6289</v>
      </c>
      <c r="F246" s="45"/>
      <c r="G246" s="94" t="s">
        <v>630</v>
      </c>
      <c r="H246" s="77" t="s">
        <v>366</v>
      </c>
      <c r="I246" s="78" t="s">
        <v>4257</v>
      </c>
      <c r="J246" s="79" t="s">
        <v>751</v>
      </c>
      <c r="K246" s="720" t="s">
        <v>6274</v>
      </c>
      <c r="L246" s="35"/>
    </row>
    <row r="247" spans="1:12">
      <c r="A247" s="81" t="s">
        <v>631</v>
      </c>
      <c r="B247" s="82" t="s">
        <v>1102</v>
      </c>
      <c r="C247" s="83" t="s">
        <v>4850</v>
      </c>
      <c r="D247" s="84" t="s">
        <v>751</v>
      </c>
      <c r="E247" s="725" t="s">
        <v>6290</v>
      </c>
      <c r="F247" s="45"/>
      <c r="G247" s="96" t="s">
        <v>631</v>
      </c>
      <c r="H247" s="82" t="s">
        <v>1420</v>
      </c>
      <c r="I247" s="83" t="s">
        <v>3092</v>
      </c>
      <c r="J247" s="84" t="s">
        <v>661</v>
      </c>
      <c r="K247" s="721" t="s">
        <v>6275</v>
      </c>
      <c r="L247" s="35"/>
    </row>
    <row r="248" spans="1:12">
      <c r="A248" s="86" t="s">
        <v>632</v>
      </c>
      <c r="B248" s="87" t="s">
        <v>804</v>
      </c>
      <c r="C248" s="88" t="s">
        <v>3779</v>
      </c>
      <c r="D248" s="89" t="s">
        <v>751</v>
      </c>
      <c r="E248" s="726" t="s">
        <v>6291</v>
      </c>
      <c r="F248" s="45"/>
      <c r="G248" s="98" t="s">
        <v>632</v>
      </c>
      <c r="H248" s="87" t="s">
        <v>664</v>
      </c>
      <c r="I248" s="88" t="s">
        <v>5195</v>
      </c>
      <c r="J248" s="89" t="s">
        <v>751</v>
      </c>
      <c r="K248" s="722" t="s">
        <v>6276</v>
      </c>
      <c r="L248" s="35"/>
    </row>
    <row r="249" spans="1:12">
      <c r="A249" s="6" t="s">
        <v>633</v>
      </c>
      <c r="B249" s="7" t="s">
        <v>3437</v>
      </c>
      <c r="C249" s="8" t="s">
        <v>3448</v>
      </c>
      <c r="D249" s="547" t="s">
        <v>629</v>
      </c>
      <c r="E249" s="727" t="s">
        <v>6292</v>
      </c>
      <c r="F249" s="45"/>
      <c r="G249" s="26" t="s">
        <v>633</v>
      </c>
      <c r="H249" s="7" t="s">
        <v>982</v>
      </c>
      <c r="I249" s="8" t="s">
        <v>6293</v>
      </c>
      <c r="J249" s="547" t="s">
        <v>661</v>
      </c>
      <c r="K249" s="723" t="s">
        <v>6277</v>
      </c>
      <c r="L249" s="35"/>
    </row>
    <row r="250" spans="1:12">
      <c r="A250" s="6" t="s">
        <v>634</v>
      </c>
      <c r="B250" s="7" t="s">
        <v>3468</v>
      </c>
      <c r="C250" s="8" t="s">
        <v>979</v>
      </c>
      <c r="D250" s="9" t="s">
        <v>657</v>
      </c>
      <c r="E250" s="727" t="s">
        <v>6292</v>
      </c>
      <c r="F250" s="45"/>
      <c r="G250" s="26" t="s">
        <v>634</v>
      </c>
      <c r="H250" s="7" t="s">
        <v>4844</v>
      </c>
      <c r="I250" s="8" t="s">
        <v>5848</v>
      </c>
      <c r="J250" s="9" t="s">
        <v>751</v>
      </c>
      <c r="K250" s="723" t="s">
        <v>6278</v>
      </c>
      <c r="L250" s="35"/>
    </row>
    <row r="251" spans="1:12">
      <c r="A251" s="6"/>
      <c r="B251" s="7"/>
      <c r="C251" s="8"/>
      <c r="D251" s="9"/>
      <c r="E251" s="727"/>
      <c r="F251" s="45"/>
      <c r="G251" s="26" t="s">
        <v>635</v>
      </c>
      <c r="H251" s="7" t="s">
        <v>3762</v>
      </c>
      <c r="I251" s="8" t="s">
        <v>216</v>
      </c>
      <c r="J251" s="9" t="s">
        <v>751</v>
      </c>
      <c r="K251" s="723" t="s">
        <v>6279</v>
      </c>
      <c r="L251" s="35"/>
    </row>
    <row r="252" spans="1:12">
      <c r="A252" s="6"/>
      <c r="B252" s="7"/>
      <c r="C252" s="8"/>
      <c r="D252" s="547"/>
      <c r="E252" s="727"/>
      <c r="F252" s="45"/>
      <c r="G252" s="26" t="s">
        <v>636</v>
      </c>
      <c r="H252" s="7" t="s">
        <v>1344</v>
      </c>
      <c r="I252" s="8" t="s">
        <v>1005</v>
      </c>
      <c r="J252" s="9" t="s">
        <v>800</v>
      </c>
      <c r="K252" s="723" t="s">
        <v>6280</v>
      </c>
      <c r="L252" s="35"/>
    </row>
    <row r="253" spans="1:12">
      <c r="A253" s="6"/>
      <c r="B253" s="7"/>
      <c r="C253" s="8"/>
      <c r="D253" s="9"/>
      <c r="E253" s="207"/>
      <c r="F253" s="45"/>
      <c r="G253" s="26" t="s">
        <v>637</v>
      </c>
      <c r="H253" s="7" t="s">
        <v>708</v>
      </c>
      <c r="I253" s="8" t="s">
        <v>5462</v>
      </c>
      <c r="J253" s="9" t="s">
        <v>669</v>
      </c>
      <c r="K253" s="211" t="s">
        <v>6281</v>
      </c>
      <c r="L253" s="35"/>
    </row>
    <row r="254" spans="1:12">
      <c r="A254" s="6"/>
      <c r="B254" s="7"/>
      <c r="C254" s="8"/>
      <c r="D254" s="9"/>
      <c r="E254" s="207"/>
      <c r="F254" s="45"/>
      <c r="G254" s="26" t="s">
        <v>638</v>
      </c>
      <c r="H254" s="7" t="s">
        <v>1725</v>
      </c>
      <c r="I254" s="8" t="s">
        <v>1557</v>
      </c>
      <c r="J254" s="9" t="s">
        <v>800</v>
      </c>
      <c r="K254" s="211" t="s">
        <v>6229</v>
      </c>
      <c r="L254" s="35"/>
    </row>
    <row r="255" spans="1:12">
      <c r="A255" s="6"/>
      <c r="B255" s="7"/>
      <c r="C255" s="8"/>
      <c r="D255" s="9"/>
      <c r="E255" s="207"/>
      <c r="F255" s="45"/>
      <c r="G255" s="26" t="s">
        <v>639</v>
      </c>
      <c r="H255" s="7" t="s">
        <v>1114</v>
      </c>
      <c r="I255" s="8" t="s">
        <v>988</v>
      </c>
      <c r="J255" s="9" t="s">
        <v>800</v>
      </c>
      <c r="K255" s="211" t="s">
        <v>6282</v>
      </c>
      <c r="L255" s="35"/>
    </row>
    <row r="256" spans="1:12">
      <c r="A256" s="6"/>
      <c r="B256" s="7"/>
      <c r="C256" s="8"/>
      <c r="D256" s="9"/>
      <c r="E256" s="207"/>
      <c r="F256" s="45"/>
      <c r="G256" s="26" t="s">
        <v>640</v>
      </c>
      <c r="H256" s="7" t="s">
        <v>788</v>
      </c>
      <c r="I256" s="8" t="s">
        <v>1565</v>
      </c>
      <c r="J256" s="9" t="s">
        <v>751</v>
      </c>
      <c r="K256" s="211" t="s">
        <v>6283</v>
      </c>
      <c r="L256" s="35"/>
    </row>
    <row r="257" spans="1:12">
      <c r="A257" s="6"/>
      <c r="B257" s="7"/>
      <c r="C257" s="8"/>
      <c r="D257" s="9"/>
      <c r="E257" s="207"/>
      <c r="F257" s="45"/>
      <c r="G257" s="26" t="s">
        <v>641</v>
      </c>
      <c r="H257" s="7" t="s">
        <v>667</v>
      </c>
      <c r="I257" s="8" t="s">
        <v>790</v>
      </c>
      <c r="J257" s="9" t="s">
        <v>629</v>
      </c>
      <c r="K257" s="211" t="s">
        <v>6284</v>
      </c>
      <c r="L257" s="35"/>
    </row>
    <row r="258" spans="1:12" ht="12.75">
      <c r="A258" s="6"/>
      <c r="B258" s="7"/>
      <c r="C258" s="20"/>
      <c r="D258" s="9"/>
      <c r="E258" s="179"/>
      <c r="F258" s="45"/>
      <c r="G258" s="26" t="s">
        <v>642</v>
      </c>
      <c r="H258" s="7" t="s">
        <v>706</v>
      </c>
      <c r="I258" s="8" t="s">
        <v>6295</v>
      </c>
      <c r="J258" s="9" t="s">
        <v>751</v>
      </c>
      <c r="K258" s="211" t="s">
        <v>6285</v>
      </c>
      <c r="L258" s="35"/>
    </row>
    <row r="259" spans="1:12" ht="12.75">
      <c r="A259" s="6"/>
      <c r="B259" s="7"/>
      <c r="C259" s="20"/>
      <c r="D259" s="9"/>
      <c r="E259" s="179"/>
      <c r="F259" s="45"/>
      <c r="G259" s="26" t="s">
        <v>643</v>
      </c>
      <c r="H259" s="7" t="s">
        <v>699</v>
      </c>
      <c r="I259" s="8" t="s">
        <v>3453</v>
      </c>
      <c r="J259" s="9" t="s">
        <v>629</v>
      </c>
      <c r="K259" s="211" t="s">
        <v>6286</v>
      </c>
      <c r="L259" s="35"/>
    </row>
    <row r="260" spans="1:12" ht="12.75">
      <c r="A260" s="6"/>
      <c r="B260" s="7"/>
      <c r="C260" s="21"/>
      <c r="D260" s="9"/>
      <c r="E260" s="179"/>
      <c r="F260" s="45"/>
      <c r="G260" s="26" t="s">
        <v>646</v>
      </c>
      <c r="H260" s="7" t="s">
        <v>1114</v>
      </c>
      <c r="I260" s="8" t="s">
        <v>4017</v>
      </c>
      <c r="J260" s="9" t="s">
        <v>751</v>
      </c>
      <c r="K260" s="211" t="s">
        <v>6287</v>
      </c>
      <c r="L260" s="35"/>
    </row>
    <row r="261" spans="1:12" ht="12.75">
      <c r="A261" s="6"/>
      <c r="B261" s="7"/>
      <c r="C261" s="21"/>
      <c r="D261" s="9"/>
      <c r="E261" s="179"/>
      <c r="F261" s="45"/>
      <c r="G261" s="26" t="s">
        <v>647</v>
      </c>
      <c r="H261" s="7" t="s">
        <v>667</v>
      </c>
      <c r="I261" s="8" t="s">
        <v>6294</v>
      </c>
      <c r="J261" s="9" t="s">
        <v>751</v>
      </c>
      <c r="K261" s="211" t="s">
        <v>6287</v>
      </c>
      <c r="L261" s="35"/>
    </row>
    <row r="262" spans="1:12" ht="13.5" thickBot="1">
      <c r="A262" s="6"/>
      <c r="B262" s="7"/>
      <c r="C262" s="21"/>
      <c r="D262" s="9"/>
      <c r="E262" s="179"/>
      <c r="F262" s="45"/>
      <c r="G262" s="26" t="s">
        <v>648</v>
      </c>
      <c r="H262" s="7" t="s">
        <v>810</v>
      </c>
      <c r="I262" s="250" t="s">
        <v>820</v>
      </c>
      <c r="J262" s="9" t="s">
        <v>677</v>
      </c>
      <c r="K262" s="211" t="s">
        <v>6288</v>
      </c>
      <c r="L262" s="35"/>
    </row>
    <row r="263" spans="1:12" ht="12.75" hidden="1">
      <c r="A263" s="6"/>
      <c r="B263" s="7"/>
      <c r="C263" s="21"/>
      <c r="D263" s="9"/>
      <c r="E263" s="179"/>
      <c r="F263" s="45"/>
      <c r="G263" s="26"/>
      <c r="H263" s="7"/>
      <c r="I263" s="7"/>
      <c r="J263" s="9"/>
      <c r="K263" s="190"/>
      <c r="L263" s="35"/>
    </row>
    <row r="264" spans="1:12" ht="12.75" hidden="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3667</v>
      </c>
      <c r="D267" s="1065" t="s">
        <v>4879</v>
      </c>
      <c r="E267" s="1065"/>
      <c r="F267" s="707"/>
      <c r="G267" s="707"/>
      <c r="H267" s="1065" t="s">
        <v>4879</v>
      </c>
      <c r="I267" s="1065"/>
      <c r="J267" s="160" t="s">
        <v>722</v>
      </c>
      <c r="K267" s="160"/>
      <c r="L267" s="45"/>
    </row>
    <row r="268" spans="1:12" s="3" customFormat="1" ht="13.5" thickTop="1" thickBot="1">
      <c r="A268" s="1083" t="s">
        <v>718</v>
      </c>
      <c r="B268" s="1084"/>
      <c r="C268" s="43"/>
      <c r="D268" s="44"/>
      <c r="E268" s="44"/>
      <c r="F268" s="35"/>
      <c r="G268" s="1087" t="s">
        <v>719</v>
      </c>
      <c r="H268" s="1088"/>
      <c r="I268" s="35"/>
      <c r="J268" s="35"/>
      <c r="K268" s="35"/>
      <c r="L268" s="45"/>
    </row>
    <row r="269" spans="1:12" s="3" customFormat="1" ht="16.5" thickTop="1" thickBot="1">
      <c r="A269" s="1085"/>
      <c r="B269" s="1086"/>
      <c r="C269" s="14"/>
      <c r="D269" s="12" t="s">
        <v>645</v>
      </c>
      <c r="E269" s="13">
        <f>COUNTA(C271:C303)</f>
        <v>11</v>
      </c>
      <c r="F269" s="45"/>
      <c r="G269" s="1089"/>
      <c r="H269" s="1090"/>
      <c r="I269" s="32"/>
      <c r="J269" s="33" t="s">
        <v>645</v>
      </c>
      <c r="K269" s="34">
        <f>COUNTA(I271:I303)</f>
        <v>11</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627</v>
      </c>
      <c r="C271" s="78" t="s">
        <v>2310</v>
      </c>
      <c r="D271" s="79" t="s">
        <v>751</v>
      </c>
      <c r="E271" s="724" t="s">
        <v>6150</v>
      </c>
      <c r="F271" s="45"/>
      <c r="G271" s="94" t="s">
        <v>630</v>
      </c>
      <c r="H271" s="599" t="s">
        <v>708</v>
      </c>
      <c r="I271" s="78" t="s">
        <v>1428</v>
      </c>
      <c r="J271" s="79" t="s">
        <v>751</v>
      </c>
      <c r="K271" s="737" t="s">
        <v>6185</v>
      </c>
      <c r="L271" s="45"/>
    </row>
    <row r="272" spans="1:12" s="3" customFormat="1">
      <c r="A272" s="81" t="s">
        <v>631</v>
      </c>
      <c r="B272" s="82" t="s">
        <v>2311</v>
      </c>
      <c r="C272" s="83" t="s">
        <v>4082</v>
      </c>
      <c r="D272" s="84" t="s">
        <v>751</v>
      </c>
      <c r="E272" s="725" t="s">
        <v>6151</v>
      </c>
      <c r="F272" s="45"/>
      <c r="G272" s="96" t="s">
        <v>631</v>
      </c>
      <c r="H272" s="82" t="s">
        <v>2336</v>
      </c>
      <c r="I272" s="83" t="s">
        <v>2337</v>
      </c>
      <c r="J272" s="84"/>
      <c r="K272" s="721" t="s">
        <v>6186</v>
      </c>
      <c r="L272" s="45"/>
    </row>
    <row r="273" spans="1:12" s="3" customFormat="1">
      <c r="A273" s="86" t="s">
        <v>632</v>
      </c>
      <c r="B273" s="87" t="s">
        <v>1153</v>
      </c>
      <c r="C273" s="88" t="s">
        <v>5270</v>
      </c>
      <c r="D273" s="89" t="s">
        <v>1616</v>
      </c>
      <c r="E273" s="726" t="s">
        <v>6152</v>
      </c>
      <c r="F273" s="45"/>
      <c r="G273" s="98" t="s">
        <v>632</v>
      </c>
      <c r="H273" s="87" t="s">
        <v>1121</v>
      </c>
      <c r="I273" s="88" t="s">
        <v>6260</v>
      </c>
      <c r="J273" s="89" t="s">
        <v>883</v>
      </c>
      <c r="K273" s="947" t="s">
        <v>6318</v>
      </c>
      <c r="L273" s="45"/>
    </row>
    <row r="274" spans="1:12" s="3" customFormat="1">
      <c r="A274" s="6" t="s">
        <v>633</v>
      </c>
      <c r="B274" s="7" t="s">
        <v>1202</v>
      </c>
      <c r="C274" s="8" t="s">
        <v>1001</v>
      </c>
      <c r="D274" s="547" t="s">
        <v>928</v>
      </c>
      <c r="E274" s="727" t="s">
        <v>6153</v>
      </c>
      <c r="F274" s="45"/>
      <c r="G274" s="26" t="s">
        <v>633</v>
      </c>
      <c r="H274" s="7" t="s">
        <v>791</v>
      </c>
      <c r="I274" s="8" t="s">
        <v>2886</v>
      </c>
      <c r="J274" s="547" t="s">
        <v>751</v>
      </c>
      <c r="K274" s="723" t="s">
        <v>6187</v>
      </c>
      <c r="L274" s="45"/>
    </row>
    <row r="275" spans="1:12" s="3" customFormat="1">
      <c r="A275" s="6" t="s">
        <v>634</v>
      </c>
      <c r="B275" s="7" t="s">
        <v>627</v>
      </c>
      <c r="C275" s="8" t="s">
        <v>2627</v>
      </c>
      <c r="D275" s="9" t="s">
        <v>751</v>
      </c>
      <c r="E275" s="727" t="s">
        <v>6154</v>
      </c>
      <c r="F275" s="45"/>
      <c r="G275" s="26" t="s">
        <v>634</v>
      </c>
      <c r="H275" s="7" t="s">
        <v>791</v>
      </c>
      <c r="I275" s="8" t="s">
        <v>792</v>
      </c>
      <c r="J275" s="9" t="s">
        <v>629</v>
      </c>
      <c r="K275" s="723" t="s">
        <v>6188</v>
      </c>
      <c r="L275" s="45"/>
    </row>
    <row r="276" spans="1:12" s="3" customFormat="1">
      <c r="A276" s="6" t="s">
        <v>635</v>
      </c>
      <c r="B276" s="7" t="s">
        <v>1200</v>
      </c>
      <c r="C276" s="8" t="s">
        <v>839</v>
      </c>
      <c r="D276" s="9" t="s">
        <v>677</v>
      </c>
      <c r="E276" s="727" t="s">
        <v>6155</v>
      </c>
      <c r="F276" s="45"/>
      <c r="G276" s="26" t="s">
        <v>635</v>
      </c>
      <c r="H276" s="7" t="s">
        <v>1121</v>
      </c>
      <c r="I276" s="8" t="s">
        <v>3702</v>
      </c>
      <c r="J276" s="9" t="s">
        <v>661</v>
      </c>
      <c r="K276" s="723" t="s">
        <v>6189</v>
      </c>
      <c r="L276" s="45"/>
    </row>
    <row r="277" spans="1:12" s="3" customFormat="1">
      <c r="A277" s="6" t="s">
        <v>636</v>
      </c>
      <c r="B277" s="7" t="s">
        <v>967</v>
      </c>
      <c r="C277" s="8" t="s">
        <v>1607</v>
      </c>
      <c r="D277" s="9" t="s">
        <v>751</v>
      </c>
      <c r="E277" s="727" t="s">
        <v>6156</v>
      </c>
      <c r="F277" s="45"/>
      <c r="G277" s="26" t="s">
        <v>636</v>
      </c>
      <c r="H277" s="7" t="s">
        <v>729</v>
      </c>
      <c r="I277" s="8" t="s">
        <v>1326</v>
      </c>
      <c r="J277" s="9" t="s">
        <v>669</v>
      </c>
      <c r="K277" s="723" t="s">
        <v>6190</v>
      </c>
      <c r="L277" s="45"/>
    </row>
    <row r="278" spans="1:12" s="3" customFormat="1">
      <c r="A278" s="6" t="s">
        <v>637</v>
      </c>
      <c r="B278" s="7" t="s">
        <v>1403</v>
      </c>
      <c r="C278" s="8" t="s">
        <v>922</v>
      </c>
      <c r="D278" s="9" t="s">
        <v>661</v>
      </c>
      <c r="E278" s="727" t="s">
        <v>6157</v>
      </c>
      <c r="F278" s="45"/>
      <c r="G278" s="26" t="s">
        <v>637</v>
      </c>
      <c r="H278" s="7" t="s">
        <v>705</v>
      </c>
      <c r="I278" s="8" t="s">
        <v>812</v>
      </c>
      <c r="J278" s="9" t="s">
        <v>800</v>
      </c>
      <c r="K278" s="723" t="s">
        <v>6191</v>
      </c>
      <c r="L278" s="45"/>
    </row>
    <row r="279" spans="1:12" s="3" customFormat="1">
      <c r="A279" s="6" t="s">
        <v>638</v>
      </c>
      <c r="B279" s="7" t="s">
        <v>921</v>
      </c>
      <c r="C279" s="8" t="s">
        <v>5873</v>
      </c>
      <c r="D279" s="9" t="s">
        <v>751</v>
      </c>
      <c r="E279" s="727" t="s">
        <v>6158</v>
      </c>
      <c r="F279" s="45"/>
      <c r="G279" s="26" t="s">
        <v>638</v>
      </c>
      <c r="H279" s="7" t="s">
        <v>708</v>
      </c>
      <c r="I279" s="8" t="s">
        <v>6266</v>
      </c>
      <c r="J279" s="9" t="s">
        <v>666</v>
      </c>
      <c r="K279" s="723" t="s">
        <v>6191</v>
      </c>
      <c r="L279" s="45"/>
    </row>
    <row r="280" spans="1:12" s="3" customFormat="1" ht="12.75">
      <c r="A280" s="6" t="s">
        <v>639</v>
      </c>
      <c r="B280" s="7" t="s">
        <v>1403</v>
      </c>
      <c r="C280" s="20" t="s">
        <v>5466</v>
      </c>
      <c r="D280" s="9" t="s">
        <v>661</v>
      </c>
      <c r="E280" s="727" t="s">
        <v>6159</v>
      </c>
      <c r="F280" s="45"/>
      <c r="G280" s="26" t="s">
        <v>639</v>
      </c>
      <c r="H280" s="7" t="s">
        <v>667</v>
      </c>
      <c r="I280" s="8" t="s">
        <v>4960</v>
      </c>
      <c r="J280" s="9"/>
      <c r="K280" s="723" t="s">
        <v>6192</v>
      </c>
      <c r="L280" s="45"/>
    </row>
    <row r="281" spans="1:12" s="3" customFormat="1" ht="13.5" thickBot="1">
      <c r="A281" s="6" t="s">
        <v>640</v>
      </c>
      <c r="B281" s="7" t="s">
        <v>690</v>
      </c>
      <c r="C281" s="20" t="s">
        <v>2363</v>
      </c>
      <c r="D281" s="9" t="s">
        <v>669</v>
      </c>
      <c r="E281" s="727" t="s">
        <v>6160</v>
      </c>
      <c r="F281" s="45"/>
      <c r="G281" s="26" t="s">
        <v>640</v>
      </c>
      <c r="H281" s="7" t="s">
        <v>1725</v>
      </c>
      <c r="I281" s="8" t="s">
        <v>4633</v>
      </c>
      <c r="J281" s="9" t="s">
        <v>661</v>
      </c>
      <c r="K281" s="723" t="s">
        <v>6193</v>
      </c>
      <c r="L281" s="45"/>
    </row>
    <row r="282" spans="1:12" s="3" customFormat="1" ht="12.75" hidden="1">
      <c r="A282" s="6"/>
      <c r="B282" s="7"/>
      <c r="C282" s="20"/>
      <c r="D282" s="9"/>
      <c r="E282" s="734"/>
      <c r="F282" s="45"/>
      <c r="G282" s="26"/>
      <c r="H282" s="7"/>
      <c r="I282" s="8"/>
      <c r="J282" s="9"/>
      <c r="K282" s="723"/>
      <c r="L282" s="45"/>
    </row>
    <row r="283" spans="1:12" s="3" customFormat="1" ht="12.75" hidden="1">
      <c r="A283" s="6"/>
      <c r="B283" s="7"/>
      <c r="C283" s="20"/>
      <c r="D283" s="9"/>
      <c r="E283" s="734"/>
      <c r="F283" s="45"/>
      <c r="G283" s="26"/>
      <c r="H283" s="7"/>
      <c r="I283" s="8"/>
      <c r="J283" s="9"/>
      <c r="K283" s="723"/>
      <c r="L283" s="45"/>
    </row>
    <row r="284" spans="1:12" s="3" customFormat="1" ht="12.75" hidden="1">
      <c r="A284" s="6"/>
      <c r="B284" s="7"/>
      <c r="C284" s="20"/>
      <c r="D284" s="9"/>
      <c r="E284" s="734"/>
      <c r="F284" s="45"/>
      <c r="G284" s="26"/>
      <c r="H284" s="7"/>
      <c r="I284" s="8"/>
      <c r="J284" s="547"/>
      <c r="K284" s="723"/>
      <c r="L284" s="45"/>
    </row>
    <row r="285" spans="1:12" s="3" customFormat="1" ht="13.5" hidden="1" thickBot="1">
      <c r="A285" s="6"/>
      <c r="B285" s="7"/>
      <c r="C285" s="20"/>
      <c r="D285" s="9"/>
      <c r="E285" s="734"/>
      <c r="F285" s="45"/>
      <c r="G285" s="26"/>
      <c r="H285" s="7"/>
      <c r="I285" s="8"/>
      <c r="J285" s="9"/>
      <c r="K285" s="723"/>
      <c r="L285" s="45"/>
    </row>
    <row r="286" spans="1:12" s="3" customFormat="1" ht="13.5" hidden="1" thickBot="1">
      <c r="A286" s="6"/>
      <c r="B286" s="7"/>
      <c r="C286" s="20"/>
      <c r="D286" s="9"/>
      <c r="E286" s="734"/>
      <c r="F286" s="45"/>
      <c r="G286" s="26"/>
      <c r="H286" s="7"/>
      <c r="I286" s="8"/>
      <c r="J286" s="9"/>
      <c r="K286" s="723"/>
      <c r="L286" s="45"/>
    </row>
    <row r="287" spans="1:12" s="3" customFormat="1" ht="13.5" hidden="1" thickBot="1">
      <c r="A287" s="6"/>
      <c r="B287" s="7"/>
      <c r="C287" s="20"/>
      <c r="D287" s="9"/>
      <c r="E287" s="734"/>
      <c r="F287" s="45"/>
      <c r="G287" s="26"/>
      <c r="H287" s="7"/>
      <c r="I287" s="8"/>
      <c r="J287" s="9"/>
      <c r="K287" s="723"/>
      <c r="L287" s="45"/>
    </row>
    <row r="288" spans="1:12" s="3" customFormat="1" ht="13.5" hidden="1" thickBot="1">
      <c r="A288" s="6"/>
      <c r="B288" s="7"/>
      <c r="C288" s="20"/>
      <c r="D288" s="9"/>
      <c r="E288" s="734"/>
      <c r="F288" s="45"/>
      <c r="G288" s="26"/>
      <c r="H288" s="7"/>
      <c r="I288" s="8"/>
      <c r="J288" s="9"/>
      <c r="K288" s="723"/>
      <c r="L288" s="45"/>
    </row>
    <row r="289" spans="1:12" s="3" customFormat="1" ht="13.5" hidden="1" thickBot="1">
      <c r="A289" s="6"/>
      <c r="B289" s="7"/>
      <c r="C289" s="20"/>
      <c r="D289" s="9"/>
      <c r="E289" s="734"/>
      <c r="F289" s="45"/>
      <c r="G289" s="26"/>
      <c r="H289" s="7"/>
      <c r="I289" s="8"/>
      <c r="J289" s="9"/>
      <c r="K289" s="723"/>
      <c r="L289" s="45"/>
    </row>
    <row r="290" spans="1:12" s="3" customFormat="1" ht="13.5" hidden="1" thickBot="1">
      <c r="A290" s="6"/>
      <c r="B290" s="7"/>
      <c r="C290" s="20"/>
      <c r="D290" s="9"/>
      <c r="E290" s="734"/>
      <c r="F290" s="45"/>
      <c r="G290" s="26"/>
      <c r="H290" s="7"/>
      <c r="I290" s="8"/>
      <c r="J290" s="9"/>
      <c r="K290" s="723"/>
      <c r="L290" s="45"/>
    </row>
    <row r="291" spans="1:12" s="3" customFormat="1" ht="13.5" hidden="1" thickBot="1">
      <c r="A291" s="6"/>
      <c r="B291" s="7"/>
      <c r="C291" s="20"/>
      <c r="D291" s="9"/>
      <c r="E291" s="734"/>
      <c r="F291" s="45"/>
      <c r="G291" s="26"/>
      <c r="H291" s="7"/>
      <c r="I291" s="8"/>
      <c r="J291" s="9"/>
      <c r="K291" s="738"/>
      <c r="L291" s="45"/>
    </row>
    <row r="292" spans="1:12" s="3" customFormat="1" ht="13.5" hidden="1" thickBot="1">
      <c r="A292" s="6"/>
      <c r="B292" s="7"/>
      <c r="C292" s="20"/>
      <c r="D292" s="9"/>
      <c r="E292" s="734"/>
      <c r="F292" s="45"/>
      <c r="G292" s="26"/>
      <c r="H292" s="7"/>
      <c r="I292" s="8"/>
      <c r="J292" s="9"/>
      <c r="K292" s="738"/>
      <c r="L292" s="45"/>
    </row>
    <row r="293" spans="1:12" s="3" customFormat="1" ht="13.5" hidden="1" thickBot="1">
      <c r="A293" s="6"/>
      <c r="B293" s="7"/>
      <c r="C293" s="20"/>
      <c r="D293" s="9"/>
      <c r="E293" s="734"/>
      <c r="F293" s="45"/>
      <c r="G293" s="26"/>
      <c r="H293" s="7"/>
      <c r="I293" s="8"/>
      <c r="J293" s="9"/>
      <c r="K293" s="738"/>
      <c r="L293" s="45"/>
    </row>
    <row r="294" spans="1:12" s="3" customFormat="1" ht="13.5" hidden="1" thickBot="1">
      <c r="A294" s="6"/>
      <c r="B294" s="7"/>
      <c r="C294" s="20"/>
      <c r="D294" s="9"/>
      <c r="E294" s="734"/>
      <c r="F294" s="45"/>
      <c r="G294" s="26"/>
      <c r="H294" s="7"/>
      <c r="I294" s="8"/>
      <c r="J294" s="9"/>
      <c r="K294" s="211"/>
      <c r="L294" s="45"/>
    </row>
    <row r="295" spans="1:12" s="3" customFormat="1" ht="13.5" hidden="1" thickBot="1">
      <c r="A295" s="6"/>
      <c r="B295" s="7"/>
      <c r="C295" s="20"/>
      <c r="D295" s="9"/>
      <c r="E295" s="734"/>
      <c r="F295" s="45"/>
      <c r="G295" s="26"/>
      <c r="H295" s="7"/>
      <c r="I295" s="8"/>
      <c r="J295" s="9"/>
      <c r="K295" s="211"/>
      <c r="L295" s="45"/>
    </row>
    <row r="296" spans="1:12" s="3" customFormat="1" ht="13.5" hidden="1" thickBot="1">
      <c r="A296" s="6"/>
      <c r="B296" s="7"/>
      <c r="C296" s="302"/>
      <c r="D296" s="9"/>
      <c r="E296" s="734"/>
      <c r="F296" s="45"/>
      <c r="G296" s="26"/>
      <c r="H296" s="7"/>
      <c r="I296" s="8"/>
      <c r="J296" s="9"/>
      <c r="K296" s="211"/>
      <c r="L296" s="45"/>
    </row>
    <row r="297" spans="1:12" s="3" customFormat="1" ht="13.5" hidden="1" thickBot="1">
      <c r="A297" s="6"/>
      <c r="B297" s="7"/>
      <c r="C297" s="302"/>
      <c r="D297" s="9"/>
      <c r="E297" s="179"/>
      <c r="F297" s="45"/>
      <c r="G297" s="26"/>
      <c r="H297" s="7"/>
      <c r="I297" s="8"/>
      <c r="J297" s="9"/>
      <c r="K297" s="211"/>
      <c r="L297" s="45"/>
    </row>
    <row r="298" spans="1:12" s="3" customFormat="1" ht="13.5" hidden="1" thickBot="1">
      <c r="A298" s="6"/>
      <c r="B298" s="7"/>
      <c r="C298" s="302"/>
      <c r="D298" s="9"/>
      <c r="E298" s="179"/>
      <c r="F298" s="45"/>
      <c r="G298" s="26"/>
      <c r="H298" s="7"/>
      <c r="I298" s="8"/>
      <c r="J298" s="9"/>
      <c r="K298" s="211"/>
      <c r="L298" s="45"/>
    </row>
    <row r="299" spans="1:12" s="3" customFormat="1" ht="13.5" hidden="1" thickBot="1">
      <c r="A299" s="6"/>
      <c r="B299" s="7"/>
      <c r="C299" s="21"/>
      <c r="D299" s="9"/>
      <c r="E299" s="179"/>
      <c r="F299" s="45"/>
      <c r="G299" s="26"/>
      <c r="H299" s="7"/>
      <c r="I299" s="8"/>
      <c r="J299" s="9"/>
      <c r="K299" s="211"/>
      <c r="L299" s="45"/>
    </row>
    <row r="300" spans="1:12" s="3" customFormat="1" ht="13.5" hidden="1" thickBot="1">
      <c r="A300" s="6"/>
      <c r="B300" s="7"/>
      <c r="C300" s="21"/>
      <c r="D300" s="9"/>
      <c r="E300" s="179"/>
      <c r="F300" s="45"/>
      <c r="G300" s="26"/>
      <c r="H300" s="7"/>
      <c r="I300" s="8"/>
      <c r="J300" s="9"/>
      <c r="K300" s="211"/>
      <c r="L300" s="45"/>
    </row>
    <row r="301" spans="1:12" s="3" customFormat="1" ht="13.5" hidden="1" thickBot="1">
      <c r="A301" s="6"/>
      <c r="B301" s="7"/>
      <c r="C301" s="21"/>
      <c r="D301" s="9"/>
      <c r="E301" s="179"/>
      <c r="F301" s="45"/>
      <c r="G301" s="26"/>
      <c r="H301" s="7"/>
      <c r="I301" s="8"/>
      <c r="J301" s="9"/>
      <c r="K301" s="211"/>
      <c r="L301" s="45"/>
    </row>
    <row r="302" spans="1:12" s="3" customFormat="1" ht="13.5" hidden="1" thickBot="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1"/>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3667</v>
      </c>
      <c r="D305" s="1065" t="s">
        <v>5080</v>
      </c>
      <c r="E305" s="1065"/>
      <c r="F305" s="707"/>
      <c r="G305" s="707"/>
      <c r="H305" s="1065" t="s">
        <v>5960</v>
      </c>
      <c r="I305" s="1065"/>
      <c r="J305" s="160" t="s">
        <v>722</v>
      </c>
      <c r="K305" s="160"/>
      <c r="L305" s="45"/>
    </row>
    <row r="306" spans="1:12" s="3" customFormat="1" ht="13.5" thickTop="1" thickBot="1">
      <c r="A306" s="1083" t="s">
        <v>718</v>
      </c>
      <c r="B306" s="1084"/>
      <c r="C306" s="43"/>
      <c r="D306" s="44"/>
      <c r="E306" s="44"/>
      <c r="F306" s="35"/>
      <c r="G306" s="1087" t="s">
        <v>719</v>
      </c>
      <c r="H306" s="1088"/>
      <c r="I306" s="35"/>
      <c r="J306" s="35"/>
      <c r="K306" s="35"/>
      <c r="L306" s="45"/>
    </row>
    <row r="307" spans="1:12" s="3" customFormat="1" ht="16.5" thickTop="1" thickBot="1">
      <c r="A307" s="1085"/>
      <c r="B307" s="1086"/>
      <c r="C307" s="14"/>
      <c r="D307" s="12" t="s">
        <v>645</v>
      </c>
      <c r="E307" s="13">
        <f>COUNTA(C309:C339)</f>
        <v>13</v>
      </c>
      <c r="F307" s="45"/>
      <c r="G307" s="1089"/>
      <c r="H307" s="1090"/>
      <c r="I307" s="32"/>
      <c r="J307" s="33" t="s">
        <v>645</v>
      </c>
      <c r="K307" s="34">
        <f>COUNTA(I309:I339)</f>
        <v>16</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1306</v>
      </c>
      <c r="C309" s="78" t="s">
        <v>5468</v>
      </c>
      <c r="D309" s="79" t="s">
        <v>661</v>
      </c>
      <c r="E309" s="724" t="s">
        <v>6161</v>
      </c>
      <c r="F309" s="45"/>
      <c r="G309" s="94" t="s">
        <v>630</v>
      </c>
      <c r="H309" s="77" t="s">
        <v>982</v>
      </c>
      <c r="I309" s="78" t="s">
        <v>5120</v>
      </c>
      <c r="J309" s="79" t="s">
        <v>661</v>
      </c>
      <c r="K309" s="737" t="s">
        <v>6194</v>
      </c>
      <c r="L309" s="45"/>
    </row>
    <row r="310" spans="1:12" s="3" customFormat="1">
      <c r="A310" s="81" t="s">
        <v>631</v>
      </c>
      <c r="B310" s="82" t="s">
        <v>1356</v>
      </c>
      <c r="C310" s="83" t="s">
        <v>5956</v>
      </c>
      <c r="D310" s="84" t="s">
        <v>751</v>
      </c>
      <c r="E310" s="725" t="s">
        <v>6162</v>
      </c>
      <c r="F310" s="45"/>
      <c r="G310" s="96" t="s">
        <v>631</v>
      </c>
      <c r="H310" s="82" t="s">
        <v>1425</v>
      </c>
      <c r="I310" s="83" t="s">
        <v>6267</v>
      </c>
      <c r="J310" s="84"/>
      <c r="K310" s="721" t="s">
        <v>6195</v>
      </c>
      <c r="L310" s="45"/>
    </row>
    <row r="311" spans="1:12" s="3" customFormat="1">
      <c r="A311" s="86" t="s">
        <v>632</v>
      </c>
      <c r="B311" s="87" t="s">
        <v>976</v>
      </c>
      <c r="C311" s="88" t="s">
        <v>5798</v>
      </c>
      <c r="D311" s="89" t="s">
        <v>928</v>
      </c>
      <c r="E311" s="726" t="s">
        <v>6163</v>
      </c>
      <c r="F311" s="45"/>
      <c r="G311" s="98" t="s">
        <v>632</v>
      </c>
      <c r="H311" s="87" t="s">
        <v>667</v>
      </c>
      <c r="I311" s="88" t="s">
        <v>4942</v>
      </c>
      <c r="J311" s="89" t="s">
        <v>751</v>
      </c>
      <c r="K311" s="722" t="s">
        <v>6196</v>
      </c>
      <c r="L311" s="45"/>
    </row>
    <row r="312" spans="1:12" s="3" customFormat="1">
      <c r="A312" s="6" t="s">
        <v>633</v>
      </c>
      <c r="B312" s="7" t="s">
        <v>753</v>
      </c>
      <c r="C312" s="8" t="s">
        <v>6270</v>
      </c>
      <c r="D312" s="9" t="s">
        <v>751</v>
      </c>
      <c r="E312" s="727" t="s">
        <v>6164</v>
      </c>
      <c r="F312" s="45"/>
      <c r="G312" s="26" t="s">
        <v>633</v>
      </c>
      <c r="H312" s="7" t="s">
        <v>783</v>
      </c>
      <c r="I312" s="8" t="s">
        <v>3137</v>
      </c>
      <c r="J312" s="9"/>
      <c r="K312" s="723" t="s">
        <v>6197</v>
      </c>
      <c r="L312" s="45"/>
    </row>
    <row r="313" spans="1:12" s="3" customFormat="1">
      <c r="A313" s="6" t="s">
        <v>634</v>
      </c>
      <c r="B313" s="7" t="s">
        <v>680</v>
      </c>
      <c r="C313" s="8" t="s">
        <v>1205</v>
      </c>
      <c r="D313" s="9" t="s">
        <v>928</v>
      </c>
      <c r="E313" s="727" t="s">
        <v>6165</v>
      </c>
      <c r="F313" s="45"/>
      <c r="G313" s="26" t="s">
        <v>634</v>
      </c>
      <c r="H313" s="7" t="s">
        <v>4870</v>
      </c>
      <c r="I313" s="8" t="s">
        <v>3807</v>
      </c>
      <c r="J313" s="9" t="s">
        <v>751</v>
      </c>
      <c r="K313" s="723" t="s">
        <v>6198</v>
      </c>
      <c r="L313" s="45"/>
    </row>
    <row r="314" spans="1:12" s="3" customFormat="1">
      <c r="A314" s="6" t="s">
        <v>635</v>
      </c>
      <c r="B314" s="7" t="s">
        <v>687</v>
      </c>
      <c r="C314" s="8" t="s">
        <v>5799</v>
      </c>
      <c r="D314" s="9"/>
      <c r="E314" s="727" t="s">
        <v>6166</v>
      </c>
      <c r="F314" s="45"/>
      <c r="G314" s="26" t="s">
        <v>635</v>
      </c>
      <c r="H314" s="7" t="s">
        <v>709</v>
      </c>
      <c r="I314" s="8" t="s">
        <v>1001</v>
      </c>
      <c r="J314" s="9" t="s">
        <v>928</v>
      </c>
      <c r="K314" s="723" t="s">
        <v>6199</v>
      </c>
      <c r="L314" s="45"/>
    </row>
    <row r="315" spans="1:12" s="3" customFormat="1">
      <c r="A315" s="6" t="s">
        <v>636</v>
      </c>
      <c r="B315" s="7" t="s">
        <v>921</v>
      </c>
      <c r="C315" s="8" t="s">
        <v>6271</v>
      </c>
      <c r="D315" s="9" t="s">
        <v>800</v>
      </c>
      <c r="E315" s="727" t="s">
        <v>6167</v>
      </c>
      <c r="F315" s="45"/>
      <c r="G315" s="26" t="s">
        <v>636</v>
      </c>
      <c r="H315" s="7" t="s">
        <v>709</v>
      </c>
      <c r="I315" s="8" t="s">
        <v>5675</v>
      </c>
      <c r="J315" s="9" t="s">
        <v>1606</v>
      </c>
      <c r="K315" s="723" t="s">
        <v>6200</v>
      </c>
      <c r="L315" s="45"/>
    </row>
    <row r="316" spans="1:12" s="3" customFormat="1">
      <c r="A316" s="6" t="s">
        <v>637</v>
      </c>
      <c r="B316" s="7" t="s">
        <v>696</v>
      </c>
      <c r="C316" s="8" t="s">
        <v>3448</v>
      </c>
      <c r="D316" s="547" t="s">
        <v>629</v>
      </c>
      <c r="E316" s="727" t="s">
        <v>6168</v>
      </c>
      <c r="F316" s="45"/>
      <c r="G316" s="26" t="s">
        <v>637</v>
      </c>
      <c r="H316" s="7" t="s">
        <v>1058</v>
      </c>
      <c r="I316" s="8" t="s">
        <v>5872</v>
      </c>
      <c r="J316" s="9" t="s">
        <v>751</v>
      </c>
      <c r="K316" s="723" t="s">
        <v>6201</v>
      </c>
      <c r="L316" s="45"/>
    </row>
    <row r="317" spans="1:12" s="3" customFormat="1">
      <c r="A317" s="6" t="s">
        <v>638</v>
      </c>
      <c r="B317" s="7" t="s">
        <v>828</v>
      </c>
      <c r="C317" s="8" t="s">
        <v>1738</v>
      </c>
      <c r="D317" s="9" t="s">
        <v>669</v>
      </c>
      <c r="E317" s="727" t="s">
        <v>6169</v>
      </c>
      <c r="F317" s="45"/>
      <c r="G317" s="26" t="s">
        <v>638</v>
      </c>
      <c r="H317" s="7" t="s">
        <v>791</v>
      </c>
      <c r="I317" s="8" t="s">
        <v>792</v>
      </c>
      <c r="J317" s="547" t="s">
        <v>629</v>
      </c>
      <c r="K317" s="723" t="s">
        <v>6202</v>
      </c>
      <c r="L317" s="45"/>
    </row>
    <row r="318" spans="1:12" s="3" customFormat="1">
      <c r="A318" s="6" t="s">
        <v>639</v>
      </c>
      <c r="B318" s="7" t="s">
        <v>1164</v>
      </c>
      <c r="C318" s="8" t="s">
        <v>5382</v>
      </c>
      <c r="D318" s="9" t="s">
        <v>629</v>
      </c>
      <c r="E318" s="727" t="s">
        <v>6170</v>
      </c>
      <c r="F318" s="45"/>
      <c r="G318" s="26" t="s">
        <v>639</v>
      </c>
      <c r="H318" s="7" t="s">
        <v>699</v>
      </c>
      <c r="I318" s="8" t="s">
        <v>5475</v>
      </c>
      <c r="J318" s="9" t="s">
        <v>661</v>
      </c>
      <c r="K318" s="723" t="s">
        <v>6203</v>
      </c>
      <c r="L318" s="45"/>
    </row>
    <row r="319" spans="1:12" s="3" customFormat="1">
      <c r="A319" s="6" t="s">
        <v>640</v>
      </c>
      <c r="B319" s="7" t="s">
        <v>1375</v>
      </c>
      <c r="C319" s="8" t="s">
        <v>5801</v>
      </c>
      <c r="D319" s="9" t="s">
        <v>661</v>
      </c>
      <c r="E319" s="727" t="s">
        <v>6171</v>
      </c>
      <c r="F319" s="45"/>
      <c r="G319" s="26" t="s">
        <v>640</v>
      </c>
      <c r="H319" s="7" t="s">
        <v>699</v>
      </c>
      <c r="I319" s="8" t="s">
        <v>6074</v>
      </c>
      <c r="J319" s="9" t="s">
        <v>661</v>
      </c>
      <c r="K319" s="723" t="s">
        <v>6204</v>
      </c>
      <c r="L319" s="45"/>
    </row>
    <row r="320" spans="1:12" s="3" customFormat="1">
      <c r="A320" s="6" t="s">
        <v>641</v>
      </c>
      <c r="B320" s="7" t="s">
        <v>759</v>
      </c>
      <c r="C320" s="8" t="s">
        <v>4038</v>
      </c>
      <c r="D320" s="9" t="s">
        <v>629</v>
      </c>
      <c r="E320" s="727" t="s">
        <v>6172</v>
      </c>
      <c r="F320" s="45"/>
      <c r="G320" s="26" t="s">
        <v>641</v>
      </c>
      <c r="H320" s="7" t="s">
        <v>810</v>
      </c>
      <c r="I320" s="8" t="s">
        <v>1001</v>
      </c>
      <c r="J320" s="9" t="s">
        <v>677</v>
      </c>
      <c r="K320" s="723" t="s">
        <v>6205</v>
      </c>
      <c r="L320" s="45"/>
    </row>
    <row r="321" spans="1:12" s="3" customFormat="1">
      <c r="A321" s="6" t="s">
        <v>642</v>
      </c>
      <c r="B321" s="7" t="s">
        <v>1208</v>
      </c>
      <c r="C321" s="8" t="s">
        <v>6272</v>
      </c>
      <c r="D321" s="9" t="s">
        <v>6273</v>
      </c>
      <c r="E321" s="727" t="s">
        <v>6173</v>
      </c>
      <c r="F321" s="45"/>
      <c r="G321" s="26" t="s">
        <v>642</v>
      </c>
      <c r="H321" s="7" t="s">
        <v>706</v>
      </c>
      <c r="I321" s="8" t="s">
        <v>31</v>
      </c>
      <c r="J321" s="9" t="s">
        <v>669</v>
      </c>
      <c r="K321" s="723" t="s">
        <v>6206</v>
      </c>
      <c r="L321" s="45"/>
    </row>
    <row r="322" spans="1:12" s="3" customFormat="1">
      <c r="A322" s="6"/>
      <c r="B322" s="7"/>
      <c r="C322" s="8"/>
      <c r="D322" s="9"/>
      <c r="E322" s="727"/>
      <c r="F322" s="45"/>
      <c r="G322" s="26" t="s">
        <v>643</v>
      </c>
      <c r="H322" s="7" t="s">
        <v>791</v>
      </c>
      <c r="I322" s="8" t="s">
        <v>869</v>
      </c>
      <c r="J322" s="9" t="s">
        <v>629</v>
      </c>
      <c r="K322" s="723" t="s">
        <v>6207</v>
      </c>
      <c r="L322" s="45"/>
    </row>
    <row r="323" spans="1:12" s="3" customFormat="1">
      <c r="A323" s="6"/>
      <c r="B323" s="7"/>
      <c r="C323" s="8"/>
      <c r="D323" s="9"/>
      <c r="E323" s="727"/>
      <c r="F323" s="45"/>
      <c r="G323" s="26" t="s">
        <v>646</v>
      </c>
      <c r="H323" s="7" t="s">
        <v>708</v>
      </c>
      <c r="I323" s="8" t="s">
        <v>1499</v>
      </c>
      <c r="J323" s="9" t="s">
        <v>661</v>
      </c>
      <c r="K323" s="723" t="s">
        <v>6208</v>
      </c>
      <c r="L323" s="45"/>
    </row>
    <row r="324" spans="1:12" s="3" customFormat="1" ht="12.75" thickBot="1">
      <c r="A324" s="6"/>
      <c r="B324" s="7"/>
      <c r="C324" s="8"/>
      <c r="D324" s="9"/>
      <c r="E324" s="727"/>
      <c r="F324" s="45"/>
      <c r="G324" s="26" t="s">
        <v>647</v>
      </c>
      <c r="H324" s="7" t="s">
        <v>705</v>
      </c>
      <c r="I324" s="8" t="s">
        <v>707</v>
      </c>
      <c r="J324" s="9" t="s">
        <v>629</v>
      </c>
      <c r="K324" s="723" t="s">
        <v>6209</v>
      </c>
      <c r="L324" s="45"/>
    </row>
    <row r="325" spans="1:12" s="3" customFormat="1" hidden="1">
      <c r="A325" s="6" t="s">
        <v>648</v>
      </c>
      <c r="B325" s="7"/>
      <c r="C325" s="8"/>
      <c r="D325" s="9"/>
      <c r="E325" s="727"/>
      <c r="F325" s="45"/>
      <c r="G325" s="26"/>
      <c r="H325" s="7"/>
      <c r="I325" s="8"/>
      <c r="J325" s="9"/>
      <c r="K325" s="723"/>
      <c r="L325" s="45"/>
    </row>
    <row r="326" spans="1:12" s="3" customFormat="1" hidden="1">
      <c r="A326" s="6" t="s">
        <v>649</v>
      </c>
      <c r="B326" s="7"/>
      <c r="C326" s="8"/>
      <c r="D326" s="9"/>
      <c r="E326" s="727"/>
      <c r="F326" s="45"/>
      <c r="G326" s="26"/>
      <c r="H326" s="7"/>
      <c r="I326" s="8"/>
      <c r="J326" s="9"/>
      <c r="K326" s="723"/>
      <c r="L326" s="45"/>
    </row>
    <row r="327" spans="1:12" s="3" customFormat="1" hidden="1">
      <c r="A327" s="6" t="s">
        <v>650</v>
      </c>
      <c r="B327" s="7"/>
      <c r="C327" s="8"/>
      <c r="D327" s="9"/>
      <c r="E327" s="727"/>
      <c r="F327" s="45"/>
      <c r="G327" s="26"/>
      <c r="H327" s="7"/>
      <c r="I327" s="8"/>
      <c r="J327" s="9"/>
      <c r="K327" s="723"/>
      <c r="L327" s="45"/>
    </row>
    <row r="328" spans="1:12" s="3" customFormat="1" ht="12.75" hidden="1" thickBot="1">
      <c r="A328" s="6" t="s">
        <v>651</v>
      </c>
      <c r="B328" s="7"/>
      <c r="C328" s="8"/>
      <c r="D328" s="547"/>
      <c r="E328" s="727"/>
      <c r="F328" s="45"/>
      <c r="G328" s="26"/>
      <c r="H328" s="7"/>
      <c r="I328" s="8"/>
      <c r="J328" s="9" t="s">
        <v>5107</v>
      </c>
      <c r="K328" s="723"/>
      <c r="L328" s="45"/>
    </row>
    <row r="329" spans="1:12" s="3" customFormat="1" ht="12.75" hidden="1" thickBot="1">
      <c r="A329" s="6"/>
      <c r="B329" s="7"/>
      <c r="C329" s="8"/>
      <c r="D329" s="9"/>
      <c r="E329" s="727"/>
      <c r="F329" s="45"/>
      <c r="G329" s="26"/>
      <c r="H329" s="7"/>
      <c r="I329" s="8"/>
      <c r="J329" s="9"/>
      <c r="K329" s="723"/>
      <c r="L329" s="45"/>
    </row>
    <row r="330" spans="1:12" s="3" customFormat="1" ht="12.75" hidden="1" thickBot="1">
      <c r="A330" s="6"/>
      <c r="B330" s="7"/>
      <c r="C330" s="8"/>
      <c r="D330" s="9"/>
      <c r="E330" s="727"/>
      <c r="F330" s="45"/>
      <c r="G330" s="26"/>
      <c r="H330" s="7"/>
      <c r="I330" s="8"/>
      <c r="J330" s="9"/>
      <c r="K330" s="723"/>
      <c r="L330" s="45"/>
    </row>
    <row r="331" spans="1:12" s="3" customFormat="1" ht="12.75" hidden="1" thickBot="1">
      <c r="A331" s="6"/>
      <c r="B331" s="7"/>
      <c r="C331" s="8"/>
      <c r="D331" s="547"/>
      <c r="E331" s="727"/>
      <c r="F331" s="45"/>
      <c r="G331" s="26"/>
      <c r="H331" s="7"/>
      <c r="I331" s="8"/>
      <c r="J331" s="9"/>
      <c r="K331" s="723"/>
      <c r="L331" s="45"/>
    </row>
    <row r="332" spans="1:12" s="3" customFormat="1" ht="12.75" hidden="1" thickBot="1">
      <c r="A332" s="6"/>
      <c r="B332" s="7"/>
      <c r="C332" s="8"/>
      <c r="D332" s="547"/>
      <c r="E332" s="727"/>
      <c r="F332" s="45"/>
      <c r="G332" s="26"/>
      <c r="H332" s="7"/>
      <c r="I332" s="250"/>
      <c r="J332" s="9"/>
      <c r="K332" s="723"/>
      <c r="L332" s="45"/>
    </row>
    <row r="333" spans="1:12" s="3" customFormat="1" ht="12.75" hidden="1" thickBot="1">
      <c r="A333" s="6"/>
      <c r="B333" s="7"/>
      <c r="C333" s="8"/>
      <c r="D333" s="9"/>
      <c r="E333" s="734"/>
      <c r="F333" s="45"/>
      <c r="G333" s="26"/>
      <c r="H333" s="7"/>
      <c r="I333" s="250"/>
      <c r="J333" s="9"/>
      <c r="K333" s="723"/>
      <c r="L333" s="45"/>
    </row>
    <row r="334" spans="1:12" s="3" customFormat="1" ht="12.75" hidden="1" thickBot="1">
      <c r="A334" s="6"/>
      <c r="B334" s="7"/>
      <c r="C334" s="8"/>
      <c r="D334" s="9"/>
      <c r="E334" s="734"/>
      <c r="F334" s="45"/>
      <c r="G334" s="26"/>
      <c r="H334" s="7"/>
      <c r="I334" s="250"/>
      <c r="J334" s="9"/>
      <c r="K334" s="723"/>
      <c r="L334" s="45"/>
    </row>
    <row r="335" spans="1:12" s="3" customFormat="1" ht="12.75" hidden="1" thickBot="1">
      <c r="A335" s="6"/>
      <c r="B335" s="7"/>
      <c r="C335" s="8"/>
      <c r="D335" s="9"/>
      <c r="E335" s="734"/>
      <c r="F335" s="45"/>
      <c r="G335" s="26"/>
      <c r="H335" s="7"/>
      <c r="I335" s="250"/>
      <c r="J335" s="9"/>
      <c r="K335" s="723"/>
      <c r="L335" s="45"/>
    </row>
    <row r="336" spans="1:12" s="3" customFormat="1" ht="12.75" hidden="1" thickBot="1">
      <c r="A336" s="6"/>
      <c r="B336" s="7"/>
      <c r="C336" s="8"/>
      <c r="D336" s="9"/>
      <c r="E336" s="734"/>
      <c r="F336" s="45"/>
      <c r="G336" s="26"/>
      <c r="H336" s="7"/>
      <c r="I336" s="250"/>
      <c r="J336" s="9"/>
      <c r="K336" s="723"/>
      <c r="L336" s="45"/>
    </row>
    <row r="337" spans="1:12" s="3" customFormat="1" ht="12.75" hidden="1" thickBot="1">
      <c r="A337" s="6"/>
      <c r="B337" s="7"/>
      <c r="C337" s="8"/>
      <c r="D337" s="9"/>
      <c r="E337" s="734"/>
      <c r="F337" s="45"/>
      <c r="G337" s="26"/>
      <c r="H337" s="7"/>
      <c r="I337" s="7"/>
      <c r="J337" s="9"/>
      <c r="K337" s="190"/>
      <c r="L337" s="45"/>
    </row>
    <row r="338" spans="1:12" s="3" customFormat="1" ht="12.75" hidden="1" thickBot="1">
      <c r="A338" s="6"/>
      <c r="B338" s="7"/>
      <c r="C338" s="8"/>
      <c r="D338" s="547"/>
      <c r="E338" s="734"/>
      <c r="F338" s="45"/>
      <c r="G338" s="26"/>
      <c r="H338" s="7"/>
      <c r="I338" s="7"/>
      <c r="J338" s="9"/>
      <c r="K338" s="190"/>
      <c r="L338" s="45"/>
    </row>
    <row r="339" spans="1:12" s="3" customFormat="1" ht="12.75" hidden="1" thickBot="1">
      <c r="A339" s="19"/>
      <c r="B339" s="10"/>
      <c r="C339" s="8"/>
      <c r="D339" s="9"/>
      <c r="E339" s="761"/>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3772</v>
      </c>
      <c r="B341" s="359"/>
      <c r="C341" s="160" t="s">
        <v>3667</v>
      </c>
      <c r="D341" s="1065" t="s">
        <v>723</v>
      </c>
      <c r="E341" s="1065"/>
      <c r="F341" s="707"/>
      <c r="G341" s="707"/>
      <c r="H341" s="1065" t="s">
        <v>5957</v>
      </c>
      <c r="I341" s="1065"/>
      <c r="J341" s="160" t="s">
        <v>722</v>
      </c>
      <c r="K341" s="160"/>
      <c r="L341" s="45"/>
    </row>
    <row r="342" spans="1:12" s="3" customFormat="1" ht="13.5" customHeight="1" thickTop="1" thickBot="1">
      <c r="A342" s="1083" t="s">
        <v>718</v>
      </c>
      <c r="B342" s="1084"/>
      <c r="C342" s="43"/>
      <c r="D342" s="44"/>
      <c r="E342" s="44"/>
      <c r="F342" s="35"/>
      <c r="G342" s="1087" t="s">
        <v>719</v>
      </c>
      <c r="H342" s="1088"/>
      <c r="I342" s="35"/>
      <c r="J342" s="35"/>
      <c r="K342" s="35"/>
      <c r="L342" s="45"/>
    </row>
    <row r="343" spans="1:12" s="3" customFormat="1" ht="16.5" thickTop="1" thickBot="1">
      <c r="A343" s="1085"/>
      <c r="B343" s="1086"/>
      <c r="C343" s="14"/>
      <c r="D343" s="12" t="s">
        <v>645</v>
      </c>
      <c r="E343" s="13">
        <f>COUNTA(C345:C368)</f>
        <v>11</v>
      </c>
      <c r="F343" s="45"/>
      <c r="G343" s="1089"/>
      <c r="H343" s="1090"/>
      <c r="I343" s="32"/>
      <c r="J343" s="33" t="s">
        <v>645</v>
      </c>
      <c r="K343" s="34">
        <f>COUNTA(I345:I368)</f>
        <v>21</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967</v>
      </c>
      <c r="C345" s="78" t="s">
        <v>5270</v>
      </c>
      <c r="D345" s="79" t="s">
        <v>1616</v>
      </c>
      <c r="E345" s="724" t="s">
        <v>6174</v>
      </c>
      <c r="F345" s="45"/>
      <c r="G345" s="94" t="s">
        <v>630</v>
      </c>
      <c r="H345" s="77" t="s">
        <v>1115</v>
      </c>
      <c r="I345" s="78" t="s">
        <v>1113</v>
      </c>
      <c r="J345" s="79" t="s">
        <v>2951</v>
      </c>
      <c r="K345" s="737" t="s">
        <v>6210</v>
      </c>
      <c r="L345" s="45"/>
    </row>
    <row r="346" spans="1:12" s="3" customFormat="1">
      <c r="A346" s="81" t="s">
        <v>631</v>
      </c>
      <c r="B346" s="82" t="s">
        <v>3266</v>
      </c>
      <c r="C346" s="83" t="s">
        <v>5279</v>
      </c>
      <c r="D346" s="84" t="s">
        <v>311</v>
      </c>
      <c r="E346" s="725" t="s">
        <v>6175</v>
      </c>
      <c r="F346" s="45"/>
      <c r="G346" s="96" t="s">
        <v>631</v>
      </c>
      <c r="H346" s="82" t="s">
        <v>671</v>
      </c>
      <c r="I346" s="83" t="s">
        <v>1044</v>
      </c>
      <c r="J346" s="84" t="s">
        <v>941</v>
      </c>
      <c r="K346" s="721" t="s">
        <v>6211</v>
      </c>
      <c r="L346" s="45"/>
    </row>
    <row r="347" spans="1:12" s="3" customFormat="1">
      <c r="A347" s="86" t="s">
        <v>632</v>
      </c>
      <c r="B347" s="87" t="s">
        <v>921</v>
      </c>
      <c r="C347" s="88" t="s">
        <v>1607</v>
      </c>
      <c r="D347" s="89" t="s">
        <v>751</v>
      </c>
      <c r="E347" s="726" t="s">
        <v>6176</v>
      </c>
      <c r="F347" s="45"/>
      <c r="G347" s="98" t="s">
        <v>632</v>
      </c>
      <c r="H347" s="87" t="s">
        <v>783</v>
      </c>
      <c r="I347" s="88" t="s">
        <v>6262</v>
      </c>
      <c r="J347" s="89" t="s">
        <v>946</v>
      </c>
      <c r="K347" s="722" t="s">
        <v>6212</v>
      </c>
      <c r="L347" s="45"/>
    </row>
    <row r="348" spans="1:12" s="3" customFormat="1">
      <c r="A348" s="6" t="s">
        <v>633</v>
      </c>
      <c r="B348" s="7" t="s">
        <v>680</v>
      </c>
      <c r="C348" s="8" t="s">
        <v>3805</v>
      </c>
      <c r="D348" s="9" t="s">
        <v>661</v>
      </c>
      <c r="E348" s="727" t="s">
        <v>6177</v>
      </c>
      <c r="F348" s="45"/>
      <c r="G348" s="26" t="s">
        <v>633</v>
      </c>
      <c r="H348" s="7" t="s">
        <v>1145</v>
      </c>
      <c r="I348" s="8" t="s">
        <v>4526</v>
      </c>
      <c r="J348" s="9"/>
      <c r="K348" s="723" t="s">
        <v>6213</v>
      </c>
      <c r="L348" s="45"/>
    </row>
    <row r="349" spans="1:12" s="3" customFormat="1">
      <c r="A349" s="6" t="s">
        <v>634</v>
      </c>
      <c r="B349" s="7" t="s">
        <v>918</v>
      </c>
      <c r="C349" s="8" t="s">
        <v>3615</v>
      </c>
      <c r="D349" s="9" t="s">
        <v>814</v>
      </c>
      <c r="E349" s="727" t="s">
        <v>6178</v>
      </c>
      <c r="F349" s="45"/>
      <c r="G349" s="26" t="s">
        <v>634</v>
      </c>
      <c r="H349" s="7" t="s">
        <v>847</v>
      </c>
      <c r="I349" s="8" t="s">
        <v>4195</v>
      </c>
      <c r="J349" s="547" t="s">
        <v>661</v>
      </c>
      <c r="K349" s="723" t="s">
        <v>6201</v>
      </c>
      <c r="L349" s="45"/>
    </row>
    <row r="350" spans="1:12" s="3" customFormat="1">
      <c r="A350" s="6" t="s">
        <v>635</v>
      </c>
      <c r="B350" s="7" t="s">
        <v>4807</v>
      </c>
      <c r="C350" s="8" t="s">
        <v>4884</v>
      </c>
      <c r="D350" s="9"/>
      <c r="E350" s="207" t="s">
        <v>6179</v>
      </c>
      <c r="F350" s="45"/>
      <c r="G350" s="26" t="s">
        <v>635</v>
      </c>
      <c r="H350" s="7" t="s">
        <v>1142</v>
      </c>
      <c r="I350" s="8" t="s">
        <v>6263</v>
      </c>
      <c r="J350" s="547" t="s">
        <v>1606</v>
      </c>
      <c r="K350" s="723" t="s">
        <v>6201</v>
      </c>
      <c r="L350" s="45"/>
    </row>
    <row r="351" spans="1:12" s="3" customFormat="1">
      <c r="A351" s="6" t="s">
        <v>636</v>
      </c>
      <c r="B351" s="7" t="s">
        <v>1309</v>
      </c>
      <c r="C351" s="8" t="s">
        <v>6268</v>
      </c>
      <c r="D351" s="9" t="s">
        <v>666</v>
      </c>
      <c r="E351" s="207" t="s">
        <v>6180</v>
      </c>
      <c r="F351" s="45"/>
      <c r="G351" s="26" t="s">
        <v>636</v>
      </c>
      <c r="H351" s="7" t="s">
        <v>671</v>
      </c>
      <c r="I351" s="8" t="s">
        <v>6264</v>
      </c>
      <c r="J351" s="9" t="s">
        <v>5277</v>
      </c>
      <c r="K351" s="723" t="s">
        <v>6214</v>
      </c>
      <c r="L351" s="45"/>
    </row>
    <row r="352" spans="1:12" s="3" customFormat="1">
      <c r="A352" s="6" t="s">
        <v>637</v>
      </c>
      <c r="B352" s="7" t="s">
        <v>655</v>
      </c>
      <c r="C352" s="8" t="s">
        <v>5113</v>
      </c>
      <c r="D352" s="9" t="s">
        <v>751</v>
      </c>
      <c r="E352" s="207" t="s">
        <v>6181</v>
      </c>
      <c r="F352" s="45"/>
      <c r="G352" s="26" t="s">
        <v>637</v>
      </c>
      <c r="H352" s="7" t="s">
        <v>699</v>
      </c>
      <c r="I352" s="8" t="s">
        <v>5911</v>
      </c>
      <c r="J352" s="9" t="s">
        <v>5910</v>
      </c>
      <c r="K352" s="723" t="s">
        <v>6215</v>
      </c>
      <c r="L352" s="45"/>
    </row>
    <row r="353" spans="1:12" s="3" customFormat="1">
      <c r="A353" s="6" t="s">
        <v>638</v>
      </c>
      <c r="B353" s="7" t="s">
        <v>2435</v>
      </c>
      <c r="C353" s="8" t="s">
        <v>4000</v>
      </c>
      <c r="D353" s="9" t="s">
        <v>883</v>
      </c>
      <c r="E353" s="207" t="s">
        <v>6182</v>
      </c>
      <c r="F353" s="45"/>
      <c r="G353" s="26" t="s">
        <v>638</v>
      </c>
      <c r="H353" s="7" t="s">
        <v>706</v>
      </c>
      <c r="I353" s="8" t="s">
        <v>497</v>
      </c>
      <c r="J353" s="9" t="s">
        <v>751</v>
      </c>
      <c r="K353" s="723" t="s">
        <v>6216</v>
      </c>
      <c r="L353" s="45"/>
    </row>
    <row r="354" spans="1:12" s="3" customFormat="1">
      <c r="A354" s="6" t="s">
        <v>639</v>
      </c>
      <c r="B354" s="7" t="s">
        <v>627</v>
      </c>
      <c r="C354" s="8" t="s">
        <v>6269</v>
      </c>
      <c r="D354" s="9" t="s">
        <v>883</v>
      </c>
      <c r="E354" s="207" t="s">
        <v>6183</v>
      </c>
      <c r="F354" s="45"/>
      <c r="G354" s="26" t="s">
        <v>639</v>
      </c>
      <c r="H354" s="7" t="s">
        <v>709</v>
      </c>
      <c r="I354" s="8" t="s">
        <v>5265</v>
      </c>
      <c r="J354" s="9" t="s">
        <v>751</v>
      </c>
      <c r="K354" s="723" t="s">
        <v>6217</v>
      </c>
      <c r="L354" s="45"/>
    </row>
    <row r="355" spans="1:12" s="3" customFormat="1">
      <c r="A355" s="6" t="s">
        <v>640</v>
      </c>
      <c r="B355" s="7" t="s">
        <v>828</v>
      </c>
      <c r="C355" s="8" t="s">
        <v>3047</v>
      </c>
      <c r="D355" s="9" t="s">
        <v>629</v>
      </c>
      <c r="E355" s="207" t="s">
        <v>6184</v>
      </c>
      <c r="F355" s="45"/>
      <c r="G355" s="26" t="s">
        <v>640</v>
      </c>
      <c r="H355" s="7" t="s">
        <v>699</v>
      </c>
      <c r="I355" s="8" t="s">
        <v>4281</v>
      </c>
      <c r="J355" s="9" t="s">
        <v>661</v>
      </c>
      <c r="K355" s="723" t="s">
        <v>6218</v>
      </c>
      <c r="L355" s="45"/>
    </row>
    <row r="356" spans="1:12" s="3" customFormat="1">
      <c r="A356" s="6"/>
      <c r="B356" s="7"/>
      <c r="C356" s="8"/>
      <c r="D356" s="9"/>
      <c r="E356" s="207"/>
      <c r="F356" s="45"/>
      <c r="G356" s="26" t="s">
        <v>641</v>
      </c>
      <c r="H356" s="7" t="s">
        <v>705</v>
      </c>
      <c r="I356" s="8" t="s">
        <v>6265</v>
      </c>
      <c r="J356" s="9" t="s">
        <v>657</v>
      </c>
      <c r="K356" s="723" t="s">
        <v>6219</v>
      </c>
      <c r="L356" s="359"/>
    </row>
    <row r="357" spans="1:12" s="3" customFormat="1">
      <c r="A357" s="6"/>
      <c r="B357" s="7"/>
      <c r="C357" s="8"/>
      <c r="D357" s="9"/>
      <c r="E357" s="207"/>
      <c r="F357" s="45"/>
      <c r="G357" s="26" t="s">
        <v>642</v>
      </c>
      <c r="H357" s="7" t="s">
        <v>740</v>
      </c>
      <c r="I357" s="8" t="s">
        <v>737</v>
      </c>
      <c r="J357" s="9" t="s">
        <v>669</v>
      </c>
      <c r="K357" s="723" t="s">
        <v>6220</v>
      </c>
      <c r="L357" s="359"/>
    </row>
    <row r="358" spans="1:12" s="3" customFormat="1" ht="12.75">
      <c r="A358" s="6"/>
      <c r="B358" s="7"/>
      <c r="C358" s="20"/>
      <c r="D358" s="9"/>
      <c r="E358" s="207"/>
      <c r="F358" s="45"/>
      <c r="G358" s="26" t="s">
        <v>643</v>
      </c>
      <c r="H358" s="7" t="s">
        <v>1272</v>
      </c>
      <c r="I358" s="8" t="s">
        <v>1602</v>
      </c>
      <c r="J358" s="9" t="s">
        <v>666</v>
      </c>
      <c r="K358" s="723" t="s">
        <v>6221</v>
      </c>
      <c r="L358" s="359"/>
    </row>
    <row r="359" spans="1:12" s="3" customFormat="1" ht="12.75">
      <c r="A359" s="6"/>
      <c r="B359" s="7"/>
      <c r="C359" s="20"/>
      <c r="D359" s="9"/>
      <c r="E359" s="207"/>
      <c r="F359" s="45"/>
      <c r="G359" s="26" t="s">
        <v>646</v>
      </c>
      <c r="H359" s="7" t="s">
        <v>859</v>
      </c>
      <c r="I359" s="8" t="s">
        <v>3092</v>
      </c>
      <c r="J359" s="9" t="s">
        <v>661</v>
      </c>
      <c r="K359" s="723" t="s">
        <v>6222</v>
      </c>
      <c r="L359" s="359"/>
    </row>
    <row r="360" spans="1:12" s="3" customFormat="1" ht="12.75">
      <c r="A360" s="6"/>
      <c r="B360" s="7"/>
      <c r="C360" s="20"/>
      <c r="D360" s="9"/>
      <c r="E360" s="207"/>
      <c r="F360" s="45"/>
      <c r="G360" s="26" t="s">
        <v>647</v>
      </c>
      <c r="H360" s="7" t="s">
        <v>1060</v>
      </c>
      <c r="I360" s="8" t="s">
        <v>5477</v>
      </c>
      <c r="J360" s="9" t="s">
        <v>629</v>
      </c>
      <c r="K360" s="738" t="s">
        <v>6223</v>
      </c>
      <c r="L360" s="359"/>
    </row>
    <row r="361" spans="1:12" s="3" customFormat="1" ht="12.75">
      <c r="A361" s="6"/>
      <c r="B361" s="7"/>
      <c r="C361" s="20"/>
      <c r="D361" s="9"/>
      <c r="E361" s="207"/>
      <c r="F361" s="45"/>
      <c r="G361" s="26" t="s">
        <v>648</v>
      </c>
      <c r="H361" s="7" t="s">
        <v>740</v>
      </c>
      <c r="I361" s="8" t="s">
        <v>6266</v>
      </c>
      <c r="J361" s="9" t="s">
        <v>666</v>
      </c>
      <c r="K361" s="211" t="s">
        <v>6224</v>
      </c>
      <c r="L361" s="359"/>
    </row>
    <row r="362" spans="1:12" s="3" customFormat="1" ht="12.75">
      <c r="A362" s="6"/>
      <c r="B362" s="7"/>
      <c r="C362" s="20"/>
      <c r="D362" s="9"/>
      <c r="E362" s="207"/>
      <c r="F362" s="45"/>
      <c r="G362" s="26" t="s">
        <v>649</v>
      </c>
      <c r="H362" s="7" t="s">
        <v>847</v>
      </c>
      <c r="I362" s="8" t="s">
        <v>1150</v>
      </c>
      <c r="J362" s="9" t="s">
        <v>669</v>
      </c>
      <c r="K362" s="211" t="s">
        <v>6225</v>
      </c>
      <c r="L362" s="359"/>
    </row>
    <row r="363" spans="1:12" s="3" customFormat="1" ht="12.75">
      <c r="A363" s="6"/>
      <c r="B363" s="7"/>
      <c r="C363" s="302"/>
      <c r="D363" s="9"/>
      <c r="E363" s="207"/>
      <c r="F363" s="45"/>
      <c r="G363" s="26" t="s">
        <v>650</v>
      </c>
      <c r="H363" s="7" t="s">
        <v>729</v>
      </c>
      <c r="I363" s="250" t="s">
        <v>4020</v>
      </c>
      <c r="J363" s="9" t="s">
        <v>629</v>
      </c>
      <c r="K363" s="211" t="s">
        <v>6226</v>
      </c>
      <c r="L363" s="359"/>
    </row>
    <row r="364" spans="1:12" s="3" customFormat="1" ht="12.75">
      <c r="A364" s="6"/>
      <c r="B364" s="7"/>
      <c r="C364" s="302"/>
      <c r="D364" s="9"/>
      <c r="E364" s="478"/>
      <c r="F364" s="45"/>
      <c r="G364" s="26" t="s">
        <v>651</v>
      </c>
      <c r="H364" s="7" t="s">
        <v>1058</v>
      </c>
      <c r="I364" s="250" t="s">
        <v>4633</v>
      </c>
      <c r="J364" s="9" t="s">
        <v>661</v>
      </c>
      <c r="K364" s="211" t="s">
        <v>6227</v>
      </c>
      <c r="L364" s="359"/>
    </row>
    <row r="365" spans="1:12" s="3" customFormat="1" ht="13.5" thickBot="1">
      <c r="A365" s="6"/>
      <c r="B365" s="7"/>
      <c r="C365" s="302"/>
      <c r="D365" s="9"/>
      <c r="E365" s="479"/>
      <c r="F365" s="45"/>
      <c r="G365" s="26" t="s">
        <v>899</v>
      </c>
      <c r="H365" s="7" t="s">
        <v>847</v>
      </c>
      <c r="I365" s="250" t="s">
        <v>797</v>
      </c>
      <c r="J365" s="9" t="s">
        <v>629</v>
      </c>
      <c r="K365" s="211" t="s">
        <v>6228</v>
      </c>
      <c r="L365" s="359"/>
    </row>
    <row r="366" spans="1:12" s="3" customFormat="1" ht="13.5" hidden="1" thickBot="1">
      <c r="A366" s="477"/>
      <c r="B366" s="7"/>
      <c r="C366" s="21"/>
      <c r="D366" s="9"/>
      <c r="E366" s="479"/>
      <c r="F366" s="45"/>
      <c r="G366" s="26"/>
      <c r="H366" s="7"/>
      <c r="I366" s="7"/>
      <c r="J366" s="9"/>
      <c r="K366" s="190"/>
      <c r="L366" s="359"/>
    </row>
    <row r="367" spans="1:12" s="3" customFormat="1" ht="13.5" hidden="1" thickBot="1">
      <c r="A367" s="477"/>
      <c r="B367" s="7"/>
      <c r="C367" s="21"/>
      <c r="D367" s="9"/>
      <c r="E367" s="479"/>
      <c r="F367" s="45"/>
      <c r="G367" s="26"/>
      <c r="H367" s="7"/>
      <c r="I367" s="7"/>
      <c r="J367" s="9"/>
      <c r="K367" s="190"/>
      <c r="L367" s="359"/>
    </row>
    <row r="368" spans="1:12" s="3" customFormat="1" ht="13.5" hidden="1" thickBot="1">
      <c r="A368" s="480"/>
      <c r="B368" s="481"/>
      <c r="C368" s="482"/>
      <c r="D368" s="483"/>
      <c r="E368" s="484"/>
      <c r="F368" s="45"/>
      <c r="G368" s="28"/>
      <c r="H368" s="29"/>
      <c r="I368" s="29"/>
      <c r="J368" s="30"/>
      <c r="K368" s="191"/>
      <c r="L368" s="359"/>
    </row>
    <row r="369" spans="1:12" s="3" customFormat="1" ht="13.5" thickTop="1">
      <c r="A369" s="489"/>
      <c r="B369" s="490"/>
      <c r="C369" s="491"/>
      <c r="D369" s="492"/>
      <c r="E369" s="493"/>
      <c r="F369" s="359"/>
      <c r="G369" s="485"/>
      <c r="H369" s="486"/>
      <c r="I369" s="486"/>
      <c r="J369" s="487"/>
      <c r="K369" s="488"/>
      <c r="L369" s="359"/>
    </row>
    <row r="370" spans="1:12" s="3" customFormat="1" ht="21" thickBot="1">
      <c r="A370" s="162" t="s">
        <v>912</v>
      </c>
      <c r="B370" s="160"/>
      <c r="C370" s="160" t="s">
        <v>722</v>
      </c>
      <c r="D370" s="1065" t="s">
        <v>5958</v>
      </c>
      <c r="E370" s="1065"/>
      <c r="F370" s="45"/>
      <c r="G370" s="162" t="s">
        <v>2781</v>
      </c>
      <c r="H370" s="160"/>
      <c r="I370" s="160" t="s">
        <v>722</v>
      </c>
      <c r="J370" s="1065" t="s">
        <v>5959</v>
      </c>
      <c r="K370" s="1065"/>
      <c r="L370" s="359"/>
    </row>
    <row r="371" spans="1:12" s="3" customFormat="1" ht="13.5" customHeight="1" thickTop="1" thickBot="1">
      <c r="A371" s="1087" t="s">
        <v>720</v>
      </c>
      <c r="B371" s="1088"/>
      <c r="C371" s="35"/>
      <c r="D371" s="35"/>
      <c r="E371" s="35"/>
      <c r="F371" s="45"/>
      <c r="G371" s="1087" t="s">
        <v>720</v>
      </c>
      <c r="H371" s="1088"/>
      <c r="I371" s="35"/>
      <c r="J371" s="35"/>
      <c r="K371" s="35"/>
      <c r="L371" s="359"/>
    </row>
    <row r="372" spans="1:12" s="3" customFormat="1" ht="16.5" thickTop="1" thickBot="1">
      <c r="A372" s="1089"/>
      <c r="B372" s="1090"/>
      <c r="C372" s="32"/>
      <c r="D372" s="33" t="s">
        <v>645</v>
      </c>
      <c r="E372" s="34">
        <f>COUNTA(C374:C393)</f>
        <v>7</v>
      </c>
      <c r="F372" s="45"/>
      <c r="G372" s="1089"/>
      <c r="H372" s="1090"/>
      <c r="I372" s="32"/>
      <c r="J372" s="33" t="s">
        <v>645</v>
      </c>
      <c r="K372" s="34">
        <f>COUNTA(I374:I380)</f>
        <v>6</v>
      </c>
      <c r="L372" s="359"/>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59"/>
    </row>
    <row r="374" spans="1:12" s="3" customFormat="1">
      <c r="A374" s="94" t="s">
        <v>630</v>
      </c>
      <c r="B374" s="77" t="s">
        <v>2552</v>
      </c>
      <c r="C374" s="78" t="s">
        <v>2551</v>
      </c>
      <c r="D374" s="79" t="s">
        <v>2247</v>
      </c>
      <c r="E374" s="737" t="s">
        <v>6251</v>
      </c>
      <c r="F374" s="45"/>
      <c r="G374" s="94" t="s">
        <v>630</v>
      </c>
      <c r="H374" s="77" t="s">
        <v>729</v>
      </c>
      <c r="I374" s="78" t="s">
        <v>3702</v>
      </c>
      <c r="J374" s="79" t="s">
        <v>661</v>
      </c>
      <c r="K374" s="737" t="s">
        <v>6245</v>
      </c>
      <c r="L374" s="359"/>
    </row>
    <row r="375" spans="1:12" s="3" customFormat="1">
      <c r="A375" s="96" t="s">
        <v>631</v>
      </c>
      <c r="B375" s="82" t="s">
        <v>1066</v>
      </c>
      <c r="C375" s="83" t="s">
        <v>825</v>
      </c>
      <c r="D375" s="84" t="s">
        <v>677</v>
      </c>
      <c r="E375" s="721" t="s">
        <v>6212</v>
      </c>
      <c r="F375" s="45"/>
      <c r="G375" s="96" t="s">
        <v>631</v>
      </c>
      <c r="H375" s="82" t="s">
        <v>699</v>
      </c>
      <c r="I375" s="83" t="s">
        <v>698</v>
      </c>
      <c r="J375" s="84" t="s">
        <v>669</v>
      </c>
      <c r="K375" s="721" t="s">
        <v>6246</v>
      </c>
      <c r="L375" s="359"/>
    </row>
    <row r="376" spans="1:12" s="3" customFormat="1">
      <c r="A376" s="98" t="s">
        <v>632</v>
      </c>
      <c r="B376" s="87" t="s">
        <v>791</v>
      </c>
      <c r="C376" s="88" t="s">
        <v>2551</v>
      </c>
      <c r="D376" s="89" t="s">
        <v>881</v>
      </c>
      <c r="E376" s="722" t="s">
        <v>6252</v>
      </c>
      <c r="G376" s="98" t="s">
        <v>632</v>
      </c>
      <c r="H376" s="87" t="s">
        <v>788</v>
      </c>
      <c r="I376" s="88" t="s">
        <v>795</v>
      </c>
      <c r="J376" s="89" t="s">
        <v>1354</v>
      </c>
      <c r="K376" s="210" t="s">
        <v>6247</v>
      </c>
      <c r="L376" s="359"/>
    </row>
    <row r="377" spans="1:12" s="3" customFormat="1">
      <c r="A377" s="26" t="s">
        <v>633</v>
      </c>
      <c r="B377" s="7" t="s">
        <v>864</v>
      </c>
      <c r="C377" s="8" t="s">
        <v>31</v>
      </c>
      <c r="D377" s="9" t="s">
        <v>1662</v>
      </c>
      <c r="E377" s="723" t="s">
        <v>6253</v>
      </c>
      <c r="G377" s="26" t="s">
        <v>633</v>
      </c>
      <c r="H377" s="7" t="s">
        <v>1060</v>
      </c>
      <c r="I377" s="8" t="s">
        <v>2978</v>
      </c>
      <c r="J377" s="9" t="s">
        <v>2600</v>
      </c>
      <c r="K377" s="211" t="s">
        <v>6248</v>
      </c>
    </row>
    <row r="378" spans="1:12" s="3" customFormat="1">
      <c r="A378" s="26" t="s">
        <v>634</v>
      </c>
      <c r="B378" s="7" t="s">
        <v>742</v>
      </c>
      <c r="C378" s="8" t="s">
        <v>743</v>
      </c>
      <c r="D378" s="9" t="s">
        <v>751</v>
      </c>
      <c r="E378" s="723" t="s">
        <v>6254</v>
      </c>
      <c r="G378" s="26" t="s">
        <v>634</v>
      </c>
      <c r="H378" s="461" t="s">
        <v>2157</v>
      </c>
      <c r="I378" s="462" t="s">
        <v>2158</v>
      </c>
      <c r="J378" s="463" t="s">
        <v>2600</v>
      </c>
      <c r="K378" s="887" t="s">
        <v>6249</v>
      </c>
    </row>
    <row r="379" spans="1:12" s="3" customFormat="1">
      <c r="A379" s="26" t="s">
        <v>635</v>
      </c>
      <c r="B379" s="7" t="s">
        <v>1272</v>
      </c>
      <c r="C379" s="8" t="s">
        <v>801</v>
      </c>
      <c r="D379" s="547" t="s">
        <v>663</v>
      </c>
      <c r="E379" s="723" t="s">
        <v>6255</v>
      </c>
      <c r="G379" s="26" t="s">
        <v>635</v>
      </c>
      <c r="H379" s="466" t="s">
        <v>729</v>
      </c>
      <c r="I379" s="467" t="s">
        <v>893</v>
      </c>
      <c r="J379" s="468" t="s">
        <v>669</v>
      </c>
      <c r="K379" s="888" t="s">
        <v>6250</v>
      </c>
    </row>
    <row r="380" spans="1:12" s="3" customFormat="1" ht="12.75" thickBot="1">
      <c r="A380" s="26" t="s">
        <v>636</v>
      </c>
      <c r="B380" s="7" t="s">
        <v>994</v>
      </c>
      <c r="C380" s="8" t="s">
        <v>3946</v>
      </c>
      <c r="D380" s="9" t="s">
        <v>661</v>
      </c>
      <c r="E380" s="211" t="s">
        <v>6256</v>
      </c>
      <c r="G380" s="26"/>
      <c r="H380" s="7"/>
      <c r="I380" s="8"/>
      <c r="J380" s="9"/>
      <c r="K380" s="190"/>
    </row>
    <row r="381" spans="1:12" s="3" customFormat="1" ht="13.5" hidden="1" thickTop="1" thickBot="1">
      <c r="A381" s="26"/>
      <c r="B381" s="7"/>
      <c r="C381" s="8"/>
      <c r="D381" s="9"/>
      <c r="E381" s="211"/>
      <c r="G381" s="47"/>
      <c r="H381" s="47"/>
      <c r="I381" s="47"/>
      <c r="J381" s="47"/>
      <c r="K381" s="47"/>
    </row>
    <row r="382" spans="1:12" s="3" customFormat="1" ht="12.75" hidden="1" thickBot="1">
      <c r="A382" s="26"/>
      <c r="B382" s="7"/>
      <c r="C382" s="8"/>
      <c r="D382" s="9"/>
      <c r="E382" s="211"/>
      <c r="F382" s="45"/>
    </row>
    <row r="383" spans="1:12" s="3" customFormat="1" ht="12.75" hidden="1" thickBot="1">
      <c r="A383" s="26"/>
      <c r="B383" s="7"/>
      <c r="C383" s="8"/>
      <c r="D383" s="9"/>
      <c r="E383" s="211"/>
    </row>
    <row r="384" spans="1:12" s="3" customFormat="1" ht="12.75" hidden="1" thickBot="1">
      <c r="A384" s="26"/>
      <c r="B384" s="7"/>
      <c r="C384" s="8"/>
      <c r="D384" s="9"/>
      <c r="E384" s="211"/>
    </row>
    <row r="385" spans="1:11" s="3" customFormat="1" ht="12.75" hidden="1" thickBot="1">
      <c r="A385" s="26"/>
      <c r="B385" s="7"/>
      <c r="C385" s="8"/>
      <c r="D385" s="9"/>
      <c r="E385" s="211"/>
    </row>
    <row r="386" spans="1:11" s="3" customFormat="1" ht="12.75" hidden="1" thickBot="1">
      <c r="A386" s="26"/>
      <c r="B386" s="7"/>
      <c r="C386" s="8"/>
      <c r="D386" s="9"/>
      <c r="E386" s="211"/>
    </row>
    <row r="387" spans="1:11" s="3" customFormat="1" ht="12.75" hidden="1" thickBot="1">
      <c r="A387" s="26"/>
      <c r="B387" s="7"/>
      <c r="C387" s="8"/>
      <c r="D387" s="9"/>
      <c r="E387" s="190"/>
    </row>
    <row r="388" spans="1:11" s="3" customFormat="1" ht="12.75" hidden="1" thickBot="1">
      <c r="A388" s="26"/>
      <c r="B388" s="7"/>
      <c r="C388" s="250"/>
      <c r="D388" s="9"/>
      <c r="E388" s="190"/>
    </row>
    <row r="389" spans="1:11" s="3" customFormat="1" ht="13.5" hidden="1" thickBot="1">
      <c r="A389" s="470"/>
      <c r="B389" s="7"/>
      <c r="C389" s="21"/>
      <c r="D389" s="9"/>
      <c r="E389" s="471"/>
    </row>
    <row r="390" spans="1:11" s="3" customFormat="1" ht="13.5" hidden="1" thickBot="1">
      <c r="A390" s="470"/>
      <c r="B390" s="7"/>
      <c r="C390" s="21"/>
      <c r="D390" s="9"/>
      <c r="E390" s="471"/>
    </row>
    <row r="391" spans="1:11" s="3" customFormat="1" ht="13.5" hidden="1" thickBot="1">
      <c r="A391" s="470"/>
      <c r="B391" s="7"/>
      <c r="C391" s="21"/>
      <c r="D391" s="9"/>
      <c r="E391" s="471"/>
    </row>
    <row r="392" spans="1:11" s="3" customFormat="1" ht="13.5" hidden="1" thickBot="1">
      <c r="A392" s="470"/>
      <c r="B392" s="7"/>
      <c r="C392" s="21"/>
      <c r="D392" s="9"/>
      <c r="E392" s="471"/>
    </row>
    <row r="393" spans="1:11" s="3" customFormat="1" ht="13.5" hidden="1" thickBot="1">
      <c r="A393" s="472"/>
      <c r="B393" s="473"/>
      <c r="C393" s="474"/>
      <c r="D393" s="475"/>
      <c r="E393" s="476"/>
    </row>
    <row r="394" spans="1:11" s="3" customFormat="1" ht="12.75" thickTop="1">
      <c r="A394" s="499"/>
      <c r="B394" s="499"/>
      <c r="C394" s="499"/>
      <c r="D394" s="499"/>
      <c r="E394" s="499"/>
      <c r="F394" s="359"/>
      <c r="G394" s="500"/>
      <c r="H394" s="500"/>
      <c r="I394" s="500"/>
      <c r="J394" s="500"/>
      <c r="K394" s="500"/>
    </row>
    <row r="395" spans="1:11" s="3" customFormat="1" ht="21" thickBot="1">
      <c r="A395" s="162" t="s">
        <v>5381</v>
      </c>
      <c r="B395" s="160"/>
      <c r="C395" s="160" t="s">
        <v>3667</v>
      </c>
      <c r="D395" s="1065" t="s">
        <v>2548</v>
      </c>
      <c r="E395" s="1065"/>
      <c r="G395" s="162" t="s">
        <v>5381</v>
      </c>
      <c r="H395" s="160"/>
      <c r="I395" s="160" t="s">
        <v>3667</v>
      </c>
      <c r="J395" s="1065" t="s">
        <v>2548</v>
      </c>
      <c r="K395" s="1065"/>
    </row>
    <row r="396" spans="1:11" s="3" customFormat="1" ht="13.5" customHeight="1" thickTop="1" thickBot="1">
      <c r="A396" s="1105" t="s">
        <v>718</v>
      </c>
      <c r="B396" s="1106"/>
      <c r="C396" s="35"/>
      <c r="D396" s="35"/>
      <c r="E396" s="35"/>
      <c r="G396" s="1109" t="s">
        <v>719</v>
      </c>
      <c r="H396" s="1110"/>
      <c r="I396" s="35"/>
      <c r="J396" s="35"/>
      <c r="K396" s="35"/>
    </row>
    <row r="397" spans="1:11" s="3" customFormat="1" ht="16.5" thickTop="1" thickBot="1">
      <c r="A397" s="1107"/>
      <c r="B397" s="1108"/>
      <c r="C397" s="813"/>
      <c r="D397" s="814" t="s">
        <v>645</v>
      </c>
      <c r="E397" s="815">
        <f>COUNTA(C399:C415)</f>
        <v>3</v>
      </c>
      <c r="G397" s="1111"/>
      <c r="H397" s="1112"/>
      <c r="I397" s="513"/>
      <c r="J397" s="502" t="s">
        <v>645</v>
      </c>
      <c r="K397" s="503">
        <f>COUNTA(I399:I415)</f>
        <v>16</v>
      </c>
    </row>
    <row r="398" spans="1:11" s="3" customFormat="1" ht="12.75" thickTop="1">
      <c r="A398" s="802" t="s">
        <v>626</v>
      </c>
      <c r="B398" s="23" t="s">
        <v>622</v>
      </c>
      <c r="C398" s="4" t="s">
        <v>623</v>
      </c>
      <c r="D398" s="4" t="s">
        <v>1581</v>
      </c>
      <c r="E398" s="770" t="s">
        <v>644</v>
      </c>
      <c r="G398" s="506" t="s">
        <v>626</v>
      </c>
      <c r="H398" s="23" t="s">
        <v>622</v>
      </c>
      <c r="I398" s="4" t="s">
        <v>623</v>
      </c>
      <c r="J398" s="4" t="s">
        <v>1581</v>
      </c>
      <c r="K398" s="60" t="s">
        <v>644</v>
      </c>
    </row>
    <row r="399" spans="1:11" s="3" customFormat="1">
      <c r="A399" s="803"/>
      <c r="B399" s="77" t="s">
        <v>627</v>
      </c>
      <c r="C399" s="78" t="s">
        <v>6261</v>
      </c>
      <c r="D399" s="79" t="s">
        <v>657</v>
      </c>
      <c r="E399" s="724" t="s">
        <v>6242</v>
      </c>
      <c r="G399" s="507"/>
      <c r="H399" s="77" t="s">
        <v>864</v>
      </c>
      <c r="I399" s="78" t="s">
        <v>5888</v>
      </c>
      <c r="J399" s="79" t="s">
        <v>5891</v>
      </c>
      <c r="K399" s="728" t="s">
        <v>6229</v>
      </c>
    </row>
    <row r="400" spans="1:11" s="3" customFormat="1">
      <c r="A400" s="804"/>
      <c r="B400" s="82" t="s">
        <v>1203</v>
      </c>
      <c r="C400" s="83" t="s">
        <v>3052</v>
      </c>
      <c r="D400" s="84" t="s">
        <v>629</v>
      </c>
      <c r="E400" s="725" t="s">
        <v>6243</v>
      </c>
      <c r="G400" s="508"/>
      <c r="H400" s="82" t="s">
        <v>871</v>
      </c>
      <c r="I400" s="83" t="s">
        <v>836</v>
      </c>
      <c r="J400" s="84" t="s">
        <v>669</v>
      </c>
      <c r="K400" s="729" t="s">
        <v>6230</v>
      </c>
    </row>
    <row r="401" spans="1:11" s="3" customFormat="1">
      <c r="A401" s="805"/>
      <c r="B401" s="87" t="s">
        <v>828</v>
      </c>
      <c r="C401" s="88" t="s">
        <v>3207</v>
      </c>
      <c r="D401" s="89" t="s">
        <v>735</v>
      </c>
      <c r="E401" s="726" t="s">
        <v>6244</v>
      </c>
      <c r="G401" s="509"/>
      <c r="H401" s="87" t="s">
        <v>664</v>
      </c>
      <c r="I401" s="88" t="s">
        <v>6259</v>
      </c>
      <c r="J401" s="89" t="s">
        <v>669</v>
      </c>
      <c r="K401" s="730" t="s">
        <v>6161</v>
      </c>
    </row>
    <row r="402" spans="1:11" s="3" customFormat="1">
      <c r="A402" s="806"/>
      <c r="B402" s="495"/>
      <c r="C402" s="496"/>
      <c r="D402" s="497"/>
      <c r="E402" s="727"/>
      <c r="G402" s="510"/>
      <c r="H402" s="495" t="s">
        <v>887</v>
      </c>
      <c r="I402" s="496" t="s">
        <v>5382</v>
      </c>
      <c r="J402" s="497" t="s">
        <v>629</v>
      </c>
      <c r="K402" s="731" t="s">
        <v>6231</v>
      </c>
    </row>
    <row r="403" spans="1:11" s="3" customFormat="1">
      <c r="A403" s="806"/>
      <c r="B403" s="495"/>
      <c r="C403" s="496"/>
      <c r="D403" s="547"/>
      <c r="E403" s="727"/>
      <c r="G403" s="510"/>
      <c r="H403" s="495" t="s">
        <v>742</v>
      </c>
      <c r="I403" s="496" t="s">
        <v>2399</v>
      </c>
      <c r="J403" s="547" t="s">
        <v>629</v>
      </c>
      <c r="K403" s="731" t="s">
        <v>6231</v>
      </c>
    </row>
    <row r="404" spans="1:11" s="3" customFormat="1">
      <c r="A404" s="806"/>
      <c r="B404" s="495"/>
      <c r="C404" s="496"/>
      <c r="D404" s="497"/>
      <c r="E404" s="844"/>
      <c r="G404" s="558"/>
      <c r="H404" s="495" t="s">
        <v>699</v>
      </c>
      <c r="I404" s="496" t="s">
        <v>3453</v>
      </c>
      <c r="J404" s="497" t="s">
        <v>629</v>
      </c>
      <c r="K404" s="731" t="s">
        <v>6232</v>
      </c>
    </row>
    <row r="405" spans="1:11" s="3" customFormat="1">
      <c r="A405" s="806"/>
      <c r="B405" s="495"/>
      <c r="C405" s="496"/>
      <c r="D405" s="497"/>
      <c r="E405" s="844"/>
      <c r="G405" s="558"/>
      <c r="H405" s="495" t="s">
        <v>729</v>
      </c>
      <c r="I405" s="496" t="s">
        <v>5517</v>
      </c>
      <c r="J405" s="497" t="s">
        <v>728</v>
      </c>
      <c r="K405" s="731" t="s">
        <v>6233</v>
      </c>
    </row>
    <row r="406" spans="1:11" s="3" customFormat="1">
      <c r="A406" s="806"/>
      <c r="B406" s="495"/>
      <c r="C406" s="496"/>
      <c r="D406" s="497"/>
      <c r="E406" s="844"/>
      <c r="G406" s="558"/>
      <c r="H406" s="495" t="s">
        <v>729</v>
      </c>
      <c r="I406" s="496" t="s">
        <v>6258</v>
      </c>
      <c r="J406" s="497" t="s">
        <v>751</v>
      </c>
      <c r="K406" s="731" t="s">
        <v>6234</v>
      </c>
    </row>
    <row r="407" spans="1:11" s="3" customFormat="1">
      <c r="A407" s="806"/>
      <c r="B407" s="495"/>
      <c r="C407" s="496"/>
      <c r="D407" s="497"/>
      <c r="E407" s="844"/>
      <c r="G407" s="558"/>
      <c r="H407" s="495" t="s">
        <v>705</v>
      </c>
      <c r="I407" s="496" t="s">
        <v>2640</v>
      </c>
      <c r="J407" s="497" t="s">
        <v>629</v>
      </c>
      <c r="K407" s="731" t="s">
        <v>6235</v>
      </c>
    </row>
    <row r="408" spans="1:11" s="3" customFormat="1">
      <c r="A408" s="806"/>
      <c r="B408" s="495"/>
      <c r="C408" s="496"/>
      <c r="D408" s="497"/>
      <c r="E408" s="844"/>
      <c r="G408" s="558"/>
      <c r="H408" s="495" t="s">
        <v>2941</v>
      </c>
      <c r="I408" s="496" t="s">
        <v>797</v>
      </c>
      <c r="J408" s="497" t="s">
        <v>629</v>
      </c>
      <c r="K408" s="731" t="s">
        <v>6236</v>
      </c>
    </row>
    <row r="409" spans="1:11" s="3" customFormat="1">
      <c r="A409" s="806"/>
      <c r="B409" s="495"/>
      <c r="C409" s="496"/>
      <c r="D409" s="497"/>
      <c r="E409" s="844"/>
      <c r="G409" s="558"/>
      <c r="H409" s="495" t="s">
        <v>4580</v>
      </c>
      <c r="I409" s="496" t="s">
        <v>3950</v>
      </c>
      <c r="J409" s="497" t="s">
        <v>629</v>
      </c>
      <c r="K409" s="731" t="s">
        <v>6237</v>
      </c>
    </row>
    <row r="410" spans="1:11" s="3" customFormat="1">
      <c r="A410" s="806"/>
      <c r="B410" s="495"/>
      <c r="C410" s="496"/>
      <c r="D410" s="497"/>
      <c r="E410" s="844"/>
      <c r="G410" s="558"/>
      <c r="H410" s="512" t="s">
        <v>1066</v>
      </c>
      <c r="I410" s="496" t="s">
        <v>6257</v>
      </c>
      <c r="J410" s="497" t="s">
        <v>751</v>
      </c>
      <c r="K410" s="731" t="s">
        <v>6238</v>
      </c>
    </row>
    <row r="411" spans="1:11" s="3" customFormat="1">
      <c r="A411" s="806"/>
      <c r="B411" s="495"/>
      <c r="C411" s="496"/>
      <c r="D411" s="497"/>
      <c r="E411" s="844"/>
      <c r="G411" s="558"/>
      <c r="H411" s="495" t="s">
        <v>1114</v>
      </c>
      <c r="I411" s="496" t="s">
        <v>1463</v>
      </c>
      <c r="J411" s="497" t="s">
        <v>629</v>
      </c>
      <c r="K411" s="731" t="s">
        <v>6239</v>
      </c>
    </row>
    <row r="412" spans="1:11" s="3" customFormat="1">
      <c r="A412" s="806"/>
      <c r="B412" s="495"/>
      <c r="C412" s="496"/>
      <c r="D412" s="497"/>
      <c r="E412" s="844"/>
      <c r="G412" s="558"/>
      <c r="H412" s="495" t="s">
        <v>664</v>
      </c>
      <c r="I412" s="496" t="s">
        <v>811</v>
      </c>
      <c r="J412" s="497" t="s">
        <v>629</v>
      </c>
      <c r="K412" s="731" t="s">
        <v>6240</v>
      </c>
    </row>
    <row r="413" spans="1:11" s="3" customFormat="1">
      <c r="A413" s="806"/>
      <c r="B413" s="495"/>
      <c r="C413" s="496"/>
      <c r="D413" s="497"/>
      <c r="E413" s="844"/>
      <c r="G413" s="558"/>
      <c r="H413" s="495" t="s">
        <v>708</v>
      </c>
      <c r="I413" s="496" t="s">
        <v>809</v>
      </c>
      <c r="J413" s="497" t="s">
        <v>629</v>
      </c>
      <c r="K413" s="731" t="s">
        <v>6241</v>
      </c>
    </row>
    <row r="414" spans="1:11" s="3" customFormat="1">
      <c r="A414" s="806"/>
      <c r="B414" s="495"/>
      <c r="C414" s="496"/>
      <c r="D414" s="497"/>
      <c r="E414" s="844"/>
      <c r="G414" s="558"/>
      <c r="H414" s="495" t="s">
        <v>791</v>
      </c>
      <c r="I414" s="496" t="s">
        <v>1326</v>
      </c>
      <c r="J414" s="497" t="s">
        <v>629</v>
      </c>
      <c r="K414" s="731"/>
    </row>
    <row r="415" spans="1:11" s="3" customFormat="1" ht="12.75" thickBot="1">
      <c r="A415" s="806"/>
      <c r="B415" s="495"/>
      <c r="C415" s="496"/>
      <c r="D415" s="497"/>
      <c r="E415" s="844"/>
      <c r="G415" s="704"/>
      <c r="H415" s="660"/>
      <c r="I415" s="661"/>
      <c r="J415" s="662"/>
      <c r="K415" s="733"/>
    </row>
    <row r="416" spans="1:11" s="3" customFormat="1" ht="12.75" thickTop="1">
      <c r="A416" s="812"/>
      <c r="B416" s="812"/>
      <c r="C416" s="812"/>
      <c r="D416" s="812"/>
      <c r="E416" s="812"/>
      <c r="G416" s="501"/>
      <c r="H416" s="501"/>
      <c r="I416" s="501"/>
      <c r="J416" s="501"/>
      <c r="K416" s="501"/>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9">
    <mergeCell ref="A1:L1"/>
    <mergeCell ref="E4:G5"/>
    <mergeCell ref="I4:K4"/>
    <mergeCell ref="E6:F7"/>
    <mergeCell ref="A10:B10"/>
    <mergeCell ref="E10:H10"/>
    <mergeCell ref="J10:K10"/>
    <mergeCell ref="A123:B123"/>
    <mergeCell ref="E123:H123"/>
    <mergeCell ref="J123:K123"/>
    <mergeCell ref="A11:B12"/>
    <mergeCell ref="G11:H12"/>
    <mergeCell ref="A49:B49"/>
    <mergeCell ref="E49:H49"/>
    <mergeCell ref="J49:K49"/>
    <mergeCell ref="A50:B51"/>
    <mergeCell ref="G50:H51"/>
    <mergeCell ref="A80:B80"/>
    <mergeCell ref="E80:H80"/>
    <mergeCell ref="J80:K80"/>
    <mergeCell ref="A81:B82"/>
    <mergeCell ref="G81:H82"/>
    <mergeCell ref="A242:B242"/>
    <mergeCell ref="E242:H242"/>
    <mergeCell ref="J242:K242"/>
    <mergeCell ref="A124:B125"/>
    <mergeCell ref="G124:H125"/>
    <mergeCell ref="A165:B165"/>
    <mergeCell ref="E165:H165"/>
    <mergeCell ref="J165:K165"/>
    <mergeCell ref="A166:B167"/>
    <mergeCell ref="G166:H167"/>
    <mergeCell ref="A209:B209"/>
    <mergeCell ref="E209:H209"/>
    <mergeCell ref="J209:K209"/>
    <mergeCell ref="A210:B211"/>
    <mergeCell ref="G210:H211"/>
    <mergeCell ref="A243:C244"/>
    <mergeCell ref="G243:I244"/>
    <mergeCell ref="D267:E267"/>
    <mergeCell ref="H267:I267"/>
    <mergeCell ref="A268:B269"/>
    <mergeCell ref="G268:H269"/>
    <mergeCell ref="D305:E305"/>
    <mergeCell ref="H305:I305"/>
    <mergeCell ref="A306:B307"/>
    <mergeCell ref="G306:H307"/>
    <mergeCell ref="D341:E341"/>
    <mergeCell ref="H341:I341"/>
    <mergeCell ref="D395:E395"/>
    <mergeCell ref="J395:K395"/>
    <mergeCell ref="A396:B397"/>
    <mergeCell ref="G396:H397"/>
    <mergeCell ref="A342:B343"/>
    <mergeCell ref="G342:H343"/>
    <mergeCell ref="D370:E370"/>
    <mergeCell ref="J370:K370"/>
    <mergeCell ref="A371:B372"/>
    <mergeCell ref="G371:H37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9" max="16383" man="1"/>
    <brk id="164" max="16383" man="1"/>
    <brk id="3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E7EC-4B07-44E3-A6D8-679C3A673AAA}">
  <dimension ref="A1:AB599"/>
  <sheetViews>
    <sheetView zoomScale="130" zoomScaleNormal="130" workbookViewId="0">
      <selection activeCell="I356" sqref="I356"/>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5.4257812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68" t="s">
        <v>6532</v>
      </c>
      <c r="B1" s="1068"/>
      <c r="C1" s="1068"/>
      <c r="D1" s="1068"/>
      <c r="E1" s="1068"/>
      <c r="F1" s="1068"/>
      <c r="G1" s="1068"/>
      <c r="H1" s="1068"/>
      <c r="I1" s="1068"/>
      <c r="J1" s="1068"/>
      <c r="K1" s="1068"/>
      <c r="L1" s="1068"/>
      <c r="M1" s="514"/>
      <c r="N1" s="514"/>
      <c r="O1" s="514"/>
      <c r="P1" s="514"/>
      <c r="Q1" s="514"/>
      <c r="R1" s="514"/>
      <c r="S1" s="514"/>
      <c r="T1" s="514"/>
      <c r="U1" s="514"/>
      <c r="V1" s="514"/>
      <c r="W1" s="514"/>
      <c r="X1" s="514"/>
      <c r="Y1" s="514"/>
    </row>
    <row r="2" spans="1:28" ht="7.5" customHeight="1">
      <c r="A2" s="35"/>
      <c r="B2" s="35"/>
      <c r="C2" s="35"/>
      <c r="D2" s="35"/>
      <c r="E2" s="35"/>
      <c r="F2" s="35"/>
      <c r="G2" s="35"/>
      <c r="H2" s="35"/>
      <c r="I2" s="35"/>
      <c r="J2" s="35"/>
      <c r="K2" s="35"/>
      <c r="L2" s="35"/>
      <c r="N2" s="514"/>
      <c r="O2" s="514"/>
      <c r="P2" s="514"/>
      <c r="Q2" s="514"/>
      <c r="R2" s="514"/>
      <c r="S2" s="514"/>
      <c r="T2" s="514"/>
      <c r="U2" s="514"/>
      <c r="V2" s="514"/>
      <c r="W2" s="514"/>
      <c r="X2" s="514"/>
      <c r="Y2" s="514"/>
    </row>
    <row r="3" spans="1:28" ht="7.5" customHeight="1">
      <c r="A3" s="37"/>
      <c r="B3" s="37"/>
      <c r="C3" s="37"/>
      <c r="D3" s="37"/>
      <c r="E3" s="37"/>
      <c r="F3" s="37"/>
      <c r="G3" s="37"/>
      <c r="H3" s="37"/>
      <c r="I3" s="37"/>
      <c r="J3" s="37"/>
      <c r="K3" s="37"/>
      <c r="L3" s="35"/>
      <c r="M3" s="514"/>
      <c r="N3" s="514"/>
      <c r="O3" s="514"/>
      <c r="P3" s="514"/>
      <c r="Q3" s="514"/>
      <c r="R3" s="514"/>
      <c r="S3" s="514"/>
      <c r="T3" s="514"/>
      <c r="U3" s="514"/>
      <c r="V3" s="514"/>
      <c r="W3" s="514"/>
      <c r="X3" s="514"/>
      <c r="Y3" s="514"/>
      <c r="Z3" s="514"/>
      <c r="AA3" s="514"/>
    </row>
    <row r="4" spans="1:28" ht="12.75" customHeight="1">
      <c r="A4" s="38"/>
      <c r="B4" s="38"/>
      <c r="C4" s="38"/>
      <c r="D4" s="38"/>
      <c r="E4" s="1077">
        <v>46123</v>
      </c>
      <c r="F4" s="1077"/>
      <c r="G4" s="1077"/>
      <c r="H4" s="38"/>
      <c r="I4" s="37"/>
      <c r="J4" s="37"/>
      <c r="K4" s="37"/>
      <c r="L4" s="35"/>
      <c r="M4" s="514"/>
      <c r="N4" s="514"/>
      <c r="O4" s="514"/>
      <c r="P4" s="514"/>
      <c r="Q4" s="514"/>
      <c r="R4" s="514"/>
      <c r="S4" s="514"/>
      <c r="T4" s="514"/>
      <c r="U4" s="514"/>
      <c r="V4" s="514"/>
      <c r="W4" s="514"/>
      <c r="X4" s="514"/>
      <c r="Y4" s="514"/>
      <c r="Z4" s="514"/>
      <c r="AA4" s="514"/>
    </row>
    <row r="5" spans="1:28" ht="15" customHeight="1">
      <c r="A5" s="157" t="s">
        <v>617</v>
      </c>
      <c r="B5" s="158"/>
      <c r="C5" s="158"/>
      <c r="D5" s="158"/>
      <c r="E5" s="1077"/>
      <c r="F5" s="1077"/>
      <c r="G5" s="1077"/>
      <c r="H5" s="35"/>
      <c r="I5" s="35"/>
      <c r="J5" s="35"/>
      <c r="K5" s="35"/>
      <c r="L5" s="35"/>
      <c r="M5" s="514"/>
      <c r="N5" s="514"/>
      <c r="O5" s="514"/>
      <c r="P5" s="514"/>
      <c r="Q5" s="514"/>
      <c r="R5" s="514"/>
      <c r="S5" s="514"/>
      <c r="T5" s="514"/>
      <c r="U5" s="514"/>
      <c r="V5" s="514"/>
      <c r="W5" s="514"/>
      <c r="X5" s="514"/>
      <c r="Y5" s="514"/>
      <c r="Z5" s="514"/>
      <c r="AA5" s="514"/>
    </row>
    <row r="6" spans="1:28">
      <c r="A6" s="158"/>
      <c r="B6" s="158"/>
      <c r="C6" s="158"/>
      <c r="D6" s="158"/>
      <c r="E6" s="1065">
        <f>SUM(E12,K12,E211,K211,E167,K167,E125,K125,E82,K82,E51,K51,E244,K244,E269,K269,E307,K307,E343,K343,E372,K372,E397,K397)</f>
        <v>386</v>
      </c>
      <c r="F6" s="1065"/>
      <c r="G6" s="35"/>
      <c r="H6" s="35"/>
      <c r="I6" s="35"/>
      <c r="J6" s="35"/>
      <c r="K6" s="35"/>
      <c r="L6" s="35"/>
      <c r="M6" s="514"/>
      <c r="N6" s="514"/>
      <c r="O6" s="514"/>
      <c r="P6" s="514"/>
      <c r="Q6" s="514"/>
      <c r="R6" s="514"/>
      <c r="S6" s="514"/>
      <c r="T6" s="514"/>
      <c r="U6" s="514"/>
      <c r="V6" s="514"/>
      <c r="W6" s="514"/>
      <c r="X6" s="514"/>
      <c r="Y6" s="514"/>
      <c r="Z6" s="514"/>
      <c r="AA6" s="514"/>
    </row>
    <row r="7" spans="1:28" ht="14.25">
      <c r="A7" s="159" t="s">
        <v>618</v>
      </c>
      <c r="B7" s="158"/>
      <c r="C7" s="158"/>
      <c r="D7" s="158"/>
      <c r="E7" s="1065"/>
      <c r="F7" s="1065"/>
      <c r="G7" s="35"/>
      <c r="H7" s="35"/>
      <c r="I7" s="158"/>
      <c r="J7" s="158"/>
      <c r="K7" s="158"/>
      <c r="L7" s="35"/>
      <c r="M7" s="514"/>
      <c r="N7" s="514"/>
      <c r="O7" s="514"/>
      <c r="P7" s="514"/>
      <c r="Q7" s="514"/>
      <c r="R7" s="514"/>
      <c r="S7" s="514"/>
      <c r="T7" s="514"/>
      <c r="U7" s="514"/>
      <c r="V7" s="514"/>
      <c r="W7" s="514"/>
      <c r="X7" s="514"/>
      <c r="Y7" s="514"/>
      <c r="Z7" s="514"/>
      <c r="AA7" s="514"/>
    </row>
    <row r="8" spans="1:28" ht="6" customHeight="1">
      <c r="A8" s="158"/>
      <c r="B8" s="158"/>
      <c r="C8" s="158"/>
      <c r="D8" s="158"/>
      <c r="E8" s="35"/>
      <c r="F8" s="35"/>
      <c r="G8" s="35"/>
      <c r="H8" s="35"/>
      <c r="I8" s="158"/>
      <c r="J8" s="158"/>
      <c r="K8" s="158"/>
      <c r="L8" s="35"/>
      <c r="M8" s="514"/>
      <c r="N8" s="514"/>
      <c r="O8" s="514"/>
      <c r="P8" s="514"/>
      <c r="Q8" s="514"/>
      <c r="R8" s="514"/>
      <c r="S8" s="514"/>
      <c r="T8" s="514"/>
      <c r="U8" s="514"/>
      <c r="V8" s="514"/>
      <c r="W8" s="514"/>
      <c r="X8" s="514"/>
      <c r="Y8" s="514"/>
      <c r="Z8" s="514"/>
      <c r="AA8" s="514"/>
    </row>
    <row r="9" spans="1:28">
      <c r="A9" s="158"/>
      <c r="B9" s="158"/>
      <c r="C9" s="158"/>
      <c r="D9" s="158"/>
      <c r="E9" s="35"/>
      <c r="F9" s="35"/>
      <c r="G9" s="35"/>
      <c r="H9" s="35"/>
      <c r="I9" s="158"/>
      <c r="J9" s="158"/>
      <c r="K9" s="158"/>
      <c r="L9" s="35"/>
      <c r="M9" s="514"/>
      <c r="N9" s="514"/>
      <c r="O9" s="514"/>
      <c r="P9" s="514"/>
      <c r="Q9" s="514"/>
      <c r="R9" s="514"/>
      <c r="S9" s="514"/>
      <c r="T9" s="514"/>
      <c r="U9" s="514"/>
      <c r="V9" s="514"/>
      <c r="W9" s="514"/>
      <c r="X9" s="514"/>
      <c r="Y9" s="514"/>
      <c r="Z9" s="514"/>
      <c r="AA9" s="514"/>
    </row>
    <row r="10" spans="1:28" ht="34.5" customHeight="1" thickBot="1">
      <c r="A10" s="1078" t="s">
        <v>909</v>
      </c>
      <c r="B10" s="1078"/>
      <c r="C10" s="158"/>
      <c r="D10" s="160" t="s">
        <v>6</v>
      </c>
      <c r="E10" s="1065" t="s">
        <v>6498</v>
      </c>
      <c r="F10" s="1065"/>
      <c r="G10" s="1065"/>
      <c r="H10" s="1065"/>
      <c r="I10" s="158"/>
      <c r="J10" s="1056" t="s">
        <v>6</v>
      </c>
      <c r="K10" s="1056"/>
      <c r="L10" s="35"/>
      <c r="M10" s="514"/>
      <c r="N10" s="514"/>
      <c r="O10" s="514"/>
      <c r="P10" s="514"/>
      <c r="Q10" s="514"/>
      <c r="R10" s="514"/>
      <c r="S10" s="514"/>
      <c r="T10" s="514"/>
      <c r="U10" s="514"/>
      <c r="V10" s="514"/>
      <c r="W10" s="514"/>
      <c r="X10" s="514"/>
      <c r="Y10" s="514"/>
      <c r="Z10" s="514"/>
      <c r="AA10" s="514"/>
      <c r="AB10" s="514"/>
    </row>
    <row r="11" spans="1:28" ht="5.25" customHeight="1" thickTop="1" thickBot="1">
      <c r="A11" s="1083" t="s">
        <v>621</v>
      </c>
      <c r="B11" s="1084"/>
      <c r="C11" s="43"/>
      <c r="D11" s="44"/>
      <c r="E11" s="44"/>
      <c r="F11" s="35"/>
      <c r="G11" s="1087" t="s">
        <v>652</v>
      </c>
      <c r="H11" s="1088"/>
      <c r="I11" s="35"/>
      <c r="J11" s="35"/>
      <c r="K11" s="35"/>
      <c r="L11" s="35"/>
    </row>
    <row r="12" spans="1:28" s="3" customFormat="1" ht="16.5" thickTop="1" thickBot="1">
      <c r="A12" s="1085"/>
      <c r="B12" s="1086"/>
      <c r="C12" s="14"/>
      <c r="D12" s="12" t="s">
        <v>645</v>
      </c>
      <c r="E12" s="13">
        <f>COUNTA(C14:C47)</f>
        <v>13</v>
      </c>
      <c r="F12" s="45"/>
      <c r="G12" s="1089"/>
      <c r="H12" s="1090"/>
      <c r="I12" s="32"/>
      <c r="J12" s="33" t="s">
        <v>645</v>
      </c>
      <c r="K12" s="34">
        <f>COUNTA(I14:I47)</f>
        <v>15</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1519</v>
      </c>
      <c r="C14" s="78" t="s">
        <v>3052</v>
      </c>
      <c r="D14" s="79" t="s">
        <v>629</v>
      </c>
      <c r="E14" s="1266">
        <v>2.1527777777777778E-2</v>
      </c>
      <c r="F14" s="45"/>
      <c r="G14" s="94" t="s">
        <v>630</v>
      </c>
      <c r="H14" s="77" t="s">
        <v>796</v>
      </c>
      <c r="I14" s="78" t="s">
        <v>5502</v>
      </c>
      <c r="J14" s="79" t="s">
        <v>751</v>
      </c>
      <c r="K14" s="1275">
        <v>2.1527777777777778E-2</v>
      </c>
      <c r="L14" s="45"/>
    </row>
    <row r="15" spans="1:28" s="3" customFormat="1">
      <c r="A15" s="81" t="s">
        <v>631</v>
      </c>
      <c r="B15" s="82" t="s">
        <v>2090</v>
      </c>
      <c r="C15" s="83" t="s">
        <v>6504</v>
      </c>
      <c r="D15" s="84" t="s">
        <v>6505</v>
      </c>
      <c r="E15" s="1268">
        <v>2.2916666666666665E-2</v>
      </c>
      <c r="F15" s="45"/>
      <c r="G15" s="96" t="s">
        <v>631</v>
      </c>
      <c r="H15" s="82" t="s">
        <v>4596</v>
      </c>
      <c r="I15" s="83" t="s">
        <v>1275</v>
      </c>
      <c r="J15" s="84"/>
      <c r="K15" s="1276">
        <v>2.2222222222222223E-2</v>
      </c>
      <c r="L15" s="45"/>
    </row>
    <row r="16" spans="1:28" s="3" customFormat="1">
      <c r="A16" s="86" t="s">
        <v>632</v>
      </c>
      <c r="B16" s="87" t="s">
        <v>1093</v>
      </c>
      <c r="C16" s="88" t="s">
        <v>6506</v>
      </c>
      <c r="D16" s="89"/>
      <c r="E16" s="1269">
        <v>2.361111111111111E-2</v>
      </c>
      <c r="F16" s="45"/>
      <c r="G16" s="98" t="s">
        <v>632</v>
      </c>
      <c r="H16" s="87" t="s">
        <v>796</v>
      </c>
      <c r="I16" s="88" t="s">
        <v>790</v>
      </c>
      <c r="J16" s="89" t="s">
        <v>1662</v>
      </c>
      <c r="K16" s="1277">
        <v>2.361111111111111E-2</v>
      </c>
      <c r="L16" s="45"/>
    </row>
    <row r="17" spans="1:12" s="3" customFormat="1">
      <c r="A17" s="6" t="s">
        <v>633</v>
      </c>
      <c r="B17" s="7" t="s">
        <v>1306</v>
      </c>
      <c r="C17" s="8" t="s">
        <v>6507</v>
      </c>
      <c r="D17" s="9" t="s">
        <v>629</v>
      </c>
      <c r="E17" s="1270">
        <v>2.361111111111111E-2</v>
      </c>
      <c r="F17" s="45"/>
      <c r="G17" s="26" t="s">
        <v>633</v>
      </c>
      <c r="H17" s="7" t="s">
        <v>4596</v>
      </c>
      <c r="I17" s="250" t="s">
        <v>1332</v>
      </c>
      <c r="J17" s="547" t="s">
        <v>663</v>
      </c>
      <c r="K17" s="627">
        <v>2.4305555555555556E-2</v>
      </c>
      <c r="L17" s="45"/>
    </row>
    <row r="18" spans="1:12" s="3" customFormat="1">
      <c r="A18" s="6" t="s">
        <v>634</v>
      </c>
      <c r="B18" s="7" t="s">
        <v>1164</v>
      </c>
      <c r="C18" s="8" t="s">
        <v>4979</v>
      </c>
      <c r="D18" s="9" t="s">
        <v>629</v>
      </c>
      <c r="E18" s="1270">
        <v>2.5000000000000001E-2</v>
      </c>
      <c r="F18" s="45"/>
      <c r="G18" s="26" t="s">
        <v>634</v>
      </c>
      <c r="H18" s="7" t="s">
        <v>4004</v>
      </c>
      <c r="I18" s="250" t="s">
        <v>6452</v>
      </c>
      <c r="J18" s="547" t="s">
        <v>629</v>
      </c>
      <c r="K18" s="627">
        <v>2.5000000000000001E-2</v>
      </c>
      <c r="L18" s="45"/>
    </row>
    <row r="19" spans="1:12" s="3" customFormat="1">
      <c r="A19" s="6" t="s">
        <v>635</v>
      </c>
      <c r="B19" s="512" t="s">
        <v>1511</v>
      </c>
      <c r="C19" s="546" t="s">
        <v>2363</v>
      </c>
      <c r="D19" s="9" t="s">
        <v>629</v>
      </c>
      <c r="E19" s="1270">
        <v>2.6388888888888889E-2</v>
      </c>
      <c r="F19" s="45"/>
      <c r="G19" s="26" t="s">
        <v>635</v>
      </c>
      <c r="H19" s="7" t="s">
        <v>1331</v>
      </c>
      <c r="I19" s="250" t="s">
        <v>807</v>
      </c>
      <c r="J19" s="9"/>
      <c r="K19" s="627">
        <v>2.5694444444444443E-2</v>
      </c>
      <c r="L19" s="45"/>
    </row>
    <row r="20" spans="1:12" s="3" customFormat="1">
      <c r="A20" s="6" t="s">
        <v>636</v>
      </c>
      <c r="B20" s="7" t="s">
        <v>3447</v>
      </c>
      <c r="C20" s="8" t="s">
        <v>6508</v>
      </c>
      <c r="D20" s="547"/>
      <c r="E20" s="1270">
        <v>2.7777777777777776E-2</v>
      </c>
      <c r="F20" s="45"/>
      <c r="G20" s="26" t="s">
        <v>636</v>
      </c>
      <c r="H20" s="7" t="s">
        <v>4794</v>
      </c>
      <c r="I20" s="250" t="s">
        <v>6490</v>
      </c>
      <c r="J20" s="547"/>
      <c r="K20" s="627">
        <v>2.6388888888888889E-2</v>
      </c>
      <c r="L20" s="45"/>
    </row>
    <row r="21" spans="1:12" s="3" customFormat="1">
      <c r="A21" s="6" t="s">
        <v>637</v>
      </c>
      <c r="B21" s="7" t="s">
        <v>5422</v>
      </c>
      <c r="C21" s="8" t="s">
        <v>702</v>
      </c>
      <c r="D21" s="9" t="s">
        <v>629</v>
      </c>
      <c r="E21" s="1270">
        <v>2.7777777777777776E-2</v>
      </c>
      <c r="F21" s="45"/>
      <c r="G21" s="26" t="s">
        <v>637</v>
      </c>
      <c r="H21" s="7" t="s">
        <v>796</v>
      </c>
      <c r="I21" s="250" t="s">
        <v>6428</v>
      </c>
      <c r="J21" s="9" t="s">
        <v>751</v>
      </c>
      <c r="K21" s="627">
        <v>2.7083333333333334E-2</v>
      </c>
      <c r="L21" s="45"/>
    </row>
    <row r="22" spans="1:12" s="3" customFormat="1">
      <c r="A22" s="6" t="s">
        <v>638</v>
      </c>
      <c r="B22" s="7" t="s">
        <v>3431</v>
      </c>
      <c r="C22" s="8" t="s">
        <v>5491</v>
      </c>
      <c r="D22" s="9" t="s">
        <v>629</v>
      </c>
      <c r="E22" s="1270">
        <v>3.1944444444444442E-2</v>
      </c>
      <c r="F22" s="45"/>
      <c r="G22" s="26" t="s">
        <v>638</v>
      </c>
      <c r="H22" s="7" t="s">
        <v>1725</v>
      </c>
      <c r="I22" s="250" t="s">
        <v>5424</v>
      </c>
      <c r="J22" s="547" t="s">
        <v>629</v>
      </c>
      <c r="K22" s="627">
        <v>2.7777777777777776E-2</v>
      </c>
      <c r="L22" s="45"/>
    </row>
    <row r="23" spans="1:12" s="3" customFormat="1">
      <c r="A23" s="6" t="s">
        <v>639</v>
      </c>
      <c r="B23" s="7" t="s">
        <v>828</v>
      </c>
      <c r="C23" s="8" t="s">
        <v>975</v>
      </c>
      <c r="D23" s="9"/>
      <c r="E23" s="1270">
        <v>3.5416666666666666E-2</v>
      </c>
      <c r="F23" s="45"/>
      <c r="G23" s="26" t="s">
        <v>639</v>
      </c>
      <c r="H23" s="512" t="s">
        <v>835</v>
      </c>
      <c r="I23" s="549" t="s">
        <v>1169</v>
      </c>
      <c r="J23" s="9"/>
      <c r="K23" s="627">
        <v>3.0555555555555555E-2</v>
      </c>
      <c r="L23" s="45"/>
    </row>
    <row r="24" spans="1:12" s="3" customFormat="1">
      <c r="A24" s="6" t="s">
        <v>640</v>
      </c>
      <c r="B24" s="7" t="s">
        <v>6509</v>
      </c>
      <c r="C24" s="8" t="s">
        <v>3240</v>
      </c>
      <c r="D24" s="9" t="s">
        <v>661</v>
      </c>
      <c r="E24" s="1270">
        <v>3.6805555555555557E-2</v>
      </c>
      <c r="F24" s="45"/>
      <c r="G24" s="26" t="s">
        <v>640</v>
      </c>
      <c r="H24" s="512" t="s">
        <v>699</v>
      </c>
      <c r="I24" s="549" t="s">
        <v>1090</v>
      </c>
      <c r="J24" s="9" t="s">
        <v>629</v>
      </c>
      <c r="K24" s="627">
        <v>3.6805555555555557E-2</v>
      </c>
      <c r="L24" s="45"/>
    </row>
    <row r="25" spans="1:12" s="3" customFormat="1">
      <c r="A25" s="6" t="s">
        <v>641</v>
      </c>
      <c r="B25" s="7" t="s">
        <v>4886</v>
      </c>
      <c r="C25" s="8" t="s">
        <v>6510</v>
      </c>
      <c r="D25" s="9" t="s">
        <v>1662</v>
      </c>
      <c r="E25" s="1270">
        <v>3.6805555555555557E-2</v>
      </c>
      <c r="F25" s="45"/>
      <c r="G25" s="26" t="s">
        <v>641</v>
      </c>
      <c r="H25" s="512" t="s">
        <v>1725</v>
      </c>
      <c r="I25" s="549" t="s">
        <v>1147</v>
      </c>
      <c r="J25" s="9"/>
      <c r="K25" s="627">
        <v>3.8194444444444448E-2</v>
      </c>
      <c r="L25" s="45"/>
    </row>
    <row r="26" spans="1:12" s="3" customFormat="1">
      <c r="A26" s="6" t="s">
        <v>642</v>
      </c>
      <c r="B26" s="7" t="s">
        <v>5489</v>
      </c>
      <c r="C26" s="8" t="s">
        <v>5320</v>
      </c>
      <c r="D26" s="9" t="s">
        <v>751</v>
      </c>
      <c r="E26" s="1270">
        <v>4.0972222222222222E-2</v>
      </c>
      <c r="F26" s="45"/>
      <c r="G26" s="26" t="s">
        <v>642</v>
      </c>
      <c r="H26" s="512" t="s">
        <v>6009</v>
      </c>
      <c r="I26" s="549" t="s">
        <v>1117</v>
      </c>
      <c r="J26" s="9" t="s">
        <v>800</v>
      </c>
      <c r="K26" s="627">
        <v>3.8194444444444448E-2</v>
      </c>
      <c r="L26" s="45"/>
    </row>
    <row r="27" spans="1:12" s="3" customFormat="1">
      <c r="A27" s="6"/>
      <c r="B27" s="7"/>
      <c r="C27" s="8"/>
      <c r="D27" s="9"/>
      <c r="E27" s="774"/>
      <c r="F27" s="45"/>
      <c r="G27" s="26" t="s">
        <v>643</v>
      </c>
      <c r="H27" s="512" t="s">
        <v>4006</v>
      </c>
      <c r="I27" s="549" t="s">
        <v>1534</v>
      </c>
      <c r="J27" s="9" t="s">
        <v>800</v>
      </c>
      <c r="K27" s="627">
        <v>3.9583333333333331E-2</v>
      </c>
      <c r="L27" s="45"/>
    </row>
    <row r="28" spans="1:12" s="3" customFormat="1" ht="12.75" thickBot="1">
      <c r="A28" s="6"/>
      <c r="B28" s="7"/>
      <c r="C28" s="8"/>
      <c r="D28" s="9"/>
      <c r="E28" s="774"/>
      <c r="F28" s="45"/>
      <c r="G28" s="26" t="s">
        <v>646</v>
      </c>
      <c r="H28" s="512" t="s">
        <v>6511</v>
      </c>
      <c r="I28" s="549" t="s">
        <v>5406</v>
      </c>
      <c r="J28" s="9" t="s">
        <v>629</v>
      </c>
      <c r="K28" s="627">
        <v>4.5138888888888888E-2</v>
      </c>
      <c r="L28" s="45"/>
    </row>
    <row r="29" spans="1:12" s="3" customFormat="1" hidden="1">
      <c r="A29" s="6"/>
      <c r="B29" s="7"/>
      <c r="C29" s="8"/>
      <c r="D29" s="9"/>
      <c r="E29" s="774"/>
      <c r="F29" s="45"/>
      <c r="G29" s="26"/>
      <c r="H29" s="512"/>
      <c r="I29" s="549"/>
      <c r="J29" s="9"/>
      <c r="K29" s="723"/>
      <c r="L29" s="45"/>
    </row>
    <row r="30" spans="1:12" s="3" customFormat="1" hidden="1">
      <c r="A30" s="6"/>
      <c r="B30" s="512"/>
      <c r="C30" s="546"/>
      <c r="D30" s="547"/>
      <c r="E30" s="861"/>
      <c r="F30" s="45"/>
      <c r="G30" s="26"/>
      <c r="H30" s="512"/>
      <c r="I30" s="549"/>
      <c r="J30" s="9"/>
      <c r="K30" s="723"/>
      <c r="L30" s="45"/>
    </row>
    <row r="31" spans="1:12" s="3" customFormat="1" hidden="1">
      <c r="A31" s="6"/>
      <c r="B31" s="512"/>
      <c r="C31" s="546"/>
      <c r="D31" s="547"/>
      <c r="E31" s="861"/>
      <c r="F31" s="45"/>
      <c r="G31" s="26"/>
      <c r="H31" s="512"/>
      <c r="I31" s="549"/>
      <c r="J31" s="9"/>
      <c r="K31" s="723"/>
      <c r="L31" s="45"/>
    </row>
    <row r="32" spans="1:12" s="3" customFormat="1" hidden="1">
      <c r="A32" s="6"/>
      <c r="B32" s="512"/>
      <c r="C32" s="546"/>
      <c r="D32" s="547"/>
      <c r="E32" s="861"/>
      <c r="F32" s="45"/>
      <c r="G32" s="26"/>
      <c r="H32" s="512"/>
      <c r="I32" s="549"/>
      <c r="J32" s="9"/>
      <c r="K32" s="723"/>
      <c r="L32" s="45"/>
    </row>
    <row r="33" spans="1:12" s="3" customFormat="1" hidden="1">
      <c r="A33" s="6"/>
      <c r="B33" s="512"/>
      <c r="C33" s="546"/>
      <c r="D33" s="547"/>
      <c r="E33" s="861"/>
      <c r="F33" s="45"/>
      <c r="G33" s="26"/>
      <c r="H33" s="512"/>
      <c r="I33" s="549"/>
      <c r="J33" s="547"/>
      <c r="K33" s="843"/>
      <c r="L33" s="45"/>
    </row>
    <row r="34" spans="1:12" s="3" customFormat="1" hidden="1">
      <c r="A34" s="6"/>
      <c r="B34" s="512"/>
      <c r="C34" s="546"/>
      <c r="D34" s="547"/>
      <c r="E34" s="861"/>
      <c r="F34" s="45"/>
      <c r="G34" s="26"/>
      <c r="H34" s="512"/>
      <c r="I34" s="549"/>
      <c r="J34" s="547"/>
      <c r="K34" s="843"/>
      <c r="L34" s="45"/>
    </row>
    <row r="35" spans="1:12" s="3" customFormat="1" hidden="1">
      <c r="A35" s="6"/>
      <c r="B35" s="512"/>
      <c r="C35" s="546"/>
      <c r="D35" s="547"/>
      <c r="E35" s="861"/>
      <c r="F35" s="45"/>
      <c r="G35" s="26"/>
      <c r="H35" s="512"/>
      <c r="I35" s="549"/>
      <c r="J35" s="547"/>
      <c r="K35" s="843"/>
      <c r="L35" s="45"/>
    </row>
    <row r="36" spans="1:12" s="3" customFormat="1" hidden="1">
      <c r="A36" s="6"/>
      <c r="B36" s="512"/>
      <c r="C36" s="546"/>
      <c r="D36" s="547"/>
      <c r="E36" s="861"/>
      <c r="F36" s="45"/>
      <c r="G36" s="26"/>
      <c r="H36" s="512"/>
      <c r="I36" s="549"/>
      <c r="J36" s="547"/>
      <c r="K36" s="843"/>
      <c r="L36" s="45"/>
    </row>
    <row r="37" spans="1:12" s="3" customFormat="1" hidden="1">
      <c r="A37" s="6"/>
      <c r="B37" s="512"/>
      <c r="C37" s="546"/>
      <c r="D37" s="547"/>
      <c r="E37" s="861"/>
      <c r="F37" s="45"/>
      <c r="G37" s="26"/>
      <c r="H37" s="512"/>
      <c r="I37" s="546"/>
      <c r="J37" s="547"/>
      <c r="K37" s="843"/>
      <c r="L37" s="45"/>
    </row>
    <row r="38" spans="1:12" s="3" customFormat="1" ht="12.75" hidden="1" thickBot="1">
      <c r="A38" s="6"/>
      <c r="B38" s="512"/>
      <c r="C38" s="546"/>
      <c r="D38" s="547"/>
      <c r="E38" s="861"/>
      <c r="F38" s="45"/>
      <c r="G38" s="26"/>
      <c r="H38" s="512"/>
      <c r="I38" s="546"/>
      <c r="J38" s="547"/>
      <c r="K38" s="843"/>
      <c r="L38" s="45"/>
    </row>
    <row r="39" spans="1:12" s="3" customFormat="1" ht="12.75" hidden="1" thickBot="1">
      <c r="A39" s="6"/>
      <c r="B39" s="431"/>
      <c r="C39" s="436"/>
      <c r="D39" s="433"/>
      <c r="E39" s="831"/>
      <c r="F39" s="45"/>
      <c r="G39" s="26"/>
      <c r="H39" s="431"/>
      <c r="I39" s="436"/>
      <c r="J39" s="433"/>
      <c r="K39" s="830"/>
      <c r="L39" s="45"/>
    </row>
    <row r="40" spans="1:12" s="3" customFormat="1" ht="12.75" hidden="1" thickBot="1">
      <c r="A40" s="6"/>
      <c r="B40" s="431"/>
      <c r="C40" s="436"/>
      <c r="D40" s="433"/>
      <c r="E40" s="831"/>
      <c r="F40" s="45"/>
      <c r="G40" s="26"/>
      <c r="H40" s="431"/>
      <c r="I40" s="436"/>
      <c r="J40" s="433"/>
      <c r="K40" s="830"/>
      <c r="L40" s="45"/>
    </row>
    <row r="41" spans="1:12" s="3" customFormat="1" ht="12.75" hidden="1" thickBot="1">
      <c r="A41" s="6"/>
      <c r="B41" s="431"/>
      <c r="C41" s="436"/>
      <c r="D41" s="433"/>
      <c r="E41" s="831"/>
      <c r="F41" s="45"/>
      <c r="G41" s="26"/>
      <c r="H41" s="431"/>
      <c r="I41" s="436"/>
      <c r="J41" s="433"/>
      <c r="K41" s="830"/>
      <c r="L41" s="45"/>
    </row>
    <row r="42" spans="1:12" s="3" customFormat="1" ht="12.75" hidden="1" thickBot="1">
      <c r="A42" s="6"/>
      <c r="B42" s="431"/>
      <c r="C42" s="436"/>
      <c r="D42" s="433"/>
      <c r="E42" s="831"/>
      <c r="F42" s="45"/>
      <c r="G42" s="26"/>
      <c r="H42" s="431"/>
      <c r="I42" s="436"/>
      <c r="J42" s="433"/>
      <c r="K42" s="830"/>
      <c r="L42" s="45"/>
    </row>
    <row r="43" spans="1:12" s="3" customFormat="1" ht="12.75" hidden="1" thickBot="1">
      <c r="A43" s="6"/>
      <c r="B43" s="431"/>
      <c r="C43" s="436"/>
      <c r="D43" s="433"/>
      <c r="E43" s="831"/>
      <c r="F43" s="45"/>
      <c r="G43" s="26"/>
      <c r="H43" s="431"/>
      <c r="I43" s="436"/>
      <c r="J43" s="433"/>
      <c r="K43" s="830"/>
      <c r="L43" s="45"/>
    </row>
    <row r="44" spans="1:12" s="3" customFormat="1" ht="12.75" hidden="1" thickBot="1">
      <c r="A44" s="6"/>
      <c r="B44" s="431"/>
      <c r="C44" s="436"/>
      <c r="D44" s="433"/>
      <c r="E44" s="831"/>
      <c r="F44" s="45"/>
      <c r="G44" s="26"/>
      <c r="H44" s="431"/>
      <c r="I44" s="432"/>
      <c r="J44" s="433"/>
      <c r="K44" s="830"/>
      <c r="L44" s="45"/>
    </row>
    <row r="45" spans="1:12" s="3" customFormat="1" ht="12.75" hidden="1" thickBot="1">
      <c r="A45" s="6"/>
      <c r="B45" s="431"/>
      <c r="C45" s="436"/>
      <c r="D45" s="433"/>
      <c r="E45" s="831"/>
      <c r="F45" s="45"/>
      <c r="G45" s="26"/>
      <c r="H45" s="431"/>
      <c r="I45" s="432"/>
      <c r="J45" s="433"/>
      <c r="K45" s="830"/>
      <c r="L45" s="45"/>
    </row>
    <row r="46" spans="1:12" s="3" customFormat="1" ht="12.75" hidden="1" thickBot="1">
      <c r="A46" s="6"/>
      <c r="B46" s="431"/>
      <c r="C46" s="436"/>
      <c r="D46" s="433"/>
      <c r="E46" s="831"/>
      <c r="F46" s="45"/>
      <c r="G46" s="26"/>
      <c r="H46" s="431"/>
      <c r="I46" s="432"/>
      <c r="J46" s="433"/>
      <c r="K46" s="830"/>
      <c r="L46" s="45"/>
    </row>
    <row r="47" spans="1:12" s="3" customFormat="1" ht="12.75" hidden="1" thickBot="1">
      <c r="A47" s="6"/>
      <c r="B47" s="431"/>
      <c r="C47" s="436"/>
      <c r="D47" s="433"/>
      <c r="E47" s="831"/>
      <c r="F47" s="45"/>
      <c r="G47" s="26"/>
      <c r="H47" s="512"/>
      <c r="I47" s="549"/>
      <c r="J47" s="547"/>
      <c r="K47" s="723"/>
      <c r="L47" s="45"/>
    </row>
    <row r="48" spans="1:12" s="3" customFormat="1" ht="12.75" thickTop="1">
      <c r="A48" s="46"/>
      <c r="B48" s="46"/>
      <c r="C48" s="46"/>
      <c r="D48" s="46"/>
      <c r="E48" s="46"/>
      <c r="F48" s="45"/>
      <c r="G48" s="47"/>
      <c r="H48" s="47"/>
      <c r="I48" s="47"/>
      <c r="J48" s="47"/>
      <c r="K48" s="47"/>
      <c r="L48" s="45"/>
    </row>
    <row r="49" spans="1:12" s="3" customFormat="1" ht="21" thickBot="1">
      <c r="A49" s="1104" t="s">
        <v>4001</v>
      </c>
      <c r="B49" s="1104"/>
      <c r="C49" s="556"/>
      <c r="D49" s="557" t="s">
        <v>625</v>
      </c>
      <c r="E49" s="1102" t="s">
        <v>4003</v>
      </c>
      <c r="F49" s="1102"/>
      <c r="G49" s="1102"/>
      <c r="H49" s="1102"/>
      <c r="I49" s="556"/>
      <c r="J49" s="1103" t="s">
        <v>625</v>
      </c>
      <c r="K49" s="1103"/>
      <c r="L49" s="45"/>
    </row>
    <row r="50" spans="1:12" s="3" customFormat="1" ht="13.5" thickTop="1" thickBot="1">
      <c r="A50" s="1057" t="s">
        <v>621</v>
      </c>
      <c r="B50" s="1058"/>
      <c r="C50" s="43"/>
      <c r="D50" s="44"/>
      <c r="E50" s="35"/>
      <c r="F50" s="35"/>
      <c r="G50" s="1061" t="s">
        <v>652</v>
      </c>
      <c r="H50" s="1062"/>
      <c r="I50" s="35"/>
      <c r="J50" s="35"/>
      <c r="K50" s="35"/>
      <c r="L50" s="45"/>
    </row>
    <row r="51" spans="1:12" s="3" customFormat="1" ht="16.5" thickTop="1" thickBot="1">
      <c r="A51" s="1059"/>
      <c r="B51" s="1060"/>
      <c r="C51" s="14"/>
      <c r="D51" s="12" t="s">
        <v>645</v>
      </c>
      <c r="E51" s="769">
        <f>COUNTA(C53:C78)</f>
        <v>23</v>
      </c>
      <c r="F51" s="45"/>
      <c r="G51" s="1063"/>
      <c r="H51" s="1064"/>
      <c r="I51" s="32"/>
      <c r="J51" s="33" t="s">
        <v>645</v>
      </c>
      <c r="K51" s="34">
        <f>COUNTA(I53:I78)</f>
        <v>22</v>
      </c>
      <c r="L51" s="45"/>
    </row>
    <row r="52" spans="1:12" s="3" customFormat="1">
      <c r="A52" s="15" t="s">
        <v>626</v>
      </c>
      <c r="B52" s="16" t="s">
        <v>622</v>
      </c>
      <c r="C52" s="4" t="s">
        <v>623</v>
      </c>
      <c r="D52" s="4" t="s">
        <v>624</v>
      </c>
      <c r="E52" s="770" t="s">
        <v>644</v>
      </c>
      <c r="F52" s="45"/>
      <c r="G52" s="24" t="s">
        <v>626</v>
      </c>
      <c r="H52" s="23" t="s">
        <v>622</v>
      </c>
      <c r="I52" s="4" t="s">
        <v>623</v>
      </c>
      <c r="J52" s="4" t="s">
        <v>624</v>
      </c>
      <c r="K52" s="25" t="s">
        <v>644</v>
      </c>
      <c r="L52" s="45"/>
    </row>
    <row r="53" spans="1:12" s="3" customFormat="1">
      <c r="A53" s="76" t="s">
        <v>630</v>
      </c>
      <c r="B53" s="77" t="s">
        <v>2311</v>
      </c>
      <c r="C53" s="78" t="s">
        <v>764</v>
      </c>
      <c r="D53" s="79" t="s">
        <v>629</v>
      </c>
      <c r="E53" s="1266">
        <v>7.1527777777777773E-2</v>
      </c>
      <c r="F53" s="45"/>
      <c r="G53" s="94" t="s">
        <v>630</v>
      </c>
      <c r="H53" s="77" t="s">
        <v>5511</v>
      </c>
      <c r="I53" s="78" t="s">
        <v>5512</v>
      </c>
      <c r="J53" s="79" t="s">
        <v>751</v>
      </c>
      <c r="K53" s="1275">
        <v>6.5277777777777782E-2</v>
      </c>
      <c r="L53" s="45"/>
    </row>
    <row r="54" spans="1:12" s="3" customFormat="1">
      <c r="A54" s="81" t="s">
        <v>631</v>
      </c>
      <c r="B54" s="82" t="s">
        <v>1109</v>
      </c>
      <c r="C54" s="83" t="s">
        <v>6495</v>
      </c>
      <c r="D54" s="84" t="s">
        <v>751</v>
      </c>
      <c r="E54" s="1268">
        <v>7.2916666666666671E-2</v>
      </c>
      <c r="F54" s="45"/>
      <c r="G54" s="96" t="s">
        <v>631</v>
      </c>
      <c r="H54" s="82" t="s">
        <v>705</v>
      </c>
      <c r="I54" s="83" t="s">
        <v>2399</v>
      </c>
      <c r="J54" s="84"/>
      <c r="K54" s="1276">
        <v>6.9444444444444448E-2</v>
      </c>
      <c r="L54" s="45"/>
    </row>
    <row r="55" spans="1:12" s="3" customFormat="1">
      <c r="A55" s="86" t="s">
        <v>632</v>
      </c>
      <c r="B55" s="87" t="s">
        <v>1511</v>
      </c>
      <c r="C55" s="88" t="s">
        <v>4090</v>
      </c>
      <c r="D55" s="89" t="s">
        <v>940</v>
      </c>
      <c r="E55" s="1269">
        <v>7.2916666666666671E-2</v>
      </c>
      <c r="F55" s="45"/>
      <c r="G55" s="98" t="s">
        <v>632</v>
      </c>
      <c r="H55" s="87" t="s">
        <v>2880</v>
      </c>
      <c r="I55" s="88" t="s">
        <v>996</v>
      </c>
      <c r="J55" s="89" t="s">
        <v>751</v>
      </c>
      <c r="K55" s="1277">
        <v>6.9444444444444448E-2</v>
      </c>
      <c r="L55" s="45"/>
    </row>
    <row r="56" spans="1:12" s="3" customFormat="1">
      <c r="A56" s="6" t="s">
        <v>633</v>
      </c>
      <c r="B56" s="7" t="s">
        <v>348</v>
      </c>
      <c r="C56" s="8" t="s">
        <v>764</v>
      </c>
      <c r="D56" s="547" t="s">
        <v>629</v>
      </c>
      <c r="E56" s="1270">
        <v>7.6388888888888895E-2</v>
      </c>
      <c r="F56" s="45"/>
      <c r="G56" s="26" t="s">
        <v>633</v>
      </c>
      <c r="H56" s="7" t="s">
        <v>816</v>
      </c>
      <c r="I56" s="8" t="s">
        <v>6499</v>
      </c>
      <c r="J56" s="547" t="s">
        <v>6426</v>
      </c>
      <c r="K56" s="627">
        <v>6.9444444444444448E-2</v>
      </c>
      <c r="L56" s="45"/>
    </row>
    <row r="57" spans="1:12" s="3" customFormat="1">
      <c r="A57" s="6" t="s">
        <v>634</v>
      </c>
      <c r="B57" s="7" t="s">
        <v>655</v>
      </c>
      <c r="C57" s="8" t="s">
        <v>5420</v>
      </c>
      <c r="D57" s="9" t="s">
        <v>629</v>
      </c>
      <c r="E57" s="1270">
        <v>7.7083333333333337E-2</v>
      </c>
      <c r="F57" s="45"/>
      <c r="G57" s="26" t="s">
        <v>634</v>
      </c>
      <c r="H57" s="7" t="s">
        <v>1114</v>
      </c>
      <c r="I57" s="8" t="s">
        <v>811</v>
      </c>
      <c r="J57" s="547" t="s">
        <v>629</v>
      </c>
      <c r="K57" s="627">
        <v>6.9444444444444448E-2</v>
      </c>
      <c r="L57" s="45"/>
    </row>
    <row r="58" spans="1:12" s="3" customFormat="1">
      <c r="A58" s="6" t="s">
        <v>635</v>
      </c>
      <c r="B58" s="7" t="s">
        <v>1458</v>
      </c>
      <c r="C58" s="8" t="s">
        <v>3498</v>
      </c>
      <c r="D58" s="9"/>
      <c r="E58" s="1270">
        <v>7.7777777777777779E-2</v>
      </c>
      <c r="F58" s="45"/>
      <c r="G58" s="26" t="s">
        <v>635</v>
      </c>
      <c r="H58" s="7" t="s">
        <v>6500</v>
      </c>
      <c r="I58" s="8" t="s">
        <v>825</v>
      </c>
      <c r="J58" s="547"/>
      <c r="K58" s="627">
        <v>7.1527777777777773E-2</v>
      </c>
      <c r="L58" s="45"/>
    </row>
    <row r="59" spans="1:12" s="3" customFormat="1">
      <c r="A59" s="6" t="s">
        <v>636</v>
      </c>
      <c r="B59" s="7" t="s">
        <v>3486</v>
      </c>
      <c r="C59" s="8" t="s">
        <v>5320</v>
      </c>
      <c r="D59" s="9" t="s">
        <v>751</v>
      </c>
      <c r="E59" s="1270">
        <v>7.9861111111111105E-2</v>
      </c>
      <c r="F59" s="45"/>
      <c r="G59" s="26" t="s">
        <v>636</v>
      </c>
      <c r="H59" s="7" t="s">
        <v>1054</v>
      </c>
      <c r="I59" s="8" t="s">
        <v>6501</v>
      </c>
      <c r="J59" s="9" t="s">
        <v>629</v>
      </c>
      <c r="K59" s="627">
        <v>7.4305555555555555E-2</v>
      </c>
      <c r="L59" s="45"/>
    </row>
    <row r="60" spans="1:12" s="3" customFormat="1">
      <c r="A60" s="6" t="s">
        <v>637</v>
      </c>
      <c r="B60" s="7" t="s">
        <v>5397</v>
      </c>
      <c r="C60" s="8" t="s">
        <v>5398</v>
      </c>
      <c r="D60" s="9" t="s">
        <v>629</v>
      </c>
      <c r="E60" s="1270">
        <v>8.1944444444444445E-2</v>
      </c>
      <c r="F60" s="45"/>
      <c r="G60" s="26" t="s">
        <v>637</v>
      </c>
      <c r="H60" s="7" t="s">
        <v>708</v>
      </c>
      <c r="I60" s="8" t="s">
        <v>5435</v>
      </c>
      <c r="J60" s="9" t="s">
        <v>629</v>
      </c>
      <c r="K60" s="627">
        <v>7.4305555555555555E-2</v>
      </c>
      <c r="L60" s="45"/>
    </row>
    <row r="61" spans="1:12" s="3" customFormat="1">
      <c r="A61" s="6" t="s">
        <v>638</v>
      </c>
      <c r="B61" s="7" t="s">
        <v>1102</v>
      </c>
      <c r="C61" s="8" t="s">
        <v>2364</v>
      </c>
      <c r="D61" s="547" t="s">
        <v>629</v>
      </c>
      <c r="E61" s="1270">
        <v>8.2638888888888887E-2</v>
      </c>
      <c r="F61" s="45"/>
      <c r="G61" s="26" t="s">
        <v>638</v>
      </c>
      <c r="H61" s="7" t="s">
        <v>1344</v>
      </c>
      <c r="I61" s="8" t="s">
        <v>850</v>
      </c>
      <c r="J61" s="9" t="s">
        <v>629</v>
      </c>
      <c r="K61" s="627">
        <v>7.4999999999999997E-2</v>
      </c>
      <c r="L61" s="45"/>
    </row>
    <row r="62" spans="1:12" s="3" customFormat="1">
      <c r="A62" s="6" t="s">
        <v>639</v>
      </c>
      <c r="B62" s="7" t="s">
        <v>5359</v>
      </c>
      <c r="C62" s="8" t="s">
        <v>5467</v>
      </c>
      <c r="D62" s="547" t="s">
        <v>629</v>
      </c>
      <c r="E62" s="1270">
        <v>8.4722222222222227E-2</v>
      </c>
      <c r="F62" s="45"/>
      <c r="G62" s="26" t="s">
        <v>639</v>
      </c>
      <c r="H62" s="7" t="s">
        <v>1121</v>
      </c>
      <c r="I62" s="8" t="s">
        <v>1326</v>
      </c>
      <c r="J62" s="9" t="s">
        <v>629</v>
      </c>
      <c r="K62" s="627">
        <v>7.5694444444444439E-2</v>
      </c>
      <c r="L62" s="45"/>
    </row>
    <row r="63" spans="1:12" s="3" customFormat="1">
      <c r="A63" s="6" t="s">
        <v>640</v>
      </c>
      <c r="B63" s="7" t="s">
        <v>2311</v>
      </c>
      <c r="C63" s="8" t="s">
        <v>5290</v>
      </c>
      <c r="D63" s="9" t="s">
        <v>677</v>
      </c>
      <c r="E63" s="1270">
        <v>8.4722222222222227E-2</v>
      </c>
      <c r="F63" s="45"/>
      <c r="G63" s="26" t="s">
        <v>640</v>
      </c>
      <c r="H63" s="7" t="s">
        <v>2051</v>
      </c>
      <c r="I63" s="8" t="s">
        <v>6502</v>
      </c>
      <c r="J63" s="547" t="s">
        <v>751</v>
      </c>
      <c r="K63" s="627">
        <v>7.6388888888888895E-2</v>
      </c>
      <c r="L63" s="45"/>
    </row>
    <row r="64" spans="1:12" s="3" customFormat="1">
      <c r="A64" s="6" t="s">
        <v>641</v>
      </c>
      <c r="B64" s="7" t="s">
        <v>2631</v>
      </c>
      <c r="C64" s="8" t="s">
        <v>5360</v>
      </c>
      <c r="D64" s="9" t="s">
        <v>629</v>
      </c>
      <c r="E64" s="1270">
        <v>8.4722222222222227E-2</v>
      </c>
      <c r="F64" s="45"/>
      <c r="G64" s="26" t="s">
        <v>641</v>
      </c>
      <c r="H64" s="7" t="s">
        <v>2038</v>
      </c>
      <c r="I64" s="8" t="s">
        <v>4893</v>
      </c>
      <c r="J64" s="52" t="s">
        <v>629</v>
      </c>
      <c r="K64" s="627">
        <v>7.7083333333333337E-2</v>
      </c>
      <c r="L64" s="45"/>
    </row>
    <row r="65" spans="1:12" s="3" customFormat="1">
      <c r="A65" s="6" t="s">
        <v>642</v>
      </c>
      <c r="B65" s="7" t="s">
        <v>1102</v>
      </c>
      <c r="C65" s="8" t="s">
        <v>5537</v>
      </c>
      <c r="D65" s="547" t="s">
        <v>751</v>
      </c>
      <c r="E65" s="1270">
        <v>8.5416666666666669E-2</v>
      </c>
      <c r="F65" s="45"/>
      <c r="G65" s="26" t="s">
        <v>642</v>
      </c>
      <c r="H65" s="7" t="s">
        <v>1145</v>
      </c>
      <c r="I65" s="8" t="s">
        <v>537</v>
      </c>
      <c r="J65" s="9" t="s">
        <v>751</v>
      </c>
      <c r="K65" s="627">
        <v>7.7777777777777779E-2</v>
      </c>
      <c r="L65" s="45"/>
    </row>
    <row r="66" spans="1:12" s="3" customFormat="1">
      <c r="A66" s="6" t="s">
        <v>643</v>
      </c>
      <c r="B66" s="7" t="s">
        <v>694</v>
      </c>
      <c r="C66" s="8" t="s">
        <v>684</v>
      </c>
      <c r="D66" s="547" t="s">
        <v>629</v>
      </c>
      <c r="E66" s="1270">
        <v>8.611111111111111E-2</v>
      </c>
      <c r="F66" s="45"/>
      <c r="G66" s="26" t="s">
        <v>643</v>
      </c>
      <c r="H66" s="7" t="s">
        <v>671</v>
      </c>
      <c r="I66" s="8" t="s">
        <v>2399</v>
      </c>
      <c r="J66" s="547" t="s">
        <v>629</v>
      </c>
      <c r="K66" s="627">
        <v>7.9166666666666663E-2</v>
      </c>
      <c r="L66" s="45"/>
    </row>
    <row r="67" spans="1:12" s="3" customFormat="1">
      <c r="A67" s="6" t="s">
        <v>646</v>
      </c>
      <c r="B67" s="7" t="s">
        <v>1266</v>
      </c>
      <c r="C67" s="8" t="s">
        <v>975</v>
      </c>
      <c r="D67" s="547"/>
      <c r="E67" s="1270">
        <v>9.0277777777777776E-2</v>
      </c>
      <c r="F67" s="45"/>
      <c r="G67" s="26" t="s">
        <v>646</v>
      </c>
      <c r="H67" s="7" t="s">
        <v>982</v>
      </c>
      <c r="I67" s="8" t="s">
        <v>6487</v>
      </c>
      <c r="J67" s="547"/>
      <c r="K67" s="627">
        <v>7.9861111111111105E-2</v>
      </c>
      <c r="L67" s="45"/>
    </row>
    <row r="68" spans="1:12" s="3" customFormat="1">
      <c r="A68" s="6" t="s">
        <v>647</v>
      </c>
      <c r="B68" s="7" t="s">
        <v>5303</v>
      </c>
      <c r="C68" s="8" t="s">
        <v>4085</v>
      </c>
      <c r="D68" s="547" t="s">
        <v>941</v>
      </c>
      <c r="E68" s="1270">
        <v>9.166666666666666E-2</v>
      </c>
      <c r="F68" s="45"/>
      <c r="G68" s="26" t="s">
        <v>647</v>
      </c>
      <c r="H68" s="7" t="s">
        <v>5400</v>
      </c>
      <c r="I68" s="8" t="s">
        <v>5401</v>
      </c>
      <c r="J68" s="9" t="s">
        <v>629</v>
      </c>
      <c r="K68" s="627">
        <v>8.4722222222222227E-2</v>
      </c>
      <c r="L68" s="45"/>
    </row>
    <row r="69" spans="1:12" s="3" customFormat="1">
      <c r="A69" s="6" t="s">
        <v>648</v>
      </c>
      <c r="B69" s="7" t="s">
        <v>1102</v>
      </c>
      <c r="C69" s="8" t="s">
        <v>396</v>
      </c>
      <c r="D69" s="9" t="s">
        <v>629</v>
      </c>
      <c r="E69" s="1270">
        <v>9.2361111111111116E-2</v>
      </c>
      <c r="F69" s="45"/>
      <c r="G69" s="26" t="s">
        <v>648</v>
      </c>
      <c r="H69" s="7" t="s">
        <v>4006</v>
      </c>
      <c r="I69" s="8" t="s">
        <v>6503</v>
      </c>
      <c r="J69" s="9" t="s">
        <v>629</v>
      </c>
      <c r="K69" s="627">
        <v>8.4722222222222227E-2</v>
      </c>
      <c r="L69" s="45"/>
    </row>
    <row r="70" spans="1:12" s="3" customFormat="1">
      <c r="A70" s="6" t="s">
        <v>649</v>
      </c>
      <c r="B70" s="7" t="s">
        <v>1096</v>
      </c>
      <c r="C70" s="8" t="s">
        <v>5994</v>
      </c>
      <c r="D70" s="9" t="s">
        <v>629</v>
      </c>
      <c r="E70" s="1270">
        <v>9.4444444444444442E-2</v>
      </c>
      <c r="F70" s="45"/>
      <c r="G70" s="26" t="s">
        <v>649</v>
      </c>
      <c r="H70" s="7" t="s">
        <v>705</v>
      </c>
      <c r="I70" s="250" t="s">
        <v>839</v>
      </c>
      <c r="J70" s="9" t="s">
        <v>629</v>
      </c>
      <c r="K70" s="627">
        <v>8.5416666666666669E-2</v>
      </c>
      <c r="L70" s="45"/>
    </row>
    <row r="71" spans="1:12" s="3" customFormat="1">
      <c r="A71" s="6" t="s">
        <v>650</v>
      </c>
      <c r="B71" s="7" t="s">
        <v>5535</v>
      </c>
      <c r="C71" s="8" t="s">
        <v>5536</v>
      </c>
      <c r="D71" s="9" t="s">
        <v>751</v>
      </c>
      <c r="E71" s="1270">
        <v>9.583333333333334E-2</v>
      </c>
      <c r="F71" s="45"/>
      <c r="G71" s="26" t="s">
        <v>650</v>
      </c>
      <c r="H71" s="7" t="s">
        <v>1388</v>
      </c>
      <c r="I71" s="250" t="s">
        <v>707</v>
      </c>
      <c r="J71" s="9" t="s">
        <v>661</v>
      </c>
      <c r="K71" s="627">
        <v>8.819444444444445E-2</v>
      </c>
      <c r="L71" s="45"/>
    </row>
    <row r="72" spans="1:12" s="3" customFormat="1">
      <c r="A72" s="6" t="s">
        <v>651</v>
      </c>
      <c r="B72" s="7" t="s">
        <v>973</v>
      </c>
      <c r="C72" s="8" t="s">
        <v>5994</v>
      </c>
      <c r="D72" s="9" t="s">
        <v>629</v>
      </c>
      <c r="E72" s="1270">
        <v>9.6527777777777782E-2</v>
      </c>
      <c r="F72" s="45"/>
      <c r="G72" s="26" t="s">
        <v>651</v>
      </c>
      <c r="H72" s="7" t="s">
        <v>1725</v>
      </c>
      <c r="I72" s="250" t="s">
        <v>5399</v>
      </c>
      <c r="J72" s="9" t="s">
        <v>669</v>
      </c>
      <c r="K72" s="627">
        <v>9.0972222222222218E-2</v>
      </c>
      <c r="L72" s="45"/>
    </row>
    <row r="73" spans="1:12" s="3" customFormat="1">
      <c r="A73" s="6" t="s">
        <v>899</v>
      </c>
      <c r="B73" s="7" t="s">
        <v>761</v>
      </c>
      <c r="C73" s="8" t="s">
        <v>1205</v>
      </c>
      <c r="D73" s="9" t="s">
        <v>629</v>
      </c>
      <c r="E73" s="1270">
        <v>9.8611111111111108E-2</v>
      </c>
      <c r="F73" s="45"/>
      <c r="G73" s="26" t="s">
        <v>899</v>
      </c>
      <c r="H73" s="7" t="s">
        <v>366</v>
      </c>
      <c r="I73" s="250" t="s">
        <v>3816</v>
      </c>
      <c r="J73" s="9" t="s">
        <v>751</v>
      </c>
      <c r="K73" s="627">
        <v>9.583333333333334E-2</v>
      </c>
      <c r="L73" s="45"/>
    </row>
    <row r="74" spans="1:12" s="3" customFormat="1">
      <c r="A74" s="6" t="s">
        <v>900</v>
      </c>
      <c r="B74" s="7" t="s">
        <v>659</v>
      </c>
      <c r="C74" s="8" t="s">
        <v>5320</v>
      </c>
      <c r="D74" s="9" t="s">
        <v>751</v>
      </c>
      <c r="E74" s="1270">
        <v>0.10069444444444445</v>
      </c>
      <c r="F74" s="45"/>
      <c r="G74" s="26" t="s">
        <v>900</v>
      </c>
      <c r="H74" s="7" t="s">
        <v>4596</v>
      </c>
      <c r="I74" s="250" t="s">
        <v>1114</v>
      </c>
      <c r="J74" s="9"/>
      <c r="K74" s="627">
        <v>9.8611111111111108E-2</v>
      </c>
      <c r="L74" s="45"/>
    </row>
    <row r="75" spans="1:12" s="3" customFormat="1" ht="12.75" thickBot="1">
      <c r="A75" s="6" t="s">
        <v>901</v>
      </c>
      <c r="B75" s="7" t="s">
        <v>3440</v>
      </c>
      <c r="C75" s="8" t="s">
        <v>963</v>
      </c>
      <c r="D75" s="9" t="s">
        <v>629</v>
      </c>
      <c r="E75" s="1270">
        <v>0.10277777777777777</v>
      </c>
      <c r="F75" s="45"/>
      <c r="G75" s="26"/>
      <c r="H75" s="7"/>
      <c r="I75" s="250"/>
      <c r="J75" s="9"/>
      <c r="K75" s="211"/>
      <c r="L75" s="45"/>
    </row>
    <row r="76" spans="1:12" s="3" customFormat="1" hidden="1">
      <c r="A76" s="6"/>
      <c r="B76" s="7"/>
      <c r="C76" s="8"/>
      <c r="D76" s="9"/>
      <c r="E76" s="774"/>
      <c r="F76" s="45"/>
      <c r="G76" s="26"/>
      <c r="H76" s="7"/>
      <c r="I76" s="250"/>
      <c r="J76" s="9"/>
      <c r="K76" s="211"/>
      <c r="L76" s="45"/>
    </row>
    <row r="77" spans="1:12" s="3" customFormat="1" hidden="1">
      <c r="A77" s="6"/>
      <c r="B77" s="7"/>
      <c r="C77" s="8"/>
      <c r="D77" s="9"/>
      <c r="E77" s="774"/>
      <c r="F77" s="45"/>
      <c r="G77" s="26"/>
      <c r="H77" s="7"/>
      <c r="I77" s="250"/>
      <c r="J77" s="9"/>
      <c r="K77" s="211"/>
      <c r="L77" s="45"/>
    </row>
    <row r="78" spans="1:12" s="3" customFormat="1" ht="13.5" hidden="1" thickBot="1">
      <c r="A78" s="6"/>
      <c r="B78" s="7"/>
      <c r="C78" s="302"/>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1078" t="s">
        <v>766</v>
      </c>
      <c r="B80" s="1078"/>
      <c r="C80" s="158"/>
      <c r="D80" s="160" t="s">
        <v>625</v>
      </c>
      <c r="E80" s="1065" t="s">
        <v>4002</v>
      </c>
      <c r="F80" s="1065"/>
      <c r="G80" s="1065"/>
      <c r="H80" s="1065"/>
      <c r="I80" s="35"/>
      <c r="J80" s="1056" t="s">
        <v>625</v>
      </c>
      <c r="K80" s="1056"/>
      <c r="L80" s="35"/>
    </row>
    <row r="81" spans="1:12" ht="13.5" thickTop="1" thickBot="1">
      <c r="A81" s="1057" t="s">
        <v>621</v>
      </c>
      <c r="B81" s="1058"/>
      <c r="C81" s="43"/>
      <c r="D81" s="44"/>
      <c r="E81" s="44"/>
      <c r="F81" s="35"/>
      <c r="G81" s="1087" t="s">
        <v>652</v>
      </c>
      <c r="H81" s="1088"/>
      <c r="I81" s="35"/>
      <c r="J81" s="35"/>
      <c r="K81" s="35"/>
      <c r="L81" s="35"/>
    </row>
    <row r="82" spans="1:12" s="3" customFormat="1" ht="16.5" thickTop="1" thickBot="1">
      <c r="A82" s="1059"/>
      <c r="B82" s="1060"/>
      <c r="C82" s="14"/>
      <c r="D82" s="12" t="s">
        <v>645</v>
      </c>
      <c r="E82" s="13">
        <f>COUNTA(C84:C121)</f>
        <v>28</v>
      </c>
      <c r="F82" s="45"/>
      <c r="G82" s="1089"/>
      <c r="H82" s="1090"/>
      <c r="I82" s="32"/>
      <c r="J82" s="33" t="s">
        <v>645</v>
      </c>
      <c r="K82" s="34">
        <f>COUNTA(I84:I121)</f>
        <v>21</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4886</v>
      </c>
      <c r="C84" s="78" t="s">
        <v>6068</v>
      </c>
      <c r="D84" s="79" t="s">
        <v>669</v>
      </c>
      <c r="E84" s="1266">
        <v>5.486111111111111E-2</v>
      </c>
      <c r="F84" s="45"/>
      <c r="G84" s="94" t="s">
        <v>630</v>
      </c>
      <c r="H84" s="77" t="s">
        <v>1114</v>
      </c>
      <c r="I84" s="78" t="s">
        <v>6077</v>
      </c>
      <c r="J84" s="79"/>
      <c r="K84" s="1275">
        <v>5.6944444444444443E-2</v>
      </c>
      <c r="L84" s="45"/>
    </row>
    <row r="85" spans="1:12" s="3" customFormat="1">
      <c r="A85" s="81" t="s">
        <v>631</v>
      </c>
      <c r="B85" s="82" t="s">
        <v>3437</v>
      </c>
      <c r="C85" s="83" t="s">
        <v>2059</v>
      </c>
      <c r="D85" s="84" t="s">
        <v>669</v>
      </c>
      <c r="E85" s="1268">
        <v>5.7638888888888892E-2</v>
      </c>
      <c r="F85" s="45"/>
      <c r="G85" s="96" t="s">
        <v>631</v>
      </c>
      <c r="H85" s="82" t="s">
        <v>4426</v>
      </c>
      <c r="I85" s="83" t="s">
        <v>5749</v>
      </c>
      <c r="J85" s="84" t="s">
        <v>751</v>
      </c>
      <c r="K85" s="1276">
        <v>5.7638888888888892E-2</v>
      </c>
      <c r="L85" s="45"/>
    </row>
    <row r="86" spans="1:12" s="3" customFormat="1">
      <c r="A86" s="86" t="s">
        <v>632</v>
      </c>
      <c r="B86" s="87" t="s">
        <v>967</v>
      </c>
      <c r="C86" s="88" t="s">
        <v>3053</v>
      </c>
      <c r="D86" s="89" t="s">
        <v>6064</v>
      </c>
      <c r="E86" s="1269">
        <v>5.8333333333333334E-2</v>
      </c>
      <c r="F86" s="45"/>
      <c r="G86" s="98" t="s">
        <v>632</v>
      </c>
      <c r="H86" s="87" t="s">
        <v>1145</v>
      </c>
      <c r="I86" s="88" t="s">
        <v>795</v>
      </c>
      <c r="J86" s="89" t="s">
        <v>629</v>
      </c>
      <c r="K86" s="1277">
        <v>5.9722222222222225E-2</v>
      </c>
      <c r="L86" s="45"/>
    </row>
    <row r="87" spans="1:12" s="3" customFormat="1">
      <c r="A87" s="6" t="s">
        <v>633</v>
      </c>
      <c r="B87" s="7" t="s">
        <v>675</v>
      </c>
      <c r="C87" s="8" t="s">
        <v>5290</v>
      </c>
      <c r="D87" s="9" t="s">
        <v>677</v>
      </c>
      <c r="E87" s="1270">
        <v>6.25E-2</v>
      </c>
      <c r="F87" s="45"/>
      <c r="G87" s="862" t="s">
        <v>633</v>
      </c>
      <c r="H87" s="512" t="s">
        <v>6043</v>
      </c>
      <c r="I87" s="546" t="s">
        <v>988</v>
      </c>
      <c r="J87" s="547"/>
      <c r="K87" s="628">
        <v>6.25E-2</v>
      </c>
      <c r="L87" s="45"/>
    </row>
    <row r="88" spans="1:12" s="3" customFormat="1">
      <c r="A88" s="6" t="s">
        <v>634</v>
      </c>
      <c r="B88" s="7" t="s">
        <v>1474</v>
      </c>
      <c r="C88" s="8" t="s">
        <v>5648</v>
      </c>
      <c r="D88" s="9" t="s">
        <v>6064</v>
      </c>
      <c r="E88" s="1270">
        <v>6.3194444444444442E-2</v>
      </c>
      <c r="F88" s="45"/>
      <c r="G88" s="26" t="s">
        <v>634</v>
      </c>
      <c r="H88" s="7" t="s">
        <v>192</v>
      </c>
      <c r="I88" s="8" t="s">
        <v>5676</v>
      </c>
      <c r="J88" s="547" t="s">
        <v>751</v>
      </c>
      <c r="K88" s="627">
        <v>6.3888888888888884E-2</v>
      </c>
      <c r="L88" s="45"/>
    </row>
    <row r="89" spans="1:12" s="3" customFormat="1">
      <c r="A89" s="6" t="s">
        <v>635</v>
      </c>
      <c r="B89" s="7" t="s">
        <v>828</v>
      </c>
      <c r="C89" s="8" t="s">
        <v>5646</v>
      </c>
      <c r="D89" s="547" t="s">
        <v>6064</v>
      </c>
      <c r="E89" s="1270">
        <v>6.3194444444444442E-2</v>
      </c>
      <c r="F89" s="45"/>
      <c r="G89" s="26" t="s">
        <v>635</v>
      </c>
      <c r="H89" s="7" t="s">
        <v>796</v>
      </c>
      <c r="I89" s="8" t="s">
        <v>809</v>
      </c>
      <c r="J89" s="547" t="s">
        <v>629</v>
      </c>
      <c r="K89" s="627">
        <v>6.3888888888888884E-2</v>
      </c>
      <c r="L89" s="45"/>
    </row>
    <row r="90" spans="1:12" s="3" customFormat="1">
      <c r="A90" s="6" t="s">
        <v>636</v>
      </c>
      <c r="B90" s="7" t="s">
        <v>6492</v>
      </c>
      <c r="C90" s="8" t="s">
        <v>5740</v>
      </c>
      <c r="D90" s="52" t="s">
        <v>6064</v>
      </c>
      <c r="E90" s="1270">
        <v>6.458333333333334E-2</v>
      </c>
      <c r="F90" s="45"/>
      <c r="G90" s="26" t="s">
        <v>636</v>
      </c>
      <c r="H90" s="7" t="s">
        <v>740</v>
      </c>
      <c r="I90" s="8" t="s">
        <v>819</v>
      </c>
      <c r="J90" s="9" t="s">
        <v>629</v>
      </c>
      <c r="K90" s="627">
        <v>6.3888888888888884E-2</v>
      </c>
      <c r="L90" s="45"/>
    </row>
    <row r="91" spans="1:12" s="3" customFormat="1">
      <c r="A91" s="6" t="s">
        <v>637</v>
      </c>
      <c r="B91" s="7" t="s">
        <v>5408</v>
      </c>
      <c r="C91" s="8" t="s">
        <v>4044</v>
      </c>
      <c r="D91" s="547" t="s">
        <v>629</v>
      </c>
      <c r="E91" s="1270">
        <v>6.458333333333334E-2</v>
      </c>
      <c r="F91" s="45"/>
      <c r="G91" s="26" t="s">
        <v>637</v>
      </c>
      <c r="H91" s="7" t="s">
        <v>4360</v>
      </c>
      <c r="I91" s="8" t="s">
        <v>6490</v>
      </c>
      <c r="J91" s="9" t="s">
        <v>751</v>
      </c>
      <c r="K91" s="627">
        <v>6.3888888888888884E-2</v>
      </c>
      <c r="L91" s="45"/>
    </row>
    <row r="92" spans="1:12" s="3" customFormat="1">
      <c r="A92" s="6" t="s">
        <v>638</v>
      </c>
      <c r="B92" s="7" t="s">
        <v>6493</v>
      </c>
      <c r="C92" s="8" t="s">
        <v>6494</v>
      </c>
      <c r="D92" s="9" t="s">
        <v>661</v>
      </c>
      <c r="E92" s="1270">
        <v>6.5277777777777782E-2</v>
      </c>
      <c r="F92" s="45"/>
      <c r="G92" s="26" t="s">
        <v>638</v>
      </c>
      <c r="H92" s="7" t="s">
        <v>708</v>
      </c>
      <c r="I92" s="8" t="s">
        <v>5424</v>
      </c>
      <c r="J92" s="547" t="s">
        <v>629</v>
      </c>
      <c r="K92" s="627">
        <v>6.6666666666666666E-2</v>
      </c>
      <c r="L92" s="45"/>
    </row>
    <row r="93" spans="1:12" s="3" customFormat="1">
      <c r="A93" s="6" t="s">
        <v>639</v>
      </c>
      <c r="B93" s="7" t="s">
        <v>925</v>
      </c>
      <c r="C93" s="8" t="s">
        <v>975</v>
      </c>
      <c r="D93" s="547" t="s">
        <v>629</v>
      </c>
      <c r="E93" s="1270">
        <v>6.5972222222222224E-2</v>
      </c>
      <c r="F93" s="45"/>
      <c r="G93" s="26" t="s">
        <v>639</v>
      </c>
      <c r="H93" s="7" t="s">
        <v>5098</v>
      </c>
      <c r="I93" s="8" t="s">
        <v>6473</v>
      </c>
      <c r="J93" s="9" t="s">
        <v>629</v>
      </c>
      <c r="K93" s="627">
        <v>6.805555555555555E-2</v>
      </c>
      <c r="L93" s="45"/>
    </row>
    <row r="94" spans="1:12" s="3" customFormat="1">
      <c r="A94" s="6" t="s">
        <v>640</v>
      </c>
      <c r="B94" s="7" t="s">
        <v>3435</v>
      </c>
      <c r="C94" s="8" t="s">
        <v>6495</v>
      </c>
      <c r="D94" s="547" t="s">
        <v>941</v>
      </c>
      <c r="E94" s="1270">
        <v>6.6666666666666666E-2</v>
      </c>
      <c r="F94" s="45"/>
      <c r="G94" s="26" t="s">
        <v>640</v>
      </c>
      <c r="H94" s="7" t="s">
        <v>982</v>
      </c>
      <c r="I94" s="8" t="s">
        <v>6044</v>
      </c>
      <c r="J94" s="547" t="s">
        <v>661</v>
      </c>
      <c r="K94" s="627">
        <v>6.8750000000000006E-2</v>
      </c>
      <c r="L94" s="45"/>
    </row>
    <row r="95" spans="1:12" s="3" customFormat="1">
      <c r="A95" s="6" t="s">
        <v>641</v>
      </c>
      <c r="B95" s="7" t="s">
        <v>4345</v>
      </c>
      <c r="C95" s="8" t="s">
        <v>956</v>
      </c>
      <c r="D95" s="547" t="s">
        <v>629</v>
      </c>
      <c r="E95" s="1270">
        <v>6.7361111111111108E-2</v>
      </c>
      <c r="F95" s="45"/>
      <c r="G95" s="26" t="s">
        <v>641</v>
      </c>
      <c r="H95" s="7" t="s">
        <v>708</v>
      </c>
      <c r="I95" s="8" t="s">
        <v>6324</v>
      </c>
      <c r="J95" s="9" t="s">
        <v>751</v>
      </c>
      <c r="K95" s="627">
        <v>7.013888888888889E-2</v>
      </c>
      <c r="L95" s="45"/>
    </row>
    <row r="96" spans="1:12" s="3" customFormat="1">
      <c r="A96" s="6" t="s">
        <v>642</v>
      </c>
      <c r="B96" s="7" t="s">
        <v>753</v>
      </c>
      <c r="C96" s="8" t="s">
        <v>2363</v>
      </c>
      <c r="D96" s="9"/>
      <c r="E96" s="1270">
        <v>6.7361111111111108E-2</v>
      </c>
      <c r="F96" s="45"/>
      <c r="G96" s="26" t="s">
        <v>642</v>
      </c>
      <c r="H96" s="7" t="s">
        <v>1420</v>
      </c>
      <c r="I96" s="8" t="s">
        <v>4011</v>
      </c>
      <c r="J96" s="9" t="s">
        <v>751</v>
      </c>
      <c r="K96" s="627">
        <v>7.1527777777777773E-2</v>
      </c>
      <c r="L96" s="45"/>
    </row>
    <row r="97" spans="1:12" s="3" customFormat="1">
      <c r="A97" s="6" t="s">
        <v>643</v>
      </c>
      <c r="B97" s="7" t="s">
        <v>3014</v>
      </c>
      <c r="C97" s="8" t="s">
        <v>2361</v>
      </c>
      <c r="D97" s="547" t="s">
        <v>669</v>
      </c>
      <c r="E97" s="1270">
        <v>6.8750000000000006E-2</v>
      </c>
      <c r="F97" s="45"/>
      <c r="G97" s="26" t="s">
        <v>643</v>
      </c>
      <c r="H97" s="7" t="s">
        <v>2038</v>
      </c>
      <c r="I97" s="8" t="s">
        <v>5169</v>
      </c>
      <c r="J97" s="547" t="s">
        <v>629</v>
      </c>
      <c r="K97" s="627">
        <v>7.1527777777777773E-2</v>
      </c>
      <c r="L97" s="45"/>
    </row>
    <row r="98" spans="1:12" s="3" customFormat="1">
      <c r="A98" s="6" t="s">
        <v>646</v>
      </c>
      <c r="B98" s="7" t="s">
        <v>3431</v>
      </c>
      <c r="C98" s="8" t="s">
        <v>6496</v>
      </c>
      <c r="D98" s="547" t="s">
        <v>6064</v>
      </c>
      <c r="E98" s="1270">
        <v>6.8750000000000006E-2</v>
      </c>
      <c r="F98" s="45"/>
      <c r="G98" s="26" t="s">
        <v>646</v>
      </c>
      <c r="H98" s="7" t="s">
        <v>1145</v>
      </c>
      <c r="I98" s="8" t="s">
        <v>4795</v>
      </c>
      <c r="J98" s="9" t="s">
        <v>629</v>
      </c>
      <c r="K98" s="627">
        <v>7.1527777777777773E-2</v>
      </c>
      <c r="L98" s="45"/>
    </row>
    <row r="99" spans="1:12" s="3" customFormat="1">
      <c r="A99" s="6" t="s">
        <v>647</v>
      </c>
      <c r="B99" s="7" t="s">
        <v>5735</v>
      </c>
      <c r="C99" s="8" t="s">
        <v>5536</v>
      </c>
      <c r="D99" s="547" t="s">
        <v>6064</v>
      </c>
      <c r="E99" s="1270">
        <v>7.013888888888889E-2</v>
      </c>
      <c r="F99" s="45"/>
      <c r="G99" s="26" t="s">
        <v>647</v>
      </c>
      <c r="H99" s="7" t="s">
        <v>796</v>
      </c>
      <c r="I99" s="8" t="s">
        <v>702</v>
      </c>
      <c r="J99" s="9" t="s">
        <v>629</v>
      </c>
      <c r="K99" s="627">
        <v>7.2222222222222215E-2</v>
      </c>
      <c r="L99" s="45"/>
    </row>
    <row r="100" spans="1:12" s="3" customFormat="1">
      <c r="A100" s="6" t="s">
        <v>648</v>
      </c>
      <c r="B100" s="7" t="s">
        <v>696</v>
      </c>
      <c r="C100" s="8" t="s">
        <v>5156</v>
      </c>
      <c r="D100" s="547" t="s">
        <v>629</v>
      </c>
      <c r="E100" s="1270">
        <v>7.0833333333333331E-2</v>
      </c>
      <c r="F100" s="45"/>
      <c r="G100" s="26" t="s">
        <v>648</v>
      </c>
      <c r="H100" s="7" t="s">
        <v>6491</v>
      </c>
      <c r="I100" s="8" t="s">
        <v>6472</v>
      </c>
      <c r="J100" s="9" t="s">
        <v>629</v>
      </c>
      <c r="K100" s="627">
        <v>7.2222222222222215E-2</v>
      </c>
      <c r="L100" s="45"/>
    </row>
    <row r="101" spans="1:12" s="3" customFormat="1">
      <c r="A101" s="6" t="s">
        <v>649</v>
      </c>
      <c r="B101" s="7" t="s">
        <v>5303</v>
      </c>
      <c r="C101" s="8" t="s">
        <v>2364</v>
      </c>
      <c r="D101" s="547" t="s">
        <v>629</v>
      </c>
      <c r="E101" s="1270">
        <v>7.1527777777777773E-2</v>
      </c>
      <c r="F101" s="45"/>
      <c r="G101" s="26" t="s">
        <v>649</v>
      </c>
      <c r="H101" s="7" t="s">
        <v>6043</v>
      </c>
      <c r="I101" s="8" t="s">
        <v>5514</v>
      </c>
      <c r="J101" s="547" t="s">
        <v>661</v>
      </c>
      <c r="K101" s="627">
        <v>7.2916666666666671E-2</v>
      </c>
      <c r="L101" s="45"/>
    </row>
    <row r="102" spans="1:12" s="3" customFormat="1">
      <c r="A102" s="6" t="s">
        <v>650</v>
      </c>
      <c r="B102" s="50" t="s">
        <v>1153</v>
      </c>
      <c r="C102" s="54" t="s">
        <v>5360</v>
      </c>
      <c r="D102" s="9" t="s">
        <v>629</v>
      </c>
      <c r="E102" s="1270">
        <v>7.2222222222222215E-2</v>
      </c>
      <c r="F102" s="45"/>
      <c r="G102" s="26" t="s">
        <v>650</v>
      </c>
      <c r="H102" s="7" t="s">
        <v>740</v>
      </c>
      <c r="I102" s="8" t="s">
        <v>1326</v>
      </c>
      <c r="J102" s="9" t="s">
        <v>629</v>
      </c>
      <c r="K102" s="627">
        <v>7.3611111111111113E-2</v>
      </c>
      <c r="L102" s="45"/>
    </row>
    <row r="103" spans="1:12" s="3" customFormat="1">
      <c r="A103" s="6" t="s">
        <v>651</v>
      </c>
      <c r="B103" s="50" t="s">
        <v>3437</v>
      </c>
      <c r="C103" s="54" t="s">
        <v>5721</v>
      </c>
      <c r="D103" s="547" t="s">
        <v>6064</v>
      </c>
      <c r="E103" s="1270">
        <v>7.2916666666666671E-2</v>
      </c>
      <c r="F103" s="45"/>
      <c r="G103" s="26" t="s">
        <v>651</v>
      </c>
      <c r="H103" s="50" t="s">
        <v>1115</v>
      </c>
      <c r="I103" s="54" t="s">
        <v>5406</v>
      </c>
      <c r="J103" s="9" t="s">
        <v>629</v>
      </c>
      <c r="K103" s="627">
        <v>7.4999999999999997E-2</v>
      </c>
      <c r="L103" s="45"/>
    </row>
    <row r="104" spans="1:12" s="3" customFormat="1">
      <c r="A104" s="6" t="s">
        <v>899</v>
      </c>
      <c r="B104" s="50" t="s">
        <v>2631</v>
      </c>
      <c r="C104" s="54" t="s">
        <v>1</v>
      </c>
      <c r="D104" s="9" t="s">
        <v>629</v>
      </c>
      <c r="E104" s="1270">
        <v>7.3611111111111113E-2</v>
      </c>
      <c r="F104" s="45"/>
      <c r="G104" s="26" t="s">
        <v>899</v>
      </c>
      <c r="H104" s="50" t="s">
        <v>4580</v>
      </c>
      <c r="I104" s="54" t="s">
        <v>5404</v>
      </c>
      <c r="J104" s="547" t="s">
        <v>669</v>
      </c>
      <c r="K104" s="627">
        <v>7.6388888888888895E-2</v>
      </c>
      <c r="L104" s="45"/>
    </row>
    <row r="105" spans="1:12" s="3" customFormat="1">
      <c r="A105" s="6" t="s">
        <v>900</v>
      </c>
      <c r="B105" s="50" t="s">
        <v>3435</v>
      </c>
      <c r="C105" s="54" t="s">
        <v>1048</v>
      </c>
      <c r="D105" s="547" t="s">
        <v>6064</v>
      </c>
      <c r="E105" s="1270">
        <v>7.4305555555555555E-2</v>
      </c>
      <c r="F105" s="45"/>
      <c r="G105" s="26"/>
      <c r="H105" s="50"/>
      <c r="I105" s="54"/>
      <c r="J105" s="9"/>
      <c r="K105" s="723"/>
      <c r="L105" s="45"/>
    </row>
    <row r="106" spans="1:12" s="3" customFormat="1">
      <c r="A106" s="6" t="s">
        <v>901</v>
      </c>
      <c r="B106" s="50" t="s">
        <v>1306</v>
      </c>
      <c r="C106" s="54" t="s">
        <v>5655</v>
      </c>
      <c r="D106" s="9" t="s">
        <v>6064</v>
      </c>
      <c r="E106" s="1270">
        <v>7.5694444444444439E-2</v>
      </c>
      <c r="F106" s="45"/>
      <c r="G106" s="26"/>
      <c r="H106" s="50"/>
      <c r="I106" s="54"/>
      <c r="J106" s="547"/>
      <c r="K106" s="723"/>
      <c r="L106" s="45"/>
    </row>
    <row r="107" spans="1:12" s="3" customFormat="1">
      <c r="A107" s="6" t="s">
        <v>902</v>
      </c>
      <c r="B107" s="50" t="s">
        <v>753</v>
      </c>
      <c r="C107" s="54" t="s">
        <v>2434</v>
      </c>
      <c r="D107" s="9" t="s">
        <v>629</v>
      </c>
      <c r="E107" s="1270">
        <v>7.5694444444444439E-2</v>
      </c>
      <c r="F107" s="45"/>
      <c r="G107" s="26"/>
      <c r="H107" s="50"/>
      <c r="I107" s="54"/>
      <c r="J107" s="9"/>
      <c r="K107" s="291"/>
      <c r="L107" s="45"/>
    </row>
    <row r="108" spans="1:12" s="3" customFormat="1">
      <c r="A108" s="6" t="s">
        <v>903</v>
      </c>
      <c r="B108" s="50" t="s">
        <v>1511</v>
      </c>
      <c r="C108" s="54" t="s">
        <v>5428</v>
      </c>
      <c r="D108" s="9" t="s">
        <v>629</v>
      </c>
      <c r="E108" s="1270">
        <v>7.6388888888888895E-2</v>
      </c>
      <c r="F108" s="45"/>
      <c r="G108" s="26"/>
      <c r="H108" s="50"/>
      <c r="I108" s="54"/>
      <c r="J108" s="9"/>
      <c r="K108" s="291"/>
      <c r="L108" s="45"/>
    </row>
    <row r="109" spans="1:12" s="3" customFormat="1">
      <c r="A109" s="6" t="s">
        <v>1124</v>
      </c>
      <c r="B109" s="50" t="s">
        <v>6497</v>
      </c>
      <c r="C109" s="54" t="s">
        <v>6472</v>
      </c>
      <c r="D109" s="9" t="s">
        <v>629</v>
      </c>
      <c r="E109" s="1270">
        <v>7.6388888888888895E-2</v>
      </c>
      <c r="F109" s="45"/>
      <c r="G109" s="26"/>
      <c r="H109" s="50"/>
      <c r="I109" s="54"/>
      <c r="J109" s="9"/>
      <c r="K109" s="291"/>
      <c r="L109" s="45"/>
    </row>
    <row r="110" spans="1:12" s="3" customFormat="1">
      <c r="A110" s="6" t="s">
        <v>1125</v>
      </c>
      <c r="B110" s="50" t="s">
        <v>5359</v>
      </c>
      <c r="C110" s="54" t="s">
        <v>2364</v>
      </c>
      <c r="D110" s="9" t="s">
        <v>629</v>
      </c>
      <c r="E110" s="1270">
        <v>7.7083333333333337E-2</v>
      </c>
      <c r="F110" s="45"/>
      <c r="G110" s="26"/>
      <c r="H110" s="50"/>
      <c r="I110" s="54"/>
      <c r="J110" s="9"/>
      <c r="K110" s="291"/>
      <c r="L110" s="45"/>
    </row>
    <row r="111" spans="1:12" s="3" customFormat="1" ht="12.75" thickBot="1">
      <c r="A111" s="6" t="s">
        <v>1126</v>
      </c>
      <c r="B111" s="50" t="s">
        <v>828</v>
      </c>
      <c r="C111" s="54" t="s">
        <v>5716</v>
      </c>
      <c r="D111" s="9" t="s">
        <v>6064</v>
      </c>
      <c r="E111" s="1270">
        <v>7.9861111111111105E-2</v>
      </c>
      <c r="F111" s="45"/>
      <c r="G111" s="26"/>
      <c r="H111" s="50"/>
      <c r="I111" s="54"/>
      <c r="J111" s="9"/>
      <c r="K111" s="291"/>
      <c r="L111" s="45"/>
    </row>
    <row r="112" spans="1:12" s="3" customFormat="1" ht="12.75" hidden="1" thickBot="1">
      <c r="A112" s="6"/>
      <c r="B112" s="50"/>
      <c r="C112" s="54"/>
      <c r="D112" s="9"/>
      <c r="E112" s="774"/>
      <c r="F112" s="45"/>
      <c r="G112" s="26"/>
      <c r="H112" s="50"/>
      <c r="I112" s="54"/>
      <c r="J112" s="9"/>
      <c r="K112" s="291"/>
      <c r="L112" s="45"/>
    </row>
    <row r="113" spans="1:12" s="3" customFormat="1" hidden="1">
      <c r="A113" s="6"/>
      <c r="B113" s="50"/>
      <c r="C113" s="54"/>
      <c r="D113" s="9"/>
      <c r="E113" s="290"/>
      <c r="F113" s="45"/>
      <c r="G113" s="26"/>
      <c r="H113" s="50"/>
      <c r="I113" s="54"/>
      <c r="J113" s="9"/>
      <c r="K113" s="291"/>
      <c r="L113" s="45"/>
    </row>
    <row r="114" spans="1:12" s="3" customFormat="1" ht="12.75" hidden="1" thickBot="1">
      <c r="A114" s="6"/>
      <c r="B114" s="50"/>
      <c r="C114" s="54"/>
      <c r="D114" s="9"/>
      <c r="E114" s="290"/>
      <c r="F114" s="45"/>
      <c r="G114" s="26"/>
      <c r="H114" s="50"/>
      <c r="I114" s="54"/>
      <c r="J114" s="9"/>
      <c r="K114" s="291"/>
      <c r="L114" s="45"/>
    </row>
    <row r="115" spans="1:12" s="3" customFormat="1" ht="12.75" hidden="1" thickBot="1">
      <c r="A115" s="6"/>
      <c r="B115" s="50"/>
      <c r="C115" s="54"/>
      <c r="D115" s="9"/>
      <c r="E115" s="290"/>
      <c r="F115" s="45"/>
      <c r="G115" s="26"/>
      <c r="H115" s="50"/>
      <c r="I115" s="54"/>
      <c r="J115" s="9"/>
      <c r="K115" s="291"/>
      <c r="L115" s="45"/>
    </row>
    <row r="116" spans="1:12" s="3" customFormat="1" ht="12.75" hidden="1" thickBot="1">
      <c r="A116" s="6"/>
      <c r="B116" s="50"/>
      <c r="C116" s="54"/>
      <c r="D116" s="9"/>
      <c r="E116" s="290"/>
      <c r="F116" s="45"/>
      <c r="G116" s="26"/>
      <c r="H116" s="50"/>
      <c r="I116" s="54"/>
      <c r="J116" s="9"/>
      <c r="K116" s="291"/>
      <c r="L116" s="45"/>
    </row>
    <row r="117" spans="1:12" s="3" customFormat="1" ht="12.75" hidden="1" thickBot="1">
      <c r="A117" s="6"/>
      <c r="B117" s="50"/>
      <c r="C117" s="54"/>
      <c r="D117" s="9"/>
      <c r="E117" s="290"/>
      <c r="F117" s="45"/>
      <c r="G117" s="26"/>
      <c r="H117" s="50"/>
      <c r="I117" s="54"/>
      <c r="J117" s="9"/>
      <c r="K117" s="291"/>
      <c r="L117" s="45"/>
    </row>
    <row r="118" spans="1:12" s="3" customFormat="1" ht="12.75" hidden="1" thickBot="1">
      <c r="A118" s="6"/>
      <c r="B118" s="50"/>
      <c r="C118" s="54"/>
      <c r="D118" s="52"/>
      <c r="E118" s="181"/>
      <c r="F118" s="45"/>
      <c r="G118" s="26"/>
      <c r="H118" s="50"/>
      <c r="I118" s="54"/>
      <c r="J118" s="9"/>
      <c r="K118" s="192"/>
      <c r="L118" s="45"/>
    </row>
    <row r="119" spans="1:12" s="3" customFormat="1" ht="13.5" hidden="1" thickBot="1">
      <c r="A119" s="6"/>
      <c r="B119" s="50"/>
      <c r="C119" s="194"/>
      <c r="D119" s="52"/>
      <c r="E119" s="181"/>
      <c r="F119" s="45"/>
      <c r="G119" s="26"/>
      <c r="H119" s="50"/>
      <c r="I119" s="54"/>
      <c r="J119" s="52"/>
      <c r="K119" s="192"/>
      <c r="L119" s="45"/>
    </row>
    <row r="120" spans="1:12" s="3" customFormat="1" ht="13.5" hidden="1" thickBot="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1056" t="s">
        <v>767</v>
      </c>
      <c r="B123" s="1056"/>
      <c r="C123" s="35"/>
      <c r="D123" s="160" t="s">
        <v>711</v>
      </c>
      <c r="E123" s="1065" t="s">
        <v>1637</v>
      </c>
      <c r="F123" s="1065"/>
      <c r="G123" s="1065"/>
      <c r="H123" s="1065"/>
      <c r="I123" s="35"/>
      <c r="J123" s="1056" t="s">
        <v>711</v>
      </c>
      <c r="K123" s="1056"/>
      <c r="L123" s="35"/>
    </row>
    <row r="124" spans="1:12" ht="13.5" thickTop="1" thickBot="1">
      <c r="A124" s="1057" t="s">
        <v>621</v>
      </c>
      <c r="B124" s="1058"/>
      <c r="C124" s="43"/>
      <c r="D124" s="44"/>
      <c r="E124" s="44"/>
      <c r="F124" s="35"/>
      <c r="G124" s="1061" t="s">
        <v>652</v>
      </c>
      <c r="H124" s="1062"/>
      <c r="I124" s="35"/>
      <c r="J124" s="35"/>
      <c r="K124" s="35"/>
      <c r="L124" s="35"/>
    </row>
    <row r="125" spans="1:12" s="3" customFormat="1" ht="16.5" thickTop="1" thickBot="1">
      <c r="A125" s="1059"/>
      <c r="B125" s="1060"/>
      <c r="C125" s="14"/>
      <c r="D125" s="12" t="s">
        <v>645</v>
      </c>
      <c r="E125" s="13">
        <f>COUNTA(C127:C163)</f>
        <v>30</v>
      </c>
      <c r="F125" s="45"/>
      <c r="G125" s="1063"/>
      <c r="H125" s="1064"/>
      <c r="I125" s="32"/>
      <c r="J125" s="33" t="s">
        <v>645</v>
      </c>
      <c r="K125" s="34">
        <f>COUNTA(I127:I163)</f>
        <v>21</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1306</v>
      </c>
      <c r="C127" s="78" t="s">
        <v>1738</v>
      </c>
      <c r="D127" s="79" t="s">
        <v>669</v>
      </c>
      <c r="E127" s="1266">
        <v>8.9583333333333334E-2</v>
      </c>
      <c r="F127" s="45"/>
      <c r="G127" s="94" t="s">
        <v>630</v>
      </c>
      <c r="H127" s="77" t="s">
        <v>982</v>
      </c>
      <c r="I127" s="78" t="s">
        <v>5679</v>
      </c>
      <c r="J127" s="79" t="s">
        <v>669</v>
      </c>
      <c r="K127" s="1275">
        <v>8.9583333333333334E-2</v>
      </c>
      <c r="L127" s="45"/>
    </row>
    <row r="128" spans="1:12" s="3" customFormat="1">
      <c r="A128" s="81" t="s">
        <v>631</v>
      </c>
      <c r="B128" s="82" t="s">
        <v>1102</v>
      </c>
      <c r="C128" s="83" t="s">
        <v>5305</v>
      </c>
      <c r="D128" s="84" t="s">
        <v>751</v>
      </c>
      <c r="E128" s="1268">
        <v>9.0972222222222218E-2</v>
      </c>
      <c r="F128" s="45"/>
      <c r="G128" s="96" t="s">
        <v>631</v>
      </c>
      <c r="H128" s="82" t="s">
        <v>3346</v>
      </c>
      <c r="I128" s="83" t="s">
        <v>1090</v>
      </c>
      <c r="J128" s="84" t="s">
        <v>669</v>
      </c>
      <c r="K128" s="1276">
        <v>8.9583333333333334E-2</v>
      </c>
      <c r="L128" s="45"/>
    </row>
    <row r="129" spans="1:12" s="3" customFormat="1">
      <c r="A129" s="86" t="s">
        <v>632</v>
      </c>
      <c r="B129" s="87" t="s">
        <v>1096</v>
      </c>
      <c r="C129" s="88" t="s">
        <v>3048</v>
      </c>
      <c r="D129" s="89" t="s">
        <v>669</v>
      </c>
      <c r="E129" s="1269">
        <v>9.2361111111111116E-2</v>
      </c>
      <c r="F129" s="45"/>
      <c r="G129" s="98" t="s">
        <v>632</v>
      </c>
      <c r="H129" s="87" t="s">
        <v>708</v>
      </c>
      <c r="I129" s="88" t="s">
        <v>5675</v>
      </c>
      <c r="J129" s="89" t="s">
        <v>751</v>
      </c>
      <c r="K129" s="1277">
        <v>9.0972222222222218E-2</v>
      </c>
      <c r="L129" s="45"/>
    </row>
    <row r="130" spans="1:12" s="3" customFormat="1">
      <c r="A130" s="6" t="s">
        <v>633</v>
      </c>
      <c r="B130" s="7" t="s">
        <v>4083</v>
      </c>
      <c r="C130" s="250" t="s">
        <v>4548</v>
      </c>
      <c r="D130" s="547" t="s">
        <v>751</v>
      </c>
      <c r="E130" s="1270">
        <v>9.3055555555555558E-2</v>
      </c>
      <c r="F130" s="45"/>
      <c r="G130" s="26" t="s">
        <v>633</v>
      </c>
      <c r="H130" s="7" t="s">
        <v>1114</v>
      </c>
      <c r="I130" s="8" t="s">
        <v>5680</v>
      </c>
      <c r="J130" s="547" t="s">
        <v>751</v>
      </c>
      <c r="K130" s="627">
        <v>9.0972222222222218E-2</v>
      </c>
      <c r="L130" s="45"/>
    </row>
    <row r="131" spans="1:12" s="3" customFormat="1">
      <c r="A131" s="6" t="s">
        <v>634</v>
      </c>
      <c r="B131" s="7" t="s">
        <v>348</v>
      </c>
      <c r="C131" s="250" t="s">
        <v>5537</v>
      </c>
      <c r="D131" s="9" t="s">
        <v>751</v>
      </c>
      <c r="E131" s="1270">
        <v>9.5138888888888884E-2</v>
      </c>
      <c r="F131" s="45"/>
      <c r="G131" s="26" t="s">
        <v>634</v>
      </c>
      <c r="H131" s="7" t="s">
        <v>1420</v>
      </c>
      <c r="I131" s="8" t="s">
        <v>5575</v>
      </c>
      <c r="J131" s="547" t="s">
        <v>751</v>
      </c>
      <c r="K131" s="627">
        <v>9.0972222222222218E-2</v>
      </c>
      <c r="L131" s="45"/>
    </row>
    <row r="132" spans="1:12" s="3" customFormat="1">
      <c r="A132" s="6" t="s">
        <v>635</v>
      </c>
      <c r="B132" s="7" t="s">
        <v>3778</v>
      </c>
      <c r="C132" s="250" t="s">
        <v>5649</v>
      </c>
      <c r="D132" s="9" t="s">
        <v>751</v>
      </c>
      <c r="E132" s="1270">
        <v>9.583333333333334E-2</v>
      </c>
      <c r="F132" s="45"/>
      <c r="G132" s="26" t="s">
        <v>635</v>
      </c>
      <c r="H132" s="7" t="s">
        <v>3951</v>
      </c>
      <c r="I132" s="8" t="s">
        <v>1554</v>
      </c>
      <c r="J132" s="547" t="s">
        <v>669</v>
      </c>
      <c r="K132" s="627">
        <v>9.166666666666666E-2</v>
      </c>
      <c r="L132" s="45"/>
    </row>
    <row r="133" spans="1:12" s="3" customFormat="1">
      <c r="A133" s="6" t="s">
        <v>636</v>
      </c>
      <c r="B133" s="7" t="s">
        <v>1511</v>
      </c>
      <c r="C133" s="250" t="s">
        <v>3053</v>
      </c>
      <c r="D133" s="547" t="s">
        <v>751</v>
      </c>
      <c r="E133" s="1270">
        <v>9.7916666666666666E-2</v>
      </c>
      <c r="F133" s="45"/>
      <c r="G133" s="26" t="s">
        <v>636</v>
      </c>
      <c r="H133" s="7" t="s">
        <v>1121</v>
      </c>
      <c r="I133" s="8" t="s">
        <v>4355</v>
      </c>
      <c r="J133" s="547" t="s">
        <v>751</v>
      </c>
      <c r="K133" s="627">
        <v>9.3055555555555558E-2</v>
      </c>
      <c r="L133" s="45"/>
    </row>
    <row r="134" spans="1:12" s="3" customFormat="1">
      <c r="A134" s="6" t="s">
        <v>637</v>
      </c>
      <c r="B134" s="7" t="s">
        <v>5710</v>
      </c>
      <c r="C134" s="250" t="s">
        <v>5512</v>
      </c>
      <c r="D134" s="9" t="s">
        <v>751</v>
      </c>
      <c r="E134" s="1270">
        <v>9.8611111111111108E-2</v>
      </c>
      <c r="F134" s="45"/>
      <c r="G134" s="26" t="s">
        <v>637</v>
      </c>
      <c r="H134" s="7" t="s">
        <v>5262</v>
      </c>
      <c r="I134" s="8" t="s">
        <v>836</v>
      </c>
      <c r="J134" s="547" t="s">
        <v>669</v>
      </c>
      <c r="K134" s="627">
        <v>9.3055555555555558E-2</v>
      </c>
      <c r="L134" s="45"/>
    </row>
    <row r="135" spans="1:12" s="3" customFormat="1">
      <c r="A135" s="6" t="s">
        <v>638</v>
      </c>
      <c r="B135" s="7" t="s">
        <v>1474</v>
      </c>
      <c r="C135" s="250" t="s">
        <v>6066</v>
      </c>
      <c r="D135" s="547" t="s">
        <v>661</v>
      </c>
      <c r="E135" s="1270">
        <v>9.930555555555555E-2</v>
      </c>
      <c r="F135" s="45"/>
      <c r="G135" s="26" t="s">
        <v>638</v>
      </c>
      <c r="H135" s="7" t="s">
        <v>708</v>
      </c>
      <c r="I135" s="8" t="s">
        <v>6487</v>
      </c>
      <c r="J135" s="547" t="s">
        <v>751</v>
      </c>
      <c r="K135" s="627">
        <v>9.4444444444444442E-2</v>
      </c>
      <c r="L135" s="45"/>
    </row>
    <row r="136" spans="1:12" s="3" customFormat="1">
      <c r="A136" s="6" t="s">
        <v>639</v>
      </c>
      <c r="B136" s="7" t="s">
        <v>348</v>
      </c>
      <c r="C136" s="250" t="s">
        <v>5647</v>
      </c>
      <c r="D136" s="547" t="s">
        <v>661</v>
      </c>
      <c r="E136" s="1270">
        <v>0.1</v>
      </c>
      <c r="F136" s="45"/>
      <c r="G136" s="26" t="s">
        <v>639</v>
      </c>
      <c r="H136" s="7" t="s">
        <v>1151</v>
      </c>
      <c r="I136" s="8" t="s">
        <v>820</v>
      </c>
      <c r="J136" s="547" t="s">
        <v>629</v>
      </c>
      <c r="K136" s="627">
        <v>9.583333333333334E-2</v>
      </c>
      <c r="L136" s="45"/>
    </row>
    <row r="137" spans="1:12" s="3" customFormat="1">
      <c r="A137" s="6" t="s">
        <v>640</v>
      </c>
      <c r="B137" s="7" t="s">
        <v>489</v>
      </c>
      <c r="C137" s="250" t="s">
        <v>6483</v>
      </c>
      <c r="D137" s="9" t="s">
        <v>751</v>
      </c>
      <c r="E137" s="1270">
        <v>0.1</v>
      </c>
      <c r="F137" s="45"/>
      <c r="G137" s="26" t="s">
        <v>640</v>
      </c>
      <c r="H137" s="7" t="s">
        <v>796</v>
      </c>
      <c r="I137" s="8" t="s">
        <v>850</v>
      </c>
      <c r="J137" s="9" t="s">
        <v>669</v>
      </c>
      <c r="K137" s="627">
        <v>9.6527777777777782E-2</v>
      </c>
      <c r="L137" s="45"/>
    </row>
    <row r="138" spans="1:12" s="3" customFormat="1">
      <c r="A138" s="6" t="s">
        <v>641</v>
      </c>
      <c r="B138" s="7" t="s">
        <v>972</v>
      </c>
      <c r="C138" s="250" t="s">
        <v>1070</v>
      </c>
      <c r="D138" s="9" t="s">
        <v>669</v>
      </c>
      <c r="E138" s="1270">
        <v>0.10208333333333333</v>
      </c>
      <c r="F138" s="45"/>
      <c r="G138" s="26" t="s">
        <v>641</v>
      </c>
      <c r="H138" s="7" t="s">
        <v>1388</v>
      </c>
      <c r="I138" s="8" t="s">
        <v>5676</v>
      </c>
      <c r="J138" s="9" t="s">
        <v>751</v>
      </c>
      <c r="K138" s="627">
        <v>9.7222222222222224E-2</v>
      </c>
      <c r="L138" s="45"/>
    </row>
    <row r="139" spans="1:12" s="3" customFormat="1">
      <c r="A139" s="6" t="s">
        <v>642</v>
      </c>
      <c r="B139" s="7" t="s">
        <v>5289</v>
      </c>
      <c r="C139" s="250" t="s">
        <v>5290</v>
      </c>
      <c r="D139" s="547" t="s">
        <v>677</v>
      </c>
      <c r="E139" s="1270">
        <v>0.10277777777777777</v>
      </c>
      <c r="F139" s="45"/>
      <c r="G139" s="26" t="s">
        <v>642</v>
      </c>
      <c r="H139" s="7" t="s">
        <v>2622</v>
      </c>
      <c r="I139" s="8" t="s">
        <v>2556</v>
      </c>
      <c r="J139" s="547" t="s">
        <v>2425</v>
      </c>
      <c r="K139" s="627">
        <v>9.7222222222222224E-2</v>
      </c>
      <c r="L139" s="45"/>
    </row>
    <row r="140" spans="1:12" s="3" customFormat="1">
      <c r="A140" s="6" t="s">
        <v>643</v>
      </c>
      <c r="B140" s="7" t="s">
        <v>4891</v>
      </c>
      <c r="C140" s="250" t="s">
        <v>6298</v>
      </c>
      <c r="D140" s="547" t="s">
        <v>669</v>
      </c>
      <c r="E140" s="1270">
        <v>0.10347222222222222</v>
      </c>
      <c r="F140" s="45"/>
      <c r="G140" s="26" t="s">
        <v>643</v>
      </c>
      <c r="H140" s="7" t="s">
        <v>6488</v>
      </c>
      <c r="I140" s="8" t="s">
        <v>6489</v>
      </c>
      <c r="J140" s="9"/>
      <c r="K140" s="627">
        <v>9.930555555555555E-2</v>
      </c>
      <c r="L140" s="45"/>
    </row>
    <row r="141" spans="1:12" s="3" customFormat="1">
      <c r="A141" s="6" t="s">
        <v>646</v>
      </c>
      <c r="B141" s="7" t="s">
        <v>694</v>
      </c>
      <c r="C141" s="250" t="s">
        <v>5316</v>
      </c>
      <c r="D141" s="547" t="s">
        <v>751</v>
      </c>
      <c r="E141" s="1270">
        <v>0.10416666666666667</v>
      </c>
      <c r="F141" s="45"/>
      <c r="G141" s="26" t="s">
        <v>646</v>
      </c>
      <c r="H141" s="7" t="s">
        <v>671</v>
      </c>
      <c r="I141" s="8" t="s">
        <v>6468</v>
      </c>
      <c r="J141" s="9"/>
      <c r="K141" s="627">
        <v>0.1</v>
      </c>
      <c r="L141" s="45"/>
    </row>
    <row r="142" spans="1:12" s="3" customFormat="1">
      <c r="A142" s="6" t="s">
        <v>647</v>
      </c>
      <c r="B142" s="7" t="s">
        <v>694</v>
      </c>
      <c r="C142" s="250" t="s">
        <v>6484</v>
      </c>
      <c r="D142" s="547" t="s">
        <v>751</v>
      </c>
      <c r="E142" s="1270">
        <v>0.10486111111111111</v>
      </c>
      <c r="F142" s="45"/>
      <c r="G142" s="26" t="s">
        <v>647</v>
      </c>
      <c r="H142" s="7" t="s">
        <v>667</v>
      </c>
      <c r="I142" s="8" t="s">
        <v>5265</v>
      </c>
      <c r="J142" s="9" t="s">
        <v>751</v>
      </c>
      <c r="K142" s="627">
        <v>0.10069444444444445</v>
      </c>
      <c r="L142" s="45"/>
    </row>
    <row r="143" spans="1:12" s="3" customFormat="1">
      <c r="A143" s="6" t="s">
        <v>648</v>
      </c>
      <c r="B143" s="7" t="s">
        <v>694</v>
      </c>
      <c r="C143" s="250" t="s">
        <v>6065</v>
      </c>
      <c r="D143" s="547" t="s">
        <v>661</v>
      </c>
      <c r="E143" s="1270">
        <v>0.10555555555555556</v>
      </c>
      <c r="F143" s="45"/>
      <c r="G143" s="26" t="s">
        <v>648</v>
      </c>
      <c r="H143" s="7" t="s">
        <v>4004</v>
      </c>
      <c r="I143" s="8" t="s">
        <v>6076</v>
      </c>
      <c r="J143" s="9" t="s">
        <v>669</v>
      </c>
      <c r="K143" s="627">
        <v>0.10694444444444444</v>
      </c>
      <c r="L143" s="45"/>
    </row>
    <row r="144" spans="1:12" s="3" customFormat="1">
      <c r="A144" s="6" t="s">
        <v>649</v>
      </c>
      <c r="B144" s="7" t="s">
        <v>6485</v>
      </c>
      <c r="C144" s="250" t="s">
        <v>1522</v>
      </c>
      <c r="D144" s="547" t="s">
        <v>669</v>
      </c>
      <c r="E144" s="1270">
        <v>0.10694444444444444</v>
      </c>
      <c r="F144" s="45"/>
      <c r="G144" s="26" t="s">
        <v>649</v>
      </c>
      <c r="H144" s="7" t="s">
        <v>667</v>
      </c>
      <c r="I144" s="8" t="s">
        <v>5681</v>
      </c>
      <c r="J144" s="547" t="s">
        <v>751</v>
      </c>
      <c r="K144" s="627">
        <v>0.10972222222222222</v>
      </c>
      <c r="L144" s="45"/>
    </row>
    <row r="145" spans="1:12" s="3" customFormat="1">
      <c r="A145" s="6" t="s">
        <v>650</v>
      </c>
      <c r="B145" s="7" t="s">
        <v>1458</v>
      </c>
      <c r="C145" s="250" t="s">
        <v>740</v>
      </c>
      <c r="D145" s="9" t="s">
        <v>669</v>
      </c>
      <c r="E145" s="1270">
        <v>0.10902777777777778</v>
      </c>
      <c r="F145" s="45"/>
      <c r="G145" s="26" t="s">
        <v>650</v>
      </c>
      <c r="H145" s="7" t="s">
        <v>1725</v>
      </c>
      <c r="I145" s="8" t="s">
        <v>5683</v>
      </c>
      <c r="J145" s="547" t="s">
        <v>751</v>
      </c>
      <c r="K145" s="627">
        <v>0.1111111111111111</v>
      </c>
      <c r="L145" s="45"/>
    </row>
    <row r="146" spans="1:12" s="3" customFormat="1">
      <c r="A146" s="6" t="s">
        <v>651</v>
      </c>
      <c r="B146" s="7" t="s">
        <v>2090</v>
      </c>
      <c r="C146" s="250" t="s">
        <v>6486</v>
      </c>
      <c r="D146" s="9" t="s">
        <v>751</v>
      </c>
      <c r="E146" s="1270">
        <v>0.11388888888888889</v>
      </c>
      <c r="F146" s="45"/>
      <c r="G146" s="26" t="s">
        <v>651</v>
      </c>
      <c r="H146" s="7" t="s">
        <v>740</v>
      </c>
      <c r="I146" s="8" t="s">
        <v>3712</v>
      </c>
      <c r="J146" s="547" t="s">
        <v>940</v>
      </c>
      <c r="K146" s="627">
        <v>0.12361111111111112</v>
      </c>
      <c r="L146" s="45"/>
    </row>
    <row r="147" spans="1:12" s="3" customFormat="1">
      <c r="A147" s="6" t="s">
        <v>899</v>
      </c>
      <c r="B147" s="7" t="s">
        <v>3587</v>
      </c>
      <c r="C147" s="250" t="s">
        <v>4467</v>
      </c>
      <c r="D147" s="9" t="s">
        <v>881</v>
      </c>
      <c r="E147" s="1270">
        <v>0.11388888888888889</v>
      </c>
      <c r="F147" s="45"/>
      <c r="G147" s="26" t="s">
        <v>899</v>
      </c>
      <c r="H147" s="7" t="s">
        <v>1121</v>
      </c>
      <c r="I147" s="8" t="s">
        <v>3207</v>
      </c>
      <c r="J147" s="9"/>
      <c r="K147" s="627">
        <v>0.25347222222222221</v>
      </c>
      <c r="L147" s="45"/>
    </row>
    <row r="148" spans="1:12" s="3" customFormat="1">
      <c r="A148" s="6" t="s">
        <v>900</v>
      </c>
      <c r="B148" s="7" t="s">
        <v>828</v>
      </c>
      <c r="C148" s="250" t="s">
        <v>5420</v>
      </c>
      <c r="D148" s="9" t="s">
        <v>629</v>
      </c>
      <c r="E148" s="1270">
        <v>0.11597222222222223</v>
      </c>
      <c r="F148" s="45"/>
      <c r="G148" s="26"/>
      <c r="H148" s="7"/>
      <c r="I148" s="8"/>
      <c r="J148" s="9"/>
      <c r="K148" s="723"/>
      <c r="L148" s="45"/>
    </row>
    <row r="149" spans="1:12" s="3" customFormat="1">
      <c r="A149" s="6" t="s">
        <v>901</v>
      </c>
      <c r="B149" s="7" t="s">
        <v>3431</v>
      </c>
      <c r="C149" s="250" t="s">
        <v>809</v>
      </c>
      <c r="D149" s="9" t="s">
        <v>629</v>
      </c>
      <c r="E149" s="1270">
        <v>0.11597222222222223</v>
      </c>
      <c r="F149" s="45"/>
      <c r="G149" s="26"/>
      <c r="H149" s="7"/>
      <c r="I149" s="8"/>
      <c r="J149" s="9"/>
      <c r="K149" s="723"/>
      <c r="L149" s="45"/>
    </row>
    <row r="150" spans="1:12" s="3" customFormat="1">
      <c r="A150" s="6" t="s">
        <v>902</v>
      </c>
      <c r="B150" s="7" t="s">
        <v>1306</v>
      </c>
      <c r="C150" s="250" t="s">
        <v>4000</v>
      </c>
      <c r="D150" s="547" t="s">
        <v>751</v>
      </c>
      <c r="E150" s="1270">
        <v>0.11597222222222223</v>
      </c>
      <c r="F150" s="45"/>
      <c r="G150" s="26"/>
      <c r="H150" s="7"/>
      <c r="I150" s="8"/>
      <c r="J150" s="9"/>
      <c r="K150" s="723"/>
      <c r="L150" s="45"/>
    </row>
    <row r="151" spans="1:12" s="3" customFormat="1">
      <c r="A151" s="6" t="s">
        <v>903</v>
      </c>
      <c r="B151" s="7" t="s">
        <v>3431</v>
      </c>
      <c r="C151" s="250" t="s">
        <v>5395</v>
      </c>
      <c r="D151" s="9" t="s">
        <v>629</v>
      </c>
      <c r="E151" s="1270">
        <v>0.11597222222222223</v>
      </c>
      <c r="F151" s="45"/>
      <c r="G151" s="26"/>
      <c r="H151" s="7"/>
      <c r="I151" s="8"/>
      <c r="J151" s="9"/>
      <c r="K151" s="211"/>
      <c r="L151" s="45"/>
    </row>
    <row r="152" spans="1:12" s="3" customFormat="1">
      <c r="A152" s="6" t="s">
        <v>1124</v>
      </c>
      <c r="B152" s="7" t="s">
        <v>976</v>
      </c>
      <c r="C152" s="250" t="s">
        <v>329</v>
      </c>
      <c r="D152" s="9" t="s">
        <v>751</v>
      </c>
      <c r="E152" s="1270">
        <v>0.11736111111111111</v>
      </c>
      <c r="F152" s="45"/>
      <c r="G152" s="26"/>
      <c r="H152" s="7"/>
      <c r="I152" s="8"/>
      <c r="J152" s="9"/>
      <c r="K152" s="211"/>
      <c r="L152" s="45"/>
    </row>
    <row r="153" spans="1:12" s="3" customFormat="1">
      <c r="A153" s="6" t="s">
        <v>1125</v>
      </c>
      <c r="B153" s="7" t="s">
        <v>5162</v>
      </c>
      <c r="C153" s="250" t="s">
        <v>5123</v>
      </c>
      <c r="D153" s="547" t="s">
        <v>629</v>
      </c>
      <c r="E153" s="1270">
        <v>0.12083333333333333</v>
      </c>
      <c r="F153" s="45"/>
      <c r="G153" s="26"/>
      <c r="H153" s="7"/>
      <c r="I153" s="8"/>
      <c r="J153" s="9"/>
      <c r="K153" s="211"/>
      <c r="L153" s="45"/>
    </row>
    <row r="154" spans="1:12" s="3" customFormat="1">
      <c r="A154" s="6" t="s">
        <v>1126</v>
      </c>
      <c r="B154" s="7" t="s">
        <v>4050</v>
      </c>
      <c r="C154" s="250" t="s">
        <v>5448</v>
      </c>
      <c r="D154" s="9" t="s">
        <v>629</v>
      </c>
      <c r="E154" s="1270">
        <v>0.12222222222222222</v>
      </c>
      <c r="F154" s="45"/>
      <c r="G154" s="26"/>
      <c r="H154" s="7"/>
      <c r="I154" s="8"/>
      <c r="J154" s="9"/>
      <c r="K154" s="211"/>
      <c r="L154" s="45"/>
    </row>
    <row r="155" spans="1:12" s="3" customFormat="1">
      <c r="A155" s="6" t="s">
        <v>1127</v>
      </c>
      <c r="B155" s="7" t="s">
        <v>5712</v>
      </c>
      <c r="C155" s="250" t="s">
        <v>5721</v>
      </c>
      <c r="D155" s="547" t="s">
        <v>751</v>
      </c>
      <c r="E155" s="1270">
        <v>0.13055555555555556</v>
      </c>
      <c r="F155" s="45"/>
      <c r="G155" s="26"/>
      <c r="H155" s="7"/>
      <c r="I155" s="8"/>
      <c r="J155" s="9"/>
      <c r="K155" s="211"/>
      <c r="L155" s="45"/>
    </row>
    <row r="156" spans="1:12" s="3" customFormat="1" ht="12.75" thickBot="1">
      <c r="A156" s="6" t="s">
        <v>1128</v>
      </c>
      <c r="B156" s="7" t="s">
        <v>1031</v>
      </c>
      <c r="C156" s="8" t="s">
        <v>3974</v>
      </c>
      <c r="D156" s="9" t="s">
        <v>629</v>
      </c>
      <c r="E156" s="619">
        <v>0.1361111111111111</v>
      </c>
      <c r="F156" s="45"/>
      <c r="G156" s="26"/>
      <c r="H156" s="7"/>
      <c r="I156" s="8"/>
      <c r="J156" s="9"/>
      <c r="K156" s="211"/>
      <c r="L156" s="45"/>
    </row>
    <row r="157" spans="1:12" s="3" customFormat="1" hidden="1">
      <c r="A157" s="6"/>
      <c r="B157" s="7"/>
      <c r="C157" s="8"/>
      <c r="D157" s="9"/>
      <c r="E157" s="207"/>
      <c r="F157" s="45"/>
      <c r="G157" s="26"/>
      <c r="H157" s="7"/>
      <c r="I157" s="8"/>
      <c r="J157" s="9"/>
      <c r="K157" s="211"/>
      <c r="L157" s="45"/>
    </row>
    <row r="158" spans="1:12" s="3" customFormat="1" hidden="1">
      <c r="A158" s="6"/>
      <c r="B158" s="7"/>
      <c r="C158" s="8"/>
      <c r="D158" s="9"/>
      <c r="E158" s="207"/>
      <c r="F158" s="45"/>
      <c r="G158" s="26"/>
      <c r="H158" s="7"/>
      <c r="I158" s="250"/>
      <c r="J158" s="9"/>
      <c r="K158" s="211"/>
      <c r="L158" s="45"/>
    </row>
    <row r="159" spans="1:12" s="3" customFormat="1" hidden="1">
      <c r="A159" s="6"/>
      <c r="B159" s="7"/>
      <c r="C159" s="8"/>
      <c r="D159" s="9"/>
      <c r="E159" s="207"/>
      <c r="F159" s="45"/>
      <c r="G159" s="26"/>
      <c r="H159" s="7"/>
      <c r="I159" s="250"/>
      <c r="J159" s="9"/>
      <c r="K159" s="211"/>
      <c r="L159" s="45"/>
    </row>
    <row r="160" spans="1:12" s="3" customFormat="1" hidden="1">
      <c r="A160" s="6"/>
      <c r="B160" s="7"/>
      <c r="C160" s="8"/>
      <c r="D160" s="9"/>
      <c r="E160" s="179"/>
      <c r="F160" s="45"/>
      <c r="G160" s="26"/>
      <c r="H160" s="7"/>
      <c r="I160" s="7"/>
      <c r="J160" s="9"/>
      <c r="K160" s="190"/>
      <c r="L160" s="45"/>
    </row>
    <row r="161" spans="1:12" s="3" customFormat="1" hidden="1">
      <c r="A161" s="6"/>
      <c r="B161" s="7"/>
      <c r="C161" s="8"/>
      <c r="D161" s="9"/>
      <c r="E161" s="179"/>
      <c r="F161" s="45"/>
      <c r="G161" s="26"/>
      <c r="H161" s="7"/>
      <c r="I161" s="7"/>
      <c r="J161" s="9"/>
      <c r="K161" s="190"/>
      <c r="L161" s="45"/>
    </row>
    <row r="162" spans="1:12" s="3" customFormat="1" hidden="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1056" t="s">
        <v>768</v>
      </c>
      <c r="B165" s="1056"/>
      <c r="C165" s="35"/>
      <c r="D165" s="160" t="s">
        <v>713</v>
      </c>
      <c r="E165" s="1065" t="s">
        <v>1638</v>
      </c>
      <c r="F165" s="1065"/>
      <c r="G165" s="1065"/>
      <c r="H165" s="1065"/>
      <c r="I165" s="35"/>
      <c r="J165" s="1056" t="s">
        <v>713</v>
      </c>
      <c r="K165" s="1056"/>
      <c r="L165" s="35"/>
    </row>
    <row r="166" spans="1:12" ht="13.5" customHeight="1" thickTop="1" thickBot="1">
      <c r="A166" s="1083" t="s">
        <v>621</v>
      </c>
      <c r="B166" s="1084"/>
      <c r="C166" s="43"/>
      <c r="D166" s="44"/>
      <c r="E166" s="44"/>
      <c r="F166" s="35"/>
      <c r="G166" s="1087" t="s">
        <v>652</v>
      </c>
      <c r="H166" s="1088"/>
      <c r="I166" s="35"/>
      <c r="J166" s="35"/>
      <c r="K166" s="35"/>
      <c r="L166" s="35"/>
    </row>
    <row r="167" spans="1:12" s="3" customFormat="1" ht="16.5" thickTop="1" thickBot="1">
      <c r="A167" s="1085"/>
      <c r="B167" s="1086"/>
      <c r="C167" s="14"/>
      <c r="D167" s="12" t="s">
        <v>645</v>
      </c>
      <c r="E167" s="13">
        <f>COUNTA(C169:C207)</f>
        <v>29</v>
      </c>
      <c r="F167" s="45"/>
      <c r="G167" s="1089"/>
      <c r="H167" s="1090"/>
      <c r="I167" s="32"/>
      <c r="J167" s="33" t="s">
        <v>645</v>
      </c>
      <c r="K167" s="34">
        <f>COUNTA(I169:I207)</f>
        <v>15</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923</v>
      </c>
      <c r="C169" s="78" t="s">
        <v>875</v>
      </c>
      <c r="D169" s="79" t="s">
        <v>661</v>
      </c>
      <c r="E169" s="1266">
        <v>0.1361111111111111</v>
      </c>
      <c r="F169" s="45"/>
      <c r="G169" s="94" t="s">
        <v>630</v>
      </c>
      <c r="H169" s="77" t="s">
        <v>783</v>
      </c>
      <c r="I169" s="78" t="s">
        <v>825</v>
      </c>
      <c r="J169" s="889" t="s">
        <v>669</v>
      </c>
      <c r="K169" s="1275">
        <v>0.13194444444444445</v>
      </c>
      <c r="L169" s="45"/>
    </row>
    <row r="170" spans="1:12" s="3" customFormat="1">
      <c r="A170" s="81" t="s">
        <v>631</v>
      </c>
      <c r="B170" s="82" t="s">
        <v>1102</v>
      </c>
      <c r="C170" s="83" t="s">
        <v>5647</v>
      </c>
      <c r="D170" s="84" t="s">
        <v>661</v>
      </c>
      <c r="E170" s="1268">
        <v>0.13680555555555557</v>
      </c>
      <c r="F170" s="45"/>
      <c r="G170" s="96" t="s">
        <v>631</v>
      </c>
      <c r="H170" s="82" t="s">
        <v>982</v>
      </c>
      <c r="I170" s="83" t="s">
        <v>6302</v>
      </c>
      <c r="J170" s="890" t="s">
        <v>751</v>
      </c>
      <c r="K170" s="1276">
        <v>0.13680555555555557</v>
      </c>
      <c r="L170" s="45"/>
    </row>
    <row r="171" spans="1:12" s="3" customFormat="1">
      <c r="A171" s="86" t="s">
        <v>632</v>
      </c>
      <c r="B171" s="87" t="s">
        <v>804</v>
      </c>
      <c r="C171" s="88" t="s">
        <v>1738</v>
      </c>
      <c r="D171" s="89" t="s">
        <v>669</v>
      </c>
      <c r="E171" s="1269">
        <v>0.13750000000000001</v>
      </c>
      <c r="F171" s="45"/>
      <c r="G171" s="98" t="s">
        <v>632</v>
      </c>
      <c r="H171" s="87" t="s">
        <v>2622</v>
      </c>
      <c r="I171" s="88" t="s">
        <v>3597</v>
      </c>
      <c r="J171" s="891" t="s">
        <v>629</v>
      </c>
      <c r="K171" s="1277">
        <v>0.14166666666666666</v>
      </c>
      <c r="L171" s="45"/>
    </row>
    <row r="172" spans="1:12" s="3" customFormat="1">
      <c r="A172" s="6" t="s">
        <v>633</v>
      </c>
      <c r="B172" s="7" t="s">
        <v>5642</v>
      </c>
      <c r="C172" s="250" t="s">
        <v>5646</v>
      </c>
      <c r="D172" s="547" t="s">
        <v>751</v>
      </c>
      <c r="E172" s="1270">
        <v>0.13819444444444445</v>
      </c>
      <c r="F172" s="45"/>
      <c r="G172" s="26" t="s">
        <v>633</v>
      </c>
      <c r="H172" s="7" t="s">
        <v>708</v>
      </c>
      <c r="I172" s="250" t="s">
        <v>497</v>
      </c>
      <c r="J172" s="9" t="s">
        <v>751</v>
      </c>
      <c r="K172" s="627">
        <v>0.14583333333333334</v>
      </c>
      <c r="L172" s="45"/>
    </row>
    <row r="173" spans="1:12" s="3" customFormat="1">
      <c r="A173" s="6" t="s">
        <v>634</v>
      </c>
      <c r="B173" s="7" t="s">
        <v>3431</v>
      </c>
      <c r="C173" s="250" t="s">
        <v>6474</v>
      </c>
      <c r="D173" s="9" t="s">
        <v>661</v>
      </c>
      <c r="E173" s="1270">
        <v>0.14166666666666666</v>
      </c>
      <c r="F173" s="45"/>
      <c r="G173" s="26" t="s">
        <v>634</v>
      </c>
      <c r="H173" s="7" t="s">
        <v>4793</v>
      </c>
      <c r="I173" s="250" t="s">
        <v>5616</v>
      </c>
      <c r="J173" s="9" t="s">
        <v>751</v>
      </c>
      <c r="K173" s="627">
        <v>0.15069444444444444</v>
      </c>
      <c r="L173" s="45"/>
    </row>
    <row r="174" spans="1:12" s="3" customFormat="1">
      <c r="A174" s="6" t="s">
        <v>635</v>
      </c>
      <c r="B174" s="7" t="s">
        <v>694</v>
      </c>
      <c r="C174" s="250" t="s">
        <v>5648</v>
      </c>
      <c r="D174" s="547" t="s">
        <v>751</v>
      </c>
      <c r="E174" s="1270">
        <v>0.1423611111111111</v>
      </c>
      <c r="F174" s="45"/>
      <c r="G174" s="26" t="s">
        <v>635</v>
      </c>
      <c r="H174" s="7" t="s">
        <v>816</v>
      </c>
      <c r="I174" s="250" t="s">
        <v>5296</v>
      </c>
      <c r="J174" s="9" t="s">
        <v>751</v>
      </c>
      <c r="K174" s="627">
        <v>0.15138888888888888</v>
      </c>
      <c r="L174" s="45"/>
    </row>
    <row r="175" spans="1:12" s="3" customFormat="1">
      <c r="A175" s="6" t="s">
        <v>636</v>
      </c>
      <c r="B175" s="7" t="s">
        <v>1102</v>
      </c>
      <c r="C175" s="250" t="s">
        <v>5653</v>
      </c>
      <c r="D175" s="547" t="s">
        <v>751</v>
      </c>
      <c r="E175" s="1270">
        <v>0.14305555555555555</v>
      </c>
      <c r="F175" s="45"/>
      <c r="G175" s="26" t="s">
        <v>636</v>
      </c>
      <c r="H175" s="7" t="s">
        <v>961</v>
      </c>
      <c r="I175" s="250" t="s">
        <v>957</v>
      </c>
      <c r="J175" s="9" t="s">
        <v>669</v>
      </c>
      <c r="K175" s="627">
        <v>0.15208333333333332</v>
      </c>
      <c r="L175" s="45"/>
    </row>
    <row r="176" spans="1:12" s="3" customFormat="1">
      <c r="A176" s="6" t="s">
        <v>637</v>
      </c>
      <c r="B176" s="7" t="s">
        <v>688</v>
      </c>
      <c r="C176" s="250" t="s">
        <v>5451</v>
      </c>
      <c r="D176" s="9" t="s">
        <v>669</v>
      </c>
      <c r="E176" s="1270">
        <v>0.14444444444444443</v>
      </c>
      <c r="F176" s="45"/>
      <c r="G176" s="26" t="s">
        <v>637</v>
      </c>
      <c r="H176" s="7" t="s">
        <v>1145</v>
      </c>
      <c r="I176" s="250" t="s">
        <v>2827</v>
      </c>
      <c r="J176" s="9" t="s">
        <v>661</v>
      </c>
      <c r="K176" s="627">
        <v>0.15347222222222223</v>
      </c>
      <c r="L176" s="45"/>
    </row>
    <row r="177" spans="1:12" s="3" customFormat="1">
      <c r="A177" s="6" t="s">
        <v>638</v>
      </c>
      <c r="B177" s="7" t="s">
        <v>1511</v>
      </c>
      <c r="C177" s="250" t="s">
        <v>5649</v>
      </c>
      <c r="D177" s="547" t="s">
        <v>751</v>
      </c>
      <c r="E177" s="1270">
        <v>0.1451388888888889</v>
      </c>
      <c r="F177" s="45"/>
      <c r="G177" s="26" t="s">
        <v>638</v>
      </c>
      <c r="H177" s="7" t="s">
        <v>3625</v>
      </c>
      <c r="I177" s="250" t="s">
        <v>6470</v>
      </c>
      <c r="J177" s="9"/>
      <c r="K177" s="627">
        <v>0.15486111111111112</v>
      </c>
      <c r="L177" s="45"/>
    </row>
    <row r="178" spans="1:12" s="3" customFormat="1">
      <c r="A178" s="6" t="s">
        <v>639</v>
      </c>
      <c r="B178" s="7" t="s">
        <v>1096</v>
      </c>
      <c r="C178" s="250" t="s">
        <v>5316</v>
      </c>
      <c r="D178" s="9" t="s">
        <v>751</v>
      </c>
      <c r="E178" s="1270">
        <v>0.14652777777777778</v>
      </c>
      <c r="F178" s="45"/>
      <c r="G178" s="26" t="s">
        <v>639</v>
      </c>
      <c r="H178" s="7" t="s">
        <v>667</v>
      </c>
      <c r="I178" s="250" t="s">
        <v>6296</v>
      </c>
      <c r="J178" s="9" t="s">
        <v>669</v>
      </c>
      <c r="K178" s="627">
        <v>0.15555555555555556</v>
      </c>
      <c r="L178" s="45"/>
    </row>
    <row r="179" spans="1:12" s="3" customFormat="1">
      <c r="A179" s="6" t="s">
        <v>640</v>
      </c>
      <c r="B179" s="7" t="s">
        <v>2311</v>
      </c>
      <c r="C179" s="250" t="s">
        <v>1471</v>
      </c>
      <c r="D179" s="547" t="s">
        <v>751</v>
      </c>
      <c r="E179" s="1270">
        <v>0.14930555555555555</v>
      </c>
      <c r="F179" s="45"/>
      <c r="G179" s="26" t="s">
        <v>640</v>
      </c>
      <c r="H179" s="7" t="s">
        <v>708</v>
      </c>
      <c r="I179" s="250" t="s">
        <v>819</v>
      </c>
      <c r="J179" s="9" t="s">
        <v>629</v>
      </c>
      <c r="K179" s="627">
        <v>0.15694444444444444</v>
      </c>
      <c r="L179" s="45"/>
    </row>
    <row r="180" spans="1:12" s="3" customFormat="1">
      <c r="A180" s="6" t="s">
        <v>641</v>
      </c>
      <c r="B180" s="7" t="s">
        <v>6475</v>
      </c>
      <c r="C180" s="250" t="s">
        <v>6476</v>
      </c>
      <c r="D180" s="9" t="s">
        <v>751</v>
      </c>
      <c r="E180" s="1270">
        <v>0.15138888888888888</v>
      </c>
      <c r="F180" s="45"/>
      <c r="G180" s="26" t="s">
        <v>641</v>
      </c>
      <c r="H180" s="7" t="s">
        <v>729</v>
      </c>
      <c r="I180" s="250" t="s">
        <v>5518</v>
      </c>
      <c r="J180" s="9"/>
      <c r="K180" s="627">
        <v>0.16180555555555556</v>
      </c>
      <c r="L180" s="45"/>
    </row>
    <row r="181" spans="1:12" s="3" customFormat="1">
      <c r="A181" s="6" t="s">
        <v>642</v>
      </c>
      <c r="B181" s="7" t="s">
        <v>976</v>
      </c>
      <c r="C181" s="250" t="s">
        <v>6477</v>
      </c>
      <c r="D181" s="9"/>
      <c r="E181" s="1270">
        <v>0.15347222222222223</v>
      </c>
      <c r="F181" s="45"/>
      <c r="G181" s="26" t="s">
        <v>642</v>
      </c>
      <c r="H181" s="7" t="s">
        <v>667</v>
      </c>
      <c r="I181" s="250" t="s">
        <v>537</v>
      </c>
      <c r="J181" s="9" t="s">
        <v>751</v>
      </c>
      <c r="K181" s="627">
        <v>0.19930555555555557</v>
      </c>
      <c r="L181" s="45"/>
    </row>
    <row r="182" spans="1:12" s="3" customFormat="1">
      <c r="A182" s="6" t="s">
        <v>643</v>
      </c>
      <c r="B182" s="7" t="s">
        <v>967</v>
      </c>
      <c r="C182" s="250" t="s">
        <v>5650</v>
      </c>
      <c r="D182" s="547" t="s">
        <v>751</v>
      </c>
      <c r="E182" s="1270">
        <v>0.15416666666666667</v>
      </c>
      <c r="F182" s="45"/>
      <c r="G182" s="26" t="s">
        <v>643</v>
      </c>
      <c r="H182" s="7" t="s">
        <v>6471</v>
      </c>
      <c r="I182" s="250" t="s">
        <v>6472</v>
      </c>
      <c r="J182" s="9" t="s">
        <v>629</v>
      </c>
      <c r="K182" s="627">
        <v>0.20624999999999999</v>
      </c>
      <c r="L182" s="45"/>
    </row>
    <row r="183" spans="1:12" s="3" customFormat="1">
      <c r="A183" s="6" t="s">
        <v>646</v>
      </c>
      <c r="B183" s="7" t="s">
        <v>696</v>
      </c>
      <c r="C183" s="250" t="s">
        <v>758</v>
      </c>
      <c r="D183" s="547" t="s">
        <v>669</v>
      </c>
      <c r="E183" s="1270">
        <v>0.15555555555555556</v>
      </c>
      <c r="F183" s="45"/>
      <c r="G183" s="26" t="s">
        <v>646</v>
      </c>
      <c r="H183" s="7" t="s">
        <v>4360</v>
      </c>
      <c r="I183" s="250" t="s">
        <v>6473</v>
      </c>
      <c r="J183" s="9" t="s">
        <v>629</v>
      </c>
      <c r="K183" s="627">
        <v>0.21944444444444444</v>
      </c>
      <c r="L183" s="45"/>
    </row>
    <row r="184" spans="1:12" s="3" customFormat="1">
      <c r="A184" s="6" t="s">
        <v>647</v>
      </c>
      <c r="B184" s="7" t="s">
        <v>1266</v>
      </c>
      <c r="C184" s="250" t="s">
        <v>670</v>
      </c>
      <c r="D184" s="9"/>
      <c r="E184" s="1270">
        <v>0.15902777777777777</v>
      </c>
      <c r="F184" s="45"/>
      <c r="G184" s="26"/>
      <c r="H184" s="7"/>
      <c r="I184" s="250"/>
      <c r="J184" s="9"/>
      <c r="K184" s="723"/>
      <c r="L184" s="45"/>
    </row>
    <row r="185" spans="1:12" s="3" customFormat="1">
      <c r="A185" s="6" t="s">
        <v>648</v>
      </c>
      <c r="B185" s="7" t="s">
        <v>4050</v>
      </c>
      <c r="C185" s="250" t="s">
        <v>6478</v>
      </c>
      <c r="D185" s="9" t="s">
        <v>751</v>
      </c>
      <c r="E185" s="1270">
        <v>0.15902777777777777</v>
      </c>
      <c r="F185" s="45"/>
      <c r="G185" s="26"/>
      <c r="H185" s="7"/>
      <c r="I185" s="250"/>
      <c r="J185" s="9"/>
      <c r="K185" s="723"/>
      <c r="L185" s="45"/>
    </row>
    <row r="186" spans="1:12" s="3" customFormat="1">
      <c r="A186" s="6" t="s">
        <v>649</v>
      </c>
      <c r="B186" s="7" t="s">
        <v>6479</v>
      </c>
      <c r="C186" s="250" t="s">
        <v>6480</v>
      </c>
      <c r="D186" s="9" t="s">
        <v>661</v>
      </c>
      <c r="E186" s="1270">
        <v>0.15972222222222221</v>
      </c>
      <c r="F186" s="45"/>
      <c r="G186" s="26"/>
      <c r="H186" s="7"/>
      <c r="I186" s="250"/>
      <c r="J186" s="9"/>
      <c r="K186" s="655"/>
      <c r="L186" s="45"/>
    </row>
    <row r="187" spans="1:12" s="3" customFormat="1">
      <c r="A187" s="6" t="s">
        <v>650</v>
      </c>
      <c r="B187" s="7" t="s">
        <v>1306</v>
      </c>
      <c r="C187" s="250" t="s">
        <v>6299</v>
      </c>
      <c r="D187" s="9" t="s">
        <v>751</v>
      </c>
      <c r="E187" s="1270">
        <v>0.16180555555555556</v>
      </c>
      <c r="F187" s="45"/>
      <c r="G187" s="26"/>
      <c r="H187" s="7"/>
      <c r="I187" s="250"/>
      <c r="J187" s="9"/>
      <c r="K187" s="723"/>
      <c r="L187" s="45"/>
    </row>
    <row r="188" spans="1:12" s="3" customFormat="1">
      <c r="A188" s="6" t="s">
        <v>651</v>
      </c>
      <c r="B188" s="7" t="s">
        <v>4120</v>
      </c>
      <c r="C188" s="250" t="s">
        <v>6481</v>
      </c>
      <c r="D188" s="547" t="s">
        <v>661</v>
      </c>
      <c r="E188" s="1270">
        <v>0.16180555555555556</v>
      </c>
      <c r="F188" s="45"/>
      <c r="G188" s="26"/>
      <c r="H188" s="7"/>
      <c r="I188" s="250"/>
      <c r="J188" s="9"/>
      <c r="K188" s="723"/>
      <c r="L188" s="45"/>
    </row>
    <row r="189" spans="1:12" s="3" customFormat="1">
      <c r="A189" s="6" t="s">
        <v>899</v>
      </c>
      <c r="B189" s="7" t="s">
        <v>653</v>
      </c>
      <c r="C189" s="250" t="s">
        <v>975</v>
      </c>
      <c r="D189" s="9" t="s">
        <v>669</v>
      </c>
      <c r="E189" s="1270">
        <v>0.16319444444444445</v>
      </c>
      <c r="F189" s="45"/>
      <c r="G189" s="26"/>
      <c r="H189" s="7"/>
      <c r="I189" s="250"/>
      <c r="J189" s="9"/>
      <c r="K189" s="723"/>
      <c r="L189" s="45"/>
    </row>
    <row r="190" spans="1:12" s="3" customFormat="1">
      <c r="A190" s="6" t="s">
        <v>900</v>
      </c>
      <c r="B190" s="7" t="s">
        <v>2304</v>
      </c>
      <c r="C190" s="250" t="s">
        <v>5655</v>
      </c>
      <c r="D190" s="547" t="s">
        <v>751</v>
      </c>
      <c r="E190" s="1270">
        <v>0.16319444444444445</v>
      </c>
      <c r="F190" s="45"/>
      <c r="G190" s="26"/>
      <c r="H190" s="7"/>
      <c r="I190" s="250"/>
      <c r="J190" s="9"/>
      <c r="K190" s="723"/>
      <c r="L190" s="45"/>
    </row>
    <row r="191" spans="1:12" s="3" customFormat="1">
      <c r="A191" s="6" t="s">
        <v>901</v>
      </c>
      <c r="B191" s="7" t="s">
        <v>759</v>
      </c>
      <c r="C191" s="250" t="s">
        <v>3779</v>
      </c>
      <c r="D191" s="547" t="s">
        <v>751</v>
      </c>
      <c r="E191" s="1270">
        <v>0.16666666666666666</v>
      </c>
      <c r="F191" s="45"/>
      <c r="G191" s="26"/>
      <c r="H191" s="7"/>
      <c r="I191" s="250"/>
      <c r="J191" s="9"/>
      <c r="K191" s="723"/>
      <c r="L191" s="45"/>
    </row>
    <row r="192" spans="1:12" s="3" customFormat="1">
      <c r="A192" s="6" t="s">
        <v>902</v>
      </c>
      <c r="B192" s="7" t="s">
        <v>2304</v>
      </c>
      <c r="C192" s="250" t="s">
        <v>6300</v>
      </c>
      <c r="D192" s="547" t="s">
        <v>751</v>
      </c>
      <c r="E192" s="1270">
        <v>0.16875000000000001</v>
      </c>
      <c r="F192" s="45"/>
      <c r="G192" s="26"/>
      <c r="H192" s="7"/>
      <c r="I192" s="250"/>
      <c r="J192" s="9"/>
      <c r="K192" s="723"/>
      <c r="L192" s="45"/>
    </row>
    <row r="193" spans="1:12" s="3" customFormat="1">
      <c r="A193" s="6" t="s">
        <v>903</v>
      </c>
      <c r="B193" s="7" t="s">
        <v>4039</v>
      </c>
      <c r="C193" s="250" t="s">
        <v>6482</v>
      </c>
      <c r="D193" s="547" t="s">
        <v>751</v>
      </c>
      <c r="E193" s="1270">
        <v>0.1736111111111111</v>
      </c>
      <c r="F193" s="45"/>
      <c r="G193" s="26"/>
      <c r="H193" s="7"/>
      <c r="I193" s="250"/>
      <c r="J193" s="9"/>
      <c r="K193" s="211"/>
      <c r="L193" s="45"/>
    </row>
    <row r="194" spans="1:12" s="3" customFormat="1">
      <c r="A194" s="6" t="s">
        <v>1124</v>
      </c>
      <c r="B194" s="7" t="s">
        <v>828</v>
      </c>
      <c r="C194" s="250" t="s">
        <v>5156</v>
      </c>
      <c r="D194" s="547"/>
      <c r="E194" s="1270">
        <v>0.17499999999999999</v>
      </c>
      <c r="F194" s="45"/>
      <c r="G194" s="26"/>
      <c r="H194" s="7"/>
      <c r="I194" s="250"/>
      <c r="J194" s="9"/>
      <c r="K194" s="211"/>
      <c r="L194" s="45"/>
    </row>
    <row r="195" spans="1:12" s="3" customFormat="1">
      <c r="A195" s="6" t="s">
        <v>1125</v>
      </c>
      <c r="B195" s="7" t="s">
        <v>1096</v>
      </c>
      <c r="C195" s="250" t="s">
        <v>2363</v>
      </c>
      <c r="D195" s="547"/>
      <c r="E195" s="1270">
        <v>0.18194444444444444</v>
      </c>
      <c r="F195" s="45"/>
      <c r="G195" s="26"/>
      <c r="H195" s="7"/>
      <c r="I195" s="250"/>
      <c r="J195" s="9"/>
      <c r="K195" s="211"/>
      <c r="L195" s="45"/>
    </row>
    <row r="196" spans="1:12" s="3" customFormat="1">
      <c r="A196" s="6" t="s">
        <v>1126</v>
      </c>
      <c r="B196" s="7" t="s">
        <v>5303</v>
      </c>
      <c r="C196" s="250" t="s">
        <v>3616</v>
      </c>
      <c r="D196" s="547" t="s">
        <v>751</v>
      </c>
      <c r="E196" s="1270">
        <v>0.1986111111111111</v>
      </c>
      <c r="F196" s="45"/>
      <c r="G196" s="26"/>
      <c r="H196" s="7"/>
      <c r="I196" s="250"/>
      <c r="J196" s="9"/>
      <c r="K196" s="211"/>
      <c r="L196" s="45"/>
    </row>
    <row r="197" spans="1:12" s="3" customFormat="1" ht="12.75" thickBot="1">
      <c r="A197" s="6" t="s">
        <v>1127</v>
      </c>
      <c r="B197" s="7" t="s">
        <v>3431</v>
      </c>
      <c r="C197" s="250" t="s">
        <v>1205</v>
      </c>
      <c r="D197" s="9"/>
      <c r="E197" s="1270">
        <v>0.21527777777777779</v>
      </c>
      <c r="F197" s="45"/>
      <c r="G197" s="26"/>
      <c r="H197" s="7"/>
      <c r="I197" s="250"/>
      <c r="J197" s="9"/>
      <c r="K197" s="211"/>
      <c r="L197" s="45"/>
    </row>
    <row r="198" spans="1:12" s="3" customFormat="1" hidden="1">
      <c r="A198" s="6"/>
      <c r="B198" s="7"/>
      <c r="C198" s="8"/>
      <c r="D198" s="9"/>
      <c r="E198" s="774"/>
      <c r="F198" s="45"/>
      <c r="G198" s="26"/>
      <c r="H198" s="7"/>
      <c r="I198" s="250"/>
      <c r="J198" s="9"/>
      <c r="K198" s="211"/>
      <c r="L198" s="45"/>
    </row>
    <row r="199" spans="1:12" s="3" customFormat="1" hidden="1">
      <c r="A199" s="6"/>
      <c r="B199" s="7"/>
      <c r="C199" s="8"/>
      <c r="D199" s="9"/>
      <c r="E199" s="774"/>
      <c r="F199" s="45"/>
      <c r="G199" s="26"/>
      <c r="H199" s="7"/>
      <c r="I199" s="250"/>
      <c r="J199" s="9"/>
      <c r="K199" s="211"/>
      <c r="L199" s="45"/>
    </row>
    <row r="200" spans="1:12" s="3" customFormat="1" hidden="1">
      <c r="A200" s="6"/>
      <c r="B200" s="7"/>
      <c r="C200" s="8"/>
      <c r="D200" s="547"/>
      <c r="E200" s="774"/>
      <c r="F200" s="45"/>
      <c r="G200" s="26"/>
      <c r="H200" s="7"/>
      <c r="I200" s="250"/>
      <c r="J200" s="9"/>
      <c r="K200" s="211"/>
      <c r="L200" s="45"/>
    </row>
    <row r="201" spans="1:12" s="3" customFormat="1" hidden="1">
      <c r="A201" s="6"/>
      <c r="B201" s="7"/>
      <c r="C201" s="8"/>
      <c r="D201" s="9"/>
      <c r="E201" s="774"/>
      <c r="F201" s="45"/>
      <c r="G201" s="26"/>
      <c r="H201" s="7"/>
      <c r="I201" s="250"/>
      <c r="J201" s="9"/>
      <c r="K201" s="190"/>
      <c r="L201" s="45"/>
    </row>
    <row r="202" spans="1:12" s="3" customFormat="1" hidden="1">
      <c r="A202" s="6"/>
      <c r="B202" s="7"/>
      <c r="C202" s="8"/>
      <c r="D202" s="9"/>
      <c r="E202" s="774"/>
      <c r="F202" s="45"/>
      <c r="G202" s="26"/>
      <c r="H202" s="7"/>
      <c r="I202" s="250"/>
      <c r="J202" s="9"/>
      <c r="K202" s="190"/>
      <c r="L202" s="45"/>
    </row>
    <row r="203" spans="1:12" s="3" customFormat="1" hidden="1">
      <c r="A203" s="6"/>
      <c r="B203" s="7"/>
      <c r="C203" s="8"/>
      <c r="D203" s="9"/>
      <c r="E203" s="774"/>
      <c r="F203" s="45"/>
      <c r="G203" s="26"/>
      <c r="H203" s="7"/>
      <c r="I203" s="250"/>
      <c r="J203" s="9"/>
      <c r="K203" s="190"/>
      <c r="L203" s="45"/>
    </row>
    <row r="204" spans="1:12" s="3" customFormat="1" hidden="1">
      <c r="A204" s="6"/>
      <c r="B204" s="7"/>
      <c r="C204" s="8"/>
      <c r="D204" s="9"/>
      <c r="E204" s="774"/>
      <c r="F204" s="45"/>
      <c r="G204" s="26"/>
      <c r="H204" s="7"/>
      <c r="I204" s="250"/>
      <c r="J204" s="9"/>
      <c r="K204" s="190"/>
      <c r="L204" s="45"/>
    </row>
    <row r="205" spans="1:12" s="3" customFormat="1" hidden="1">
      <c r="A205" s="6"/>
      <c r="B205" s="7"/>
      <c r="C205" s="8"/>
      <c r="D205" s="9"/>
      <c r="E205" s="774"/>
      <c r="F205" s="45"/>
      <c r="G205" s="26"/>
      <c r="H205" s="7"/>
      <c r="I205" s="250"/>
      <c r="J205" s="9"/>
      <c r="K205" s="190"/>
      <c r="L205" s="45"/>
    </row>
    <row r="206" spans="1:12" s="3" customFormat="1" hidden="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1056" t="s">
        <v>769</v>
      </c>
      <c r="B209" s="1056"/>
      <c r="C209" s="35"/>
      <c r="D209" s="160" t="s">
        <v>713</v>
      </c>
      <c r="E209" s="1065" t="s">
        <v>1639</v>
      </c>
      <c r="F209" s="1065"/>
      <c r="G209" s="1065"/>
      <c r="H209" s="1065"/>
      <c r="I209" s="35"/>
      <c r="J209" s="1056" t="s">
        <v>713</v>
      </c>
      <c r="K209" s="1056"/>
      <c r="L209" s="35"/>
    </row>
    <row r="210" spans="1:12" ht="13.5" thickTop="1" thickBot="1">
      <c r="A210" s="1083" t="s">
        <v>621</v>
      </c>
      <c r="B210" s="1084"/>
      <c r="C210" s="43"/>
      <c r="D210" s="44"/>
      <c r="E210" s="44"/>
      <c r="F210" s="35"/>
      <c r="G210" s="1087" t="s">
        <v>652</v>
      </c>
      <c r="H210" s="1088"/>
      <c r="I210" s="35"/>
      <c r="J210" s="35"/>
      <c r="K210" s="35"/>
      <c r="L210" s="35"/>
    </row>
    <row r="211" spans="1:12" s="3" customFormat="1" ht="16.5" thickTop="1" thickBot="1">
      <c r="A211" s="1085"/>
      <c r="B211" s="1086"/>
      <c r="C211" s="14"/>
      <c r="D211" s="12" t="s">
        <v>645</v>
      </c>
      <c r="E211" s="13">
        <f>COUNTA(C213:C240)</f>
        <v>15</v>
      </c>
      <c r="F211" s="45"/>
      <c r="G211" s="1089"/>
      <c r="H211" s="1090"/>
      <c r="I211" s="32"/>
      <c r="J211" s="33" t="s">
        <v>645</v>
      </c>
      <c r="K211" s="34">
        <f>COUNTA(I213:I240)</f>
        <v>11</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1096</v>
      </c>
      <c r="C213" s="78" t="s">
        <v>5305</v>
      </c>
      <c r="D213" s="79" t="s">
        <v>751</v>
      </c>
      <c r="E213" s="1266">
        <v>0.12638888888888888</v>
      </c>
      <c r="F213" s="45"/>
      <c r="G213" s="94" t="s">
        <v>630</v>
      </c>
      <c r="H213" s="77" t="s">
        <v>1145</v>
      </c>
      <c r="I213" s="78" t="s">
        <v>5178</v>
      </c>
      <c r="J213" s="79" t="s">
        <v>751</v>
      </c>
      <c r="K213" s="1271">
        <v>0.10972222222222222</v>
      </c>
      <c r="L213" s="45"/>
    </row>
    <row r="214" spans="1:12" s="3" customFormat="1">
      <c r="A214" s="81" t="s">
        <v>631</v>
      </c>
      <c r="B214" s="82" t="s">
        <v>387</v>
      </c>
      <c r="C214" s="83" t="s">
        <v>5316</v>
      </c>
      <c r="D214" s="84" t="s">
        <v>751</v>
      </c>
      <c r="E214" s="1268">
        <v>0.12708333333333333</v>
      </c>
      <c r="F214" s="45"/>
      <c r="G214" s="96" t="s">
        <v>631</v>
      </c>
      <c r="H214" s="82" t="s">
        <v>740</v>
      </c>
      <c r="I214" s="83" t="s">
        <v>1602</v>
      </c>
      <c r="J214" s="84" t="s">
        <v>751</v>
      </c>
      <c r="K214" s="1272">
        <v>0.12361111111111112</v>
      </c>
      <c r="L214" s="45"/>
    </row>
    <row r="215" spans="1:12" s="3" customFormat="1">
      <c r="A215" s="86" t="s">
        <v>632</v>
      </c>
      <c r="B215" s="87" t="s">
        <v>1458</v>
      </c>
      <c r="C215" s="88" t="s">
        <v>1738</v>
      </c>
      <c r="D215" s="89" t="s">
        <v>669</v>
      </c>
      <c r="E215" s="1269">
        <v>0.12847222222222221</v>
      </c>
      <c r="F215" s="45"/>
      <c r="G215" s="98" t="s">
        <v>632</v>
      </c>
      <c r="H215" s="87" t="s">
        <v>708</v>
      </c>
      <c r="I215" s="88" t="s">
        <v>6303</v>
      </c>
      <c r="J215" s="89" t="s">
        <v>751</v>
      </c>
      <c r="K215" s="1273">
        <v>0.12430555555555556</v>
      </c>
      <c r="L215" s="45"/>
    </row>
    <row r="216" spans="1:12" s="3" customFormat="1">
      <c r="A216" s="6" t="s">
        <v>633</v>
      </c>
      <c r="B216" s="512" t="s">
        <v>967</v>
      </c>
      <c r="C216" s="546" t="s">
        <v>5595</v>
      </c>
      <c r="D216" s="547" t="s">
        <v>751</v>
      </c>
      <c r="E216" s="1270">
        <v>0.12986111111111112</v>
      </c>
      <c r="F216" s="45"/>
      <c r="G216" s="26" t="s">
        <v>633</v>
      </c>
      <c r="H216" s="7" t="s">
        <v>366</v>
      </c>
      <c r="I216" s="250" t="s">
        <v>5573</v>
      </c>
      <c r="J216" s="9" t="s">
        <v>751</v>
      </c>
      <c r="K216" s="1274">
        <v>0.12916666666666668</v>
      </c>
      <c r="L216" s="45"/>
    </row>
    <row r="217" spans="1:12" s="3" customFormat="1">
      <c r="A217" s="6" t="s">
        <v>634</v>
      </c>
      <c r="B217" s="512" t="s">
        <v>3431</v>
      </c>
      <c r="C217" s="546" t="s">
        <v>746</v>
      </c>
      <c r="D217" s="547" t="s">
        <v>661</v>
      </c>
      <c r="E217" s="1270">
        <v>0.13472222222222222</v>
      </c>
      <c r="F217" s="45"/>
      <c r="G217" s="26" t="s">
        <v>634</v>
      </c>
      <c r="H217" s="7" t="s">
        <v>816</v>
      </c>
      <c r="I217" s="250" t="s">
        <v>1123</v>
      </c>
      <c r="J217" s="547"/>
      <c r="K217" s="1274">
        <v>0.13680555555555557</v>
      </c>
      <c r="L217" s="45"/>
    </row>
    <row r="218" spans="1:12" s="3" customFormat="1">
      <c r="A218" s="6" t="s">
        <v>635</v>
      </c>
      <c r="B218" s="512" t="s">
        <v>1096</v>
      </c>
      <c r="C218" s="546" t="s">
        <v>5281</v>
      </c>
      <c r="D218" s="547" t="s">
        <v>751</v>
      </c>
      <c r="E218" s="1270">
        <v>0.13541666666666666</v>
      </c>
      <c r="F218" s="45"/>
      <c r="G218" s="26" t="s">
        <v>635</v>
      </c>
      <c r="H218" s="7" t="s">
        <v>1386</v>
      </c>
      <c r="I218" s="250" t="s">
        <v>820</v>
      </c>
      <c r="J218" s="9" t="s">
        <v>629</v>
      </c>
      <c r="K218" s="1274">
        <v>0.13750000000000001</v>
      </c>
      <c r="L218" s="45"/>
    </row>
    <row r="219" spans="1:12" s="3" customFormat="1">
      <c r="A219" s="6" t="s">
        <v>636</v>
      </c>
      <c r="B219" s="512" t="s">
        <v>3468</v>
      </c>
      <c r="C219" s="546" t="s">
        <v>4407</v>
      </c>
      <c r="D219" s="547" t="s">
        <v>751</v>
      </c>
      <c r="E219" s="1270">
        <v>0.1388888888888889</v>
      </c>
      <c r="F219" s="45"/>
      <c r="G219" s="26" t="s">
        <v>636</v>
      </c>
      <c r="H219" s="7" t="s">
        <v>6467</v>
      </c>
      <c r="I219" s="250" t="s">
        <v>6468</v>
      </c>
      <c r="J219" s="9" t="s">
        <v>6469</v>
      </c>
      <c r="K219" s="1274">
        <v>0.13750000000000001</v>
      </c>
      <c r="L219" s="45"/>
    </row>
    <row r="220" spans="1:12" s="3" customFormat="1">
      <c r="A220" s="6" t="s">
        <v>637</v>
      </c>
      <c r="B220" s="512" t="s">
        <v>804</v>
      </c>
      <c r="C220" s="546" t="s">
        <v>40</v>
      </c>
      <c r="D220" s="547" t="s">
        <v>669</v>
      </c>
      <c r="E220" s="1270">
        <v>0.14444444444444443</v>
      </c>
      <c r="F220" s="45"/>
      <c r="G220" s="26" t="s">
        <v>637</v>
      </c>
      <c r="H220" s="7" t="s">
        <v>4794</v>
      </c>
      <c r="I220" s="250" t="s">
        <v>3363</v>
      </c>
      <c r="J220" s="9" t="s">
        <v>751</v>
      </c>
      <c r="K220" s="1274">
        <v>0.15486111111111112</v>
      </c>
      <c r="L220" s="45"/>
    </row>
    <row r="221" spans="1:12" s="3" customFormat="1">
      <c r="A221" s="6" t="s">
        <v>638</v>
      </c>
      <c r="B221" s="512" t="s">
        <v>1306</v>
      </c>
      <c r="C221" s="546" t="s">
        <v>5459</v>
      </c>
      <c r="D221" s="547" t="s">
        <v>669</v>
      </c>
      <c r="E221" s="1270">
        <v>0.1451388888888889</v>
      </c>
      <c r="F221" s="45"/>
      <c r="G221" s="26" t="s">
        <v>638</v>
      </c>
      <c r="H221" s="512" t="s">
        <v>1114</v>
      </c>
      <c r="I221" s="549" t="s">
        <v>836</v>
      </c>
      <c r="J221" s="547" t="s">
        <v>669</v>
      </c>
      <c r="K221" s="1274">
        <v>0.15694444444444444</v>
      </c>
      <c r="L221" s="45"/>
    </row>
    <row r="222" spans="1:12" s="3" customFormat="1">
      <c r="A222" s="6" t="s">
        <v>639</v>
      </c>
      <c r="B222" s="512" t="s">
        <v>2311</v>
      </c>
      <c r="C222" s="546" t="s">
        <v>5596</v>
      </c>
      <c r="D222" s="547" t="s">
        <v>751</v>
      </c>
      <c r="E222" s="1270">
        <v>0.14583333333333334</v>
      </c>
      <c r="F222" s="45"/>
      <c r="G222" s="26" t="s">
        <v>639</v>
      </c>
      <c r="H222" s="512" t="s">
        <v>3951</v>
      </c>
      <c r="I222" s="549" t="s">
        <v>670</v>
      </c>
      <c r="J222" s="547"/>
      <c r="K222" s="1274">
        <v>0.16111111111111112</v>
      </c>
      <c r="L222" s="45"/>
    </row>
    <row r="223" spans="1:12" s="3" customFormat="1">
      <c r="A223" s="6" t="s">
        <v>640</v>
      </c>
      <c r="B223" s="512" t="s">
        <v>627</v>
      </c>
      <c r="C223" s="546" t="s">
        <v>6465</v>
      </c>
      <c r="D223" s="547" t="s">
        <v>751</v>
      </c>
      <c r="E223" s="1270">
        <v>0.14652777777777778</v>
      </c>
      <c r="F223" s="45"/>
      <c r="G223" s="26" t="s">
        <v>640</v>
      </c>
      <c r="H223" s="512" t="s">
        <v>1114</v>
      </c>
      <c r="I223" s="549" t="s">
        <v>248</v>
      </c>
      <c r="J223" s="547" t="s">
        <v>751</v>
      </c>
      <c r="K223" s="1274">
        <v>0.1673611111111111</v>
      </c>
      <c r="L223" s="45"/>
    </row>
    <row r="224" spans="1:12" s="3" customFormat="1">
      <c r="A224" s="6" t="s">
        <v>641</v>
      </c>
      <c r="B224" s="512" t="s">
        <v>348</v>
      </c>
      <c r="C224" s="546" t="s">
        <v>1205</v>
      </c>
      <c r="D224" s="547" t="s">
        <v>669</v>
      </c>
      <c r="E224" s="1270">
        <v>0.15</v>
      </c>
      <c r="F224" s="45"/>
      <c r="G224" s="26"/>
      <c r="H224" s="512"/>
      <c r="I224" s="549"/>
      <c r="J224" s="547"/>
      <c r="K224" s="723"/>
      <c r="L224" s="45"/>
    </row>
    <row r="225" spans="1:12" s="3" customFormat="1">
      <c r="A225" s="6" t="s">
        <v>642</v>
      </c>
      <c r="B225" s="512" t="s">
        <v>804</v>
      </c>
      <c r="C225" s="546" t="s">
        <v>758</v>
      </c>
      <c r="D225" s="547" t="s">
        <v>669</v>
      </c>
      <c r="E225" s="1270">
        <v>0.15347222222222223</v>
      </c>
      <c r="F225" s="45"/>
      <c r="G225" s="26"/>
      <c r="H225" s="512"/>
      <c r="I225" s="549"/>
      <c r="J225" s="547"/>
      <c r="K225" s="723"/>
      <c r="L225" s="45"/>
    </row>
    <row r="226" spans="1:12" s="3" customFormat="1">
      <c r="A226" s="6" t="s">
        <v>643</v>
      </c>
      <c r="B226" s="512" t="s">
        <v>3778</v>
      </c>
      <c r="C226" s="546" t="s">
        <v>6466</v>
      </c>
      <c r="D226" s="547" t="s">
        <v>751</v>
      </c>
      <c r="E226" s="620">
        <v>0.15347222222222223</v>
      </c>
      <c r="F226" s="45"/>
      <c r="G226" s="26"/>
      <c r="H226" s="512"/>
      <c r="I226" s="549"/>
      <c r="J226" s="547"/>
      <c r="K226" s="723"/>
      <c r="L226" s="45"/>
    </row>
    <row r="227" spans="1:12" s="3" customFormat="1" ht="12.75" thickBot="1">
      <c r="A227" s="6" t="s">
        <v>646</v>
      </c>
      <c r="B227" s="512" t="s">
        <v>1096</v>
      </c>
      <c r="C227" s="546" t="s">
        <v>6304</v>
      </c>
      <c r="D227" s="547" t="s">
        <v>751</v>
      </c>
      <c r="E227" s="620">
        <v>0.15416666666666667</v>
      </c>
      <c r="F227" s="45"/>
      <c r="G227" s="26"/>
      <c r="H227" s="512"/>
      <c r="I227" s="549"/>
      <c r="J227" s="547"/>
      <c r="K227" s="723"/>
      <c r="L227" s="45"/>
    </row>
    <row r="228" spans="1:12" s="3" customFormat="1" hidden="1">
      <c r="A228" s="6"/>
      <c r="B228" s="512"/>
      <c r="C228" s="546"/>
      <c r="D228" s="547"/>
      <c r="E228" s="548"/>
      <c r="F228" s="45"/>
      <c r="G228" s="26"/>
      <c r="H228" s="512"/>
      <c r="I228" s="549"/>
      <c r="J228" s="547"/>
      <c r="K228" s="723"/>
      <c r="L228" s="45"/>
    </row>
    <row r="229" spans="1:12" s="3" customFormat="1" hidden="1">
      <c r="A229" s="6"/>
      <c r="B229" s="512"/>
      <c r="C229" s="546"/>
      <c r="D229" s="547"/>
      <c r="E229" s="548"/>
      <c r="F229" s="45"/>
      <c r="G229" s="26"/>
      <c r="H229" s="512"/>
      <c r="I229" s="549"/>
      <c r="J229" s="547"/>
      <c r="K229" s="723"/>
      <c r="L229" s="45"/>
    </row>
    <row r="230" spans="1:12" s="3" customFormat="1" hidden="1">
      <c r="A230" s="6"/>
      <c r="B230" s="512"/>
      <c r="C230" s="546"/>
      <c r="D230" s="547"/>
      <c r="E230" s="548"/>
      <c r="F230" s="45"/>
      <c r="G230" s="26"/>
      <c r="H230" s="512"/>
      <c r="I230" s="549"/>
      <c r="J230" s="547"/>
      <c r="K230" s="723"/>
      <c r="L230" s="45"/>
    </row>
    <row r="231" spans="1:12" s="3" customFormat="1" hidden="1">
      <c r="A231" s="6"/>
      <c r="B231" s="512"/>
      <c r="C231" s="546"/>
      <c r="D231" s="547"/>
      <c r="E231" s="548"/>
      <c r="F231" s="45"/>
      <c r="G231" s="26"/>
      <c r="H231" s="7"/>
      <c r="I231" s="250"/>
      <c r="J231" s="9"/>
      <c r="K231" s="723"/>
      <c r="L231" s="45"/>
    </row>
    <row r="232" spans="1:12" s="3" customFormat="1" hidden="1">
      <c r="A232" s="6"/>
      <c r="B232" s="512"/>
      <c r="C232" s="546"/>
      <c r="D232" s="547"/>
      <c r="E232" s="548"/>
      <c r="F232" s="45"/>
      <c r="G232" s="26"/>
      <c r="H232" s="7"/>
      <c r="I232" s="250"/>
      <c r="J232" s="9"/>
      <c r="K232" s="723"/>
      <c r="L232" s="45"/>
    </row>
    <row r="233" spans="1:12" s="3" customFormat="1" hidden="1">
      <c r="A233" s="6"/>
      <c r="B233" s="512"/>
      <c r="C233" s="546"/>
      <c r="D233" s="547"/>
      <c r="E233" s="548"/>
      <c r="F233" s="45"/>
      <c r="G233" s="26"/>
      <c r="H233" s="7"/>
      <c r="I233" s="250"/>
      <c r="J233" s="9"/>
      <c r="K233" s="211"/>
      <c r="L233" s="45"/>
    </row>
    <row r="234" spans="1:12" s="3" customFormat="1" hidden="1">
      <c r="A234" s="6"/>
      <c r="B234" s="512"/>
      <c r="C234" s="546"/>
      <c r="D234" s="547"/>
      <c r="E234" s="548"/>
      <c r="F234" s="45"/>
      <c r="G234" s="26"/>
      <c r="H234" s="7"/>
      <c r="I234" s="250"/>
      <c r="J234" s="9"/>
      <c r="K234" s="211"/>
      <c r="L234" s="45"/>
    </row>
    <row r="235" spans="1:12" s="3" customFormat="1" hidden="1">
      <c r="A235" s="6"/>
      <c r="B235" s="7"/>
      <c r="C235" s="546"/>
      <c r="D235" s="9"/>
      <c r="E235" s="207"/>
      <c r="F235" s="45"/>
      <c r="G235" s="26"/>
      <c r="H235" s="7"/>
      <c r="I235" s="250"/>
      <c r="J235" s="9"/>
      <c r="K235" s="211"/>
      <c r="L235" s="45"/>
    </row>
    <row r="236" spans="1:12" s="3" customFormat="1" hidden="1">
      <c r="A236" s="6"/>
      <c r="B236" s="7"/>
      <c r="C236" s="546"/>
      <c r="D236" s="547"/>
      <c r="E236" s="207"/>
      <c r="F236" s="45"/>
      <c r="G236" s="26"/>
      <c r="H236" s="7"/>
      <c r="I236" s="250"/>
      <c r="J236" s="9"/>
      <c r="K236" s="211"/>
      <c r="L236" s="45"/>
    </row>
    <row r="237" spans="1:12" s="3" customFormat="1" ht="12.75" hidden="1">
      <c r="A237" s="6"/>
      <c r="B237" s="7"/>
      <c r="C237" s="302"/>
      <c r="D237" s="9"/>
      <c r="E237" s="207"/>
      <c r="F237" s="45"/>
      <c r="G237" s="26"/>
      <c r="H237" s="7"/>
      <c r="I237" s="250"/>
      <c r="J237" s="9"/>
      <c r="K237" s="211"/>
      <c r="L237" s="45"/>
    </row>
    <row r="238" spans="1:12" s="3" customFormat="1" ht="12.75" hidden="1">
      <c r="A238" s="6"/>
      <c r="B238" s="7"/>
      <c r="C238" s="302"/>
      <c r="D238" s="9"/>
      <c r="E238" s="207"/>
      <c r="F238" s="45"/>
      <c r="G238" s="26"/>
      <c r="H238" s="7"/>
      <c r="I238" s="250"/>
      <c r="J238" s="9"/>
      <c r="K238" s="211"/>
      <c r="L238" s="45"/>
    </row>
    <row r="239" spans="1:12" s="3" customFormat="1" ht="12.75" hidden="1">
      <c r="A239" s="6"/>
      <c r="B239" s="7"/>
      <c r="C239" s="302"/>
      <c r="D239" s="9"/>
      <c r="E239" s="207"/>
      <c r="F239" s="45"/>
      <c r="G239" s="26"/>
      <c r="H239" s="7"/>
      <c r="I239" s="250"/>
      <c r="J239" s="9"/>
      <c r="K239" s="211"/>
      <c r="L239" s="45"/>
    </row>
    <row r="240" spans="1:12" s="3" customFormat="1" ht="13.5" hidden="1" thickBot="1">
      <c r="A240" s="19"/>
      <c r="B240" s="10"/>
      <c r="C240" s="381"/>
      <c r="D240" s="11"/>
      <c r="E240" s="270"/>
      <c r="F240" s="45"/>
      <c r="G240" s="555"/>
      <c r="H240" s="29"/>
      <c r="I240" s="29"/>
      <c r="J240" s="30"/>
      <c r="K240" s="271"/>
      <c r="L240" s="45"/>
    </row>
    <row r="241" spans="1:12" s="3" customFormat="1" ht="12.75" thickTop="1">
      <c r="A241" s="46"/>
      <c r="B241" s="46"/>
      <c r="C241" s="46"/>
      <c r="D241" s="46"/>
      <c r="E241" s="46"/>
      <c r="F241" s="45"/>
      <c r="G241" s="47"/>
      <c r="H241" s="47"/>
      <c r="I241" s="47"/>
      <c r="J241" s="47"/>
      <c r="K241" s="47"/>
      <c r="L241" s="45"/>
    </row>
    <row r="242" spans="1:12" ht="20.25">
      <c r="A242" s="1056" t="s">
        <v>770</v>
      </c>
      <c r="B242" s="1056"/>
      <c r="C242" s="35"/>
      <c r="D242" s="160" t="s">
        <v>3667</v>
      </c>
      <c r="E242" s="1065" t="s">
        <v>5763</v>
      </c>
      <c r="F242" s="1065"/>
      <c r="G242" s="1065"/>
      <c r="H242" s="1065"/>
      <c r="I242" s="35"/>
      <c r="J242" s="1056" t="s">
        <v>3667</v>
      </c>
      <c r="K242" s="1056"/>
      <c r="L242" s="35"/>
    </row>
    <row r="243" spans="1:12" ht="13.5" customHeight="1" thickBot="1">
      <c r="A243" s="1113" t="s">
        <v>5762</v>
      </c>
      <c r="B243" s="1114"/>
      <c r="C243" s="1114"/>
      <c r="D243" s="44"/>
      <c r="E243" s="44"/>
      <c r="F243" s="35"/>
      <c r="G243" s="1115" t="s">
        <v>5847</v>
      </c>
      <c r="H243" s="1116"/>
      <c r="I243" s="1116"/>
      <c r="J243" s="35"/>
      <c r="K243" s="35"/>
      <c r="L243" s="35"/>
    </row>
    <row r="244" spans="1:12" ht="16.5" thickTop="1" thickBot="1">
      <c r="A244" s="1113"/>
      <c r="B244" s="1114"/>
      <c r="C244" s="1114"/>
      <c r="D244" s="12" t="s">
        <v>645</v>
      </c>
      <c r="E244" s="13">
        <f>COUNTA(C246:C265)</f>
        <v>17</v>
      </c>
      <c r="F244" s="45"/>
      <c r="G244" s="1115"/>
      <c r="H244" s="1116"/>
      <c r="I244" s="1116"/>
      <c r="J244" s="33" t="s">
        <v>645</v>
      </c>
      <c r="K244" s="34">
        <f>COUNTA(I246:I265)</f>
        <v>16</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2631</v>
      </c>
      <c r="C246" s="78" t="s">
        <v>793</v>
      </c>
      <c r="D246" s="79" t="s">
        <v>661</v>
      </c>
      <c r="E246" s="1266">
        <v>0.6</v>
      </c>
      <c r="F246" s="45"/>
      <c r="G246" s="94" t="s">
        <v>630</v>
      </c>
      <c r="H246" s="77" t="s">
        <v>1420</v>
      </c>
      <c r="I246" s="78" t="s">
        <v>3092</v>
      </c>
      <c r="J246" s="79" t="s">
        <v>661</v>
      </c>
      <c r="K246" s="624">
        <v>0.47222222222222221</v>
      </c>
      <c r="L246" s="35"/>
    </row>
    <row r="247" spans="1:12">
      <c r="A247" s="81" t="s">
        <v>631</v>
      </c>
      <c r="B247" s="82" t="s">
        <v>1102</v>
      </c>
      <c r="C247" s="83" t="s">
        <v>4850</v>
      </c>
      <c r="D247" s="84" t="s">
        <v>4889</v>
      </c>
      <c r="E247" s="617">
        <v>0.65625</v>
      </c>
      <c r="F247" s="45"/>
      <c r="G247" s="96" t="s">
        <v>631</v>
      </c>
      <c r="H247" s="82" t="s">
        <v>708</v>
      </c>
      <c r="I247" s="83" t="s">
        <v>2494</v>
      </c>
      <c r="J247" s="84" t="s">
        <v>661</v>
      </c>
      <c r="K247" s="625">
        <v>0.47361111111111109</v>
      </c>
      <c r="L247" s="35"/>
    </row>
    <row r="248" spans="1:12">
      <c r="A248" s="86" t="s">
        <v>632</v>
      </c>
      <c r="B248" s="87" t="s">
        <v>696</v>
      </c>
      <c r="C248" s="88" t="s">
        <v>4407</v>
      </c>
      <c r="D248" s="89" t="s">
        <v>751</v>
      </c>
      <c r="E248" s="618">
        <v>0.66180555555555554</v>
      </c>
      <c r="F248" s="45"/>
      <c r="G248" s="98" t="s">
        <v>632</v>
      </c>
      <c r="H248" s="87" t="s">
        <v>366</v>
      </c>
      <c r="I248" s="88" t="s">
        <v>4257</v>
      </c>
      <c r="J248" s="89" t="s">
        <v>751</v>
      </c>
      <c r="K248" s="626">
        <v>0.50347222222222221</v>
      </c>
      <c r="L248" s="35"/>
    </row>
    <row r="249" spans="1:12">
      <c r="A249" s="6" t="s">
        <v>633</v>
      </c>
      <c r="B249" s="7" t="s">
        <v>804</v>
      </c>
      <c r="C249" s="8" t="s">
        <v>3779</v>
      </c>
      <c r="D249" s="547" t="s">
        <v>751</v>
      </c>
      <c r="E249" s="619">
        <v>0.66319444444444442</v>
      </c>
      <c r="F249" s="45"/>
      <c r="G249" s="26" t="s">
        <v>633</v>
      </c>
      <c r="H249" s="7" t="s">
        <v>864</v>
      </c>
      <c r="I249" s="8" t="s">
        <v>1494</v>
      </c>
      <c r="J249" s="547" t="s">
        <v>751</v>
      </c>
      <c r="K249" s="627">
        <v>0.50694444444444442</v>
      </c>
      <c r="L249" s="35"/>
    </row>
    <row r="250" spans="1:12">
      <c r="A250" s="6" t="s">
        <v>634</v>
      </c>
      <c r="B250" s="7" t="s">
        <v>976</v>
      </c>
      <c r="C250" s="8" t="s">
        <v>5321</v>
      </c>
      <c r="D250" s="9" t="s">
        <v>661</v>
      </c>
      <c r="E250" s="619">
        <v>0.67569444444444449</v>
      </c>
      <c r="F250" s="45"/>
      <c r="G250" s="26" t="s">
        <v>634</v>
      </c>
      <c r="H250" s="7" t="s">
        <v>3762</v>
      </c>
      <c r="I250" s="8" t="s">
        <v>216</v>
      </c>
      <c r="J250" s="9" t="s">
        <v>751</v>
      </c>
      <c r="K250" s="627">
        <v>0.52222222222222225</v>
      </c>
      <c r="L250" s="35"/>
    </row>
    <row r="251" spans="1:12">
      <c r="A251" s="6" t="s">
        <v>635</v>
      </c>
      <c r="B251" s="7" t="s">
        <v>6459</v>
      </c>
      <c r="C251" s="8" t="s">
        <v>6460</v>
      </c>
      <c r="D251" s="9" t="s">
        <v>1592</v>
      </c>
      <c r="E251" s="619">
        <v>0.68888888888888888</v>
      </c>
      <c r="F251" s="45"/>
      <c r="G251" s="26" t="s">
        <v>635</v>
      </c>
      <c r="H251" s="7" t="s">
        <v>664</v>
      </c>
      <c r="I251" s="8" t="s">
        <v>5195</v>
      </c>
      <c r="J251" s="9" t="s">
        <v>751</v>
      </c>
      <c r="K251" s="627">
        <v>0.54374999999999996</v>
      </c>
      <c r="L251" s="35"/>
    </row>
    <row r="252" spans="1:12">
      <c r="A252" s="6" t="s">
        <v>636</v>
      </c>
      <c r="B252" s="7" t="s">
        <v>967</v>
      </c>
      <c r="C252" s="8" t="s">
        <v>6461</v>
      </c>
      <c r="D252" s="547" t="s">
        <v>751</v>
      </c>
      <c r="E252" s="619">
        <v>0.70416666666666672</v>
      </c>
      <c r="F252" s="45"/>
      <c r="G252" s="26" t="s">
        <v>636</v>
      </c>
      <c r="H252" s="7" t="s">
        <v>705</v>
      </c>
      <c r="I252" s="8" t="s">
        <v>6457</v>
      </c>
      <c r="J252" s="9"/>
      <c r="K252" s="627">
        <v>0.54861111111111116</v>
      </c>
      <c r="L252" s="35"/>
    </row>
    <row r="253" spans="1:12">
      <c r="A253" s="6" t="s">
        <v>637</v>
      </c>
      <c r="B253" s="7" t="s">
        <v>753</v>
      </c>
      <c r="C253" s="8" t="s">
        <v>4887</v>
      </c>
      <c r="D253" s="9" t="s">
        <v>751</v>
      </c>
      <c r="E253" s="619">
        <v>0.71875</v>
      </c>
      <c r="F253" s="45"/>
      <c r="G253" s="26" t="s">
        <v>637</v>
      </c>
      <c r="H253" s="7" t="s">
        <v>708</v>
      </c>
      <c r="I253" s="8" t="s">
        <v>3597</v>
      </c>
      <c r="J253" s="9" t="s">
        <v>629</v>
      </c>
      <c r="K253" s="627">
        <v>0.55208333333333337</v>
      </c>
      <c r="L253" s="35"/>
    </row>
    <row r="254" spans="1:12">
      <c r="A254" s="6" t="s">
        <v>638</v>
      </c>
      <c r="B254" s="7" t="s">
        <v>1511</v>
      </c>
      <c r="C254" s="8" t="s">
        <v>6464</v>
      </c>
      <c r="D254" s="9" t="s">
        <v>751</v>
      </c>
      <c r="E254" s="619">
        <v>0.72152777777777777</v>
      </c>
      <c r="F254" s="45"/>
      <c r="G254" s="26" t="s">
        <v>638</v>
      </c>
      <c r="H254" s="7" t="s">
        <v>2051</v>
      </c>
      <c r="I254" s="8" t="s">
        <v>3597</v>
      </c>
      <c r="J254" s="9" t="s">
        <v>629</v>
      </c>
      <c r="K254" s="627">
        <v>0.55486111111111114</v>
      </c>
      <c r="L254" s="35"/>
    </row>
    <row r="255" spans="1:12">
      <c r="A255" s="6" t="s">
        <v>639</v>
      </c>
      <c r="B255" s="7" t="s">
        <v>976</v>
      </c>
      <c r="C255" s="8" t="s">
        <v>5068</v>
      </c>
      <c r="D255" s="9" t="s">
        <v>751</v>
      </c>
      <c r="E255" s="619">
        <v>0.72222222222222221</v>
      </c>
      <c r="F255" s="45"/>
      <c r="G255" s="26" t="s">
        <v>639</v>
      </c>
      <c r="H255" s="7" t="s">
        <v>708</v>
      </c>
      <c r="I255" s="8" t="s">
        <v>5462</v>
      </c>
      <c r="J255" s="9" t="s">
        <v>669</v>
      </c>
      <c r="K255" s="627">
        <v>0.55972222222222223</v>
      </c>
      <c r="L255" s="35"/>
    </row>
    <row r="256" spans="1:12">
      <c r="A256" s="6" t="s">
        <v>640</v>
      </c>
      <c r="B256" s="7" t="s">
        <v>2311</v>
      </c>
      <c r="C256" s="8" t="s">
        <v>683</v>
      </c>
      <c r="D256" s="9"/>
      <c r="E256" s="619">
        <v>0.72777777777777775</v>
      </c>
      <c r="F256" s="45"/>
      <c r="G256" s="26" t="s">
        <v>640</v>
      </c>
      <c r="H256" s="7" t="s">
        <v>1058</v>
      </c>
      <c r="I256" s="8" t="s">
        <v>4398</v>
      </c>
      <c r="J256" s="9"/>
      <c r="K256" s="627">
        <v>0.58819444444444446</v>
      </c>
      <c r="L256" s="35"/>
    </row>
    <row r="257" spans="1:12">
      <c r="A257" s="6" t="s">
        <v>641</v>
      </c>
      <c r="B257" s="7" t="s">
        <v>1167</v>
      </c>
      <c r="C257" s="8" t="s">
        <v>3790</v>
      </c>
      <c r="D257" s="9" t="s">
        <v>669</v>
      </c>
      <c r="E257" s="619">
        <v>0.73333333333333328</v>
      </c>
      <c r="F257" s="45"/>
      <c r="G257" s="26" t="s">
        <v>641</v>
      </c>
      <c r="H257" s="7" t="s">
        <v>1725</v>
      </c>
      <c r="I257" s="8" t="s">
        <v>1557</v>
      </c>
      <c r="J257" s="9"/>
      <c r="K257" s="627">
        <v>0.59513888888888888</v>
      </c>
      <c r="L257" s="35"/>
    </row>
    <row r="258" spans="1:12">
      <c r="A258" s="6" t="s">
        <v>642</v>
      </c>
      <c r="B258" s="7" t="s">
        <v>387</v>
      </c>
      <c r="C258" s="8" t="s">
        <v>6462</v>
      </c>
      <c r="D258" s="9" t="s">
        <v>751</v>
      </c>
      <c r="E258" s="1267">
        <v>0.75416666666666665</v>
      </c>
      <c r="F258" s="45"/>
      <c r="G258" s="26" t="s">
        <v>642</v>
      </c>
      <c r="H258" s="7" t="s">
        <v>1082</v>
      </c>
      <c r="I258" s="8" t="s">
        <v>850</v>
      </c>
      <c r="J258" s="9"/>
      <c r="K258" s="627">
        <v>0.61458333333333337</v>
      </c>
      <c r="L258" s="35"/>
    </row>
    <row r="259" spans="1:12" ht="12.75">
      <c r="A259" s="6" t="s">
        <v>643</v>
      </c>
      <c r="B259" s="7" t="s">
        <v>1096</v>
      </c>
      <c r="C259" s="20" t="s">
        <v>975</v>
      </c>
      <c r="D259" s="9"/>
      <c r="E259" s="1267">
        <v>0.75624999999999998</v>
      </c>
      <c r="F259" s="45"/>
      <c r="G259" s="26" t="s">
        <v>643</v>
      </c>
      <c r="H259" s="7" t="s">
        <v>982</v>
      </c>
      <c r="I259" s="8" t="s">
        <v>5059</v>
      </c>
      <c r="J259" s="9" t="s">
        <v>751</v>
      </c>
      <c r="K259" s="627">
        <v>0.63402777777777775</v>
      </c>
      <c r="L259" s="35"/>
    </row>
    <row r="260" spans="1:12" ht="12.75">
      <c r="A260" s="6" t="s">
        <v>646</v>
      </c>
      <c r="B260" s="7" t="s">
        <v>761</v>
      </c>
      <c r="C260" s="20" t="s">
        <v>5062</v>
      </c>
      <c r="D260" s="9" t="s">
        <v>669</v>
      </c>
      <c r="E260" s="1267">
        <v>0.75624999999999998</v>
      </c>
      <c r="F260" s="45"/>
      <c r="G260" s="26" t="s">
        <v>646</v>
      </c>
      <c r="H260" s="7" t="s">
        <v>1114</v>
      </c>
      <c r="I260" s="8" t="s">
        <v>4017</v>
      </c>
      <c r="J260" s="9" t="s">
        <v>751</v>
      </c>
      <c r="K260" s="627">
        <v>0.68611111111111112</v>
      </c>
      <c r="L260" s="35"/>
    </row>
    <row r="261" spans="1:12" ht="12.75">
      <c r="A261" s="6" t="s">
        <v>647</v>
      </c>
      <c r="B261" s="7" t="s">
        <v>3486</v>
      </c>
      <c r="C261" s="302" t="s">
        <v>2059</v>
      </c>
      <c r="D261" s="9" t="s">
        <v>669</v>
      </c>
      <c r="E261" s="1267">
        <v>0.77777777777777779</v>
      </c>
      <c r="F261" s="45"/>
      <c r="G261" s="26" t="s">
        <v>647</v>
      </c>
      <c r="H261" s="7" t="s">
        <v>791</v>
      </c>
      <c r="I261" s="8" t="s">
        <v>6458</v>
      </c>
      <c r="J261" s="9" t="s">
        <v>751</v>
      </c>
      <c r="K261" s="627">
        <v>0.72152777777777777</v>
      </c>
      <c r="L261" s="35"/>
    </row>
    <row r="262" spans="1:12" ht="13.5" thickBot="1">
      <c r="A262" s="6" t="s">
        <v>648</v>
      </c>
      <c r="B262" s="7" t="s">
        <v>1167</v>
      </c>
      <c r="C262" s="302" t="s">
        <v>6463</v>
      </c>
      <c r="D262" s="9" t="s">
        <v>751</v>
      </c>
      <c r="E262" s="1267">
        <v>0.78749999999999998</v>
      </c>
      <c r="F262" s="45"/>
      <c r="G262" s="26"/>
      <c r="H262" s="7"/>
      <c r="I262" s="250"/>
      <c r="J262" s="9"/>
      <c r="K262" s="211"/>
      <c r="L262" s="35"/>
    </row>
    <row r="263" spans="1:12" ht="13.5" hidden="1" thickBot="1">
      <c r="A263" s="6"/>
      <c r="B263" s="7"/>
      <c r="C263" s="21"/>
      <c r="D263" s="9"/>
      <c r="E263" s="179"/>
      <c r="F263" s="45"/>
      <c r="G263" s="26"/>
      <c r="H263" s="7"/>
      <c r="I263" s="7"/>
      <c r="J263" s="9"/>
      <c r="K263" s="190"/>
      <c r="L263" s="35"/>
    </row>
    <row r="264" spans="1:12" ht="13.5" hidden="1" thickBot="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3667</v>
      </c>
      <c r="D267" s="1065" t="s">
        <v>4879</v>
      </c>
      <c r="E267" s="1065"/>
      <c r="F267" s="707"/>
      <c r="G267" s="707"/>
      <c r="H267" s="1065" t="s">
        <v>4879</v>
      </c>
      <c r="I267" s="1065"/>
      <c r="J267" s="160" t="s">
        <v>722</v>
      </c>
      <c r="K267" s="160"/>
      <c r="L267" s="45"/>
    </row>
    <row r="268" spans="1:12" s="3" customFormat="1" ht="13.5" thickTop="1" thickBot="1">
      <c r="A268" s="1083" t="s">
        <v>718</v>
      </c>
      <c r="B268" s="1084"/>
      <c r="C268" s="43"/>
      <c r="D268" s="44"/>
      <c r="E268" s="44"/>
      <c r="F268" s="35"/>
      <c r="G268" s="1087" t="s">
        <v>719</v>
      </c>
      <c r="H268" s="1088"/>
      <c r="I268" s="35"/>
      <c r="J268" s="35"/>
      <c r="K268" s="35"/>
      <c r="L268" s="45"/>
    </row>
    <row r="269" spans="1:12" s="3" customFormat="1" ht="16.5" thickTop="1" thickBot="1">
      <c r="A269" s="1085"/>
      <c r="B269" s="1086"/>
      <c r="C269" s="14"/>
      <c r="D269" s="12" t="s">
        <v>645</v>
      </c>
      <c r="E269" s="13">
        <f>COUNTA(C271:C303)</f>
        <v>6</v>
      </c>
      <c r="F269" s="45"/>
      <c r="G269" s="1089"/>
      <c r="H269" s="1090"/>
      <c r="I269" s="32"/>
      <c r="J269" s="33" t="s">
        <v>645</v>
      </c>
      <c r="K269" s="34">
        <f>COUNTA(I271:I303)</f>
        <v>17</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976</v>
      </c>
      <c r="C271" s="78" t="s">
        <v>2642</v>
      </c>
      <c r="D271" s="79" t="s">
        <v>751</v>
      </c>
      <c r="E271" s="616">
        <v>0.57916666666666672</v>
      </c>
      <c r="F271" s="45"/>
      <c r="G271" s="94" t="s">
        <v>630</v>
      </c>
      <c r="H271" s="599" t="s">
        <v>708</v>
      </c>
      <c r="I271" s="78" t="s">
        <v>1428</v>
      </c>
      <c r="J271" s="79" t="s">
        <v>751</v>
      </c>
      <c r="K271" s="737" t="s">
        <v>6436</v>
      </c>
      <c r="L271" s="45"/>
    </row>
    <row r="272" spans="1:12" s="3" customFormat="1">
      <c r="A272" s="81" t="s">
        <v>631</v>
      </c>
      <c r="B272" s="82" t="s">
        <v>627</v>
      </c>
      <c r="C272" s="83" t="s">
        <v>2627</v>
      </c>
      <c r="D272" s="84" t="s">
        <v>751</v>
      </c>
      <c r="E272" s="617">
        <v>0.59444444444444444</v>
      </c>
      <c r="F272" s="45"/>
      <c r="G272" s="96" t="s">
        <v>631</v>
      </c>
      <c r="H272" s="82" t="s">
        <v>842</v>
      </c>
      <c r="I272" s="83" t="s">
        <v>5202</v>
      </c>
      <c r="J272" s="84" t="s">
        <v>669</v>
      </c>
      <c r="K272" s="721" t="s">
        <v>6437</v>
      </c>
      <c r="L272" s="45"/>
    </row>
    <row r="273" spans="1:12" s="3" customFormat="1">
      <c r="A273" s="86" t="s">
        <v>632</v>
      </c>
      <c r="B273" s="87" t="s">
        <v>967</v>
      </c>
      <c r="C273" s="88" t="s">
        <v>1607</v>
      </c>
      <c r="D273" s="89" t="s">
        <v>751</v>
      </c>
      <c r="E273" s="618">
        <v>0.67152777777777772</v>
      </c>
      <c r="F273" s="45"/>
      <c r="G273" s="98" t="s">
        <v>632</v>
      </c>
      <c r="H273" s="87" t="s">
        <v>1121</v>
      </c>
      <c r="I273" s="88" t="s">
        <v>6260</v>
      </c>
      <c r="J273" s="89" t="s">
        <v>881</v>
      </c>
      <c r="K273" s="947" t="s">
        <v>6438</v>
      </c>
      <c r="L273" s="45"/>
    </row>
    <row r="274" spans="1:12" s="3" customFormat="1">
      <c r="A274" s="6" t="s">
        <v>633</v>
      </c>
      <c r="B274" s="7" t="s">
        <v>831</v>
      </c>
      <c r="C274" s="8" t="s">
        <v>456</v>
      </c>
      <c r="D274" s="547"/>
      <c r="E274" s="619">
        <v>0.6958333333333333</v>
      </c>
      <c r="F274" s="45"/>
      <c r="G274" s="26" t="s">
        <v>633</v>
      </c>
      <c r="H274" s="7" t="s">
        <v>1121</v>
      </c>
      <c r="I274" s="8" t="s">
        <v>3702</v>
      </c>
      <c r="J274" s="547" t="s">
        <v>661</v>
      </c>
      <c r="K274" s="723" t="s">
        <v>6439</v>
      </c>
      <c r="L274" s="45"/>
    </row>
    <row r="275" spans="1:12" s="3" customFormat="1">
      <c r="A275" s="6" t="s">
        <v>634</v>
      </c>
      <c r="B275" s="7" t="s">
        <v>2865</v>
      </c>
      <c r="C275" s="8" t="s">
        <v>396</v>
      </c>
      <c r="D275" s="9"/>
      <c r="E275" s="619">
        <v>0.74513888888888891</v>
      </c>
      <c r="F275" s="45"/>
      <c r="G275" s="26" t="s">
        <v>634</v>
      </c>
      <c r="H275" s="7" t="s">
        <v>798</v>
      </c>
      <c r="I275" s="8" t="s">
        <v>1332</v>
      </c>
      <c r="J275" s="9" t="s">
        <v>663</v>
      </c>
      <c r="K275" s="723" t="s">
        <v>6440</v>
      </c>
      <c r="L275" s="45"/>
    </row>
    <row r="276" spans="1:12" s="3" customFormat="1">
      <c r="A276" s="6" t="s">
        <v>635</v>
      </c>
      <c r="B276" s="7" t="s">
        <v>1403</v>
      </c>
      <c r="C276" s="8" t="s">
        <v>5466</v>
      </c>
      <c r="D276" s="9" t="s">
        <v>661</v>
      </c>
      <c r="E276" s="619">
        <v>0.78333333333333333</v>
      </c>
      <c r="F276" s="45"/>
      <c r="G276" s="26" t="s">
        <v>635</v>
      </c>
      <c r="H276" s="7" t="s">
        <v>791</v>
      </c>
      <c r="I276" s="8" t="s">
        <v>5481</v>
      </c>
      <c r="J276" s="9"/>
      <c r="K276" s="723" t="s">
        <v>6398</v>
      </c>
      <c r="L276" s="45"/>
    </row>
    <row r="277" spans="1:12" s="3" customFormat="1">
      <c r="A277" s="6"/>
      <c r="B277" s="7"/>
      <c r="C277" s="8"/>
      <c r="D277" s="9"/>
      <c r="E277" s="727"/>
      <c r="F277" s="45"/>
      <c r="G277" s="26" t="s">
        <v>636</v>
      </c>
      <c r="H277" s="7" t="s">
        <v>664</v>
      </c>
      <c r="I277" s="8" t="s">
        <v>6452</v>
      </c>
      <c r="J277" s="9"/>
      <c r="K277" s="723" t="s">
        <v>6441</v>
      </c>
      <c r="L277" s="45"/>
    </row>
    <row r="278" spans="1:12" s="3" customFormat="1">
      <c r="A278" s="6"/>
      <c r="B278" s="7"/>
      <c r="C278" s="8"/>
      <c r="D278" s="9"/>
      <c r="E278" s="727"/>
      <c r="F278" s="45"/>
      <c r="G278" s="26" t="s">
        <v>637</v>
      </c>
      <c r="H278" s="7" t="s">
        <v>667</v>
      </c>
      <c r="I278" s="8" t="s">
        <v>4960</v>
      </c>
      <c r="J278" s="9" t="s">
        <v>751</v>
      </c>
      <c r="K278" s="723" t="s">
        <v>6442</v>
      </c>
      <c r="L278" s="45"/>
    </row>
    <row r="279" spans="1:12" s="3" customFormat="1">
      <c r="A279" s="6"/>
      <c r="B279" s="7"/>
      <c r="C279" s="8"/>
      <c r="D279" s="9"/>
      <c r="E279" s="727"/>
      <c r="F279" s="45"/>
      <c r="G279" s="26" t="s">
        <v>638</v>
      </c>
      <c r="H279" s="7" t="s">
        <v>1060</v>
      </c>
      <c r="I279" s="8" t="s">
        <v>6453</v>
      </c>
      <c r="J279" s="9"/>
      <c r="K279" s="723" t="s">
        <v>6443</v>
      </c>
      <c r="L279" s="45"/>
    </row>
    <row r="280" spans="1:12" s="3" customFormat="1" ht="12.75">
      <c r="A280" s="6"/>
      <c r="B280" s="7"/>
      <c r="C280" s="20"/>
      <c r="D280" s="9"/>
      <c r="E280" s="727"/>
      <c r="F280" s="45"/>
      <c r="G280" s="26" t="s">
        <v>639</v>
      </c>
      <c r="H280" s="7" t="s">
        <v>708</v>
      </c>
      <c r="I280" s="8" t="s">
        <v>4073</v>
      </c>
      <c r="J280" s="9" t="s">
        <v>629</v>
      </c>
      <c r="K280" s="723" t="s">
        <v>6444</v>
      </c>
      <c r="L280" s="45"/>
    </row>
    <row r="281" spans="1:12" s="3" customFormat="1" ht="12.75">
      <c r="A281" s="6"/>
      <c r="B281" s="7"/>
      <c r="C281" s="20"/>
      <c r="D281" s="9"/>
      <c r="E281" s="727"/>
      <c r="F281" s="45"/>
      <c r="G281" s="26" t="s">
        <v>640</v>
      </c>
      <c r="H281" s="7" t="s">
        <v>796</v>
      </c>
      <c r="I281" s="8" t="s">
        <v>6454</v>
      </c>
      <c r="J281" s="9"/>
      <c r="K281" s="723" t="s">
        <v>6445</v>
      </c>
      <c r="L281" s="45"/>
    </row>
    <row r="282" spans="1:12" s="3" customFormat="1" ht="12.75">
      <c r="A282" s="6"/>
      <c r="B282" s="7"/>
      <c r="C282" s="20"/>
      <c r="D282" s="9"/>
      <c r="E282" s="734"/>
      <c r="F282" s="45"/>
      <c r="G282" s="26" t="s">
        <v>641</v>
      </c>
      <c r="H282" s="7" t="s">
        <v>791</v>
      </c>
      <c r="I282" s="8" t="s">
        <v>6455</v>
      </c>
      <c r="J282" s="9"/>
      <c r="K282" s="723" t="s">
        <v>6446</v>
      </c>
      <c r="L282" s="45"/>
    </row>
    <row r="283" spans="1:12" s="3" customFormat="1" ht="12.75">
      <c r="A283" s="6"/>
      <c r="B283" s="7"/>
      <c r="C283" s="20"/>
      <c r="D283" s="9"/>
      <c r="E283" s="734"/>
      <c r="F283" s="45"/>
      <c r="G283" s="26" t="s">
        <v>642</v>
      </c>
      <c r="H283" s="7" t="s">
        <v>796</v>
      </c>
      <c r="I283" s="8" t="s">
        <v>2394</v>
      </c>
      <c r="J283" s="9"/>
      <c r="K283" s="723" t="s">
        <v>6447</v>
      </c>
      <c r="L283" s="45"/>
    </row>
    <row r="284" spans="1:12" s="3" customFormat="1" ht="12.75">
      <c r="A284" s="6"/>
      <c r="B284" s="7"/>
      <c r="C284" s="20"/>
      <c r="D284" s="9"/>
      <c r="E284" s="734"/>
      <c r="F284" s="45"/>
      <c r="G284" s="26" t="s">
        <v>643</v>
      </c>
      <c r="H284" s="7" t="s">
        <v>1121</v>
      </c>
      <c r="I284" s="8" t="s">
        <v>792</v>
      </c>
      <c r="J284" s="547"/>
      <c r="K284" s="723" t="s">
        <v>6448</v>
      </c>
      <c r="L284" s="45"/>
    </row>
    <row r="285" spans="1:12" s="3" customFormat="1" ht="12.75">
      <c r="A285" s="6"/>
      <c r="B285" s="7"/>
      <c r="C285" s="20"/>
      <c r="D285" s="9"/>
      <c r="E285" s="734"/>
      <c r="F285" s="45"/>
      <c r="G285" s="26" t="s">
        <v>646</v>
      </c>
      <c r="H285" s="7" t="s">
        <v>2941</v>
      </c>
      <c r="I285" s="8" t="s">
        <v>797</v>
      </c>
      <c r="J285" s="9" t="s">
        <v>629</v>
      </c>
      <c r="K285" s="723" t="s">
        <v>6449</v>
      </c>
      <c r="L285" s="45"/>
    </row>
    <row r="286" spans="1:12" s="3" customFormat="1" ht="12.75">
      <c r="A286" s="6"/>
      <c r="B286" s="7"/>
      <c r="C286" s="20"/>
      <c r="D286" s="9"/>
      <c r="E286" s="734"/>
      <c r="F286" s="45"/>
      <c r="G286" s="26" t="s">
        <v>647</v>
      </c>
      <c r="H286" s="7" t="s">
        <v>740</v>
      </c>
      <c r="I286" s="8" t="s">
        <v>3974</v>
      </c>
      <c r="J286" s="9" t="s">
        <v>629</v>
      </c>
      <c r="K286" s="723" t="s">
        <v>6450</v>
      </c>
      <c r="L286" s="45"/>
    </row>
    <row r="287" spans="1:12" s="3" customFormat="1" ht="13.5" thickBot="1">
      <c r="A287" s="6"/>
      <c r="B287" s="7"/>
      <c r="C287" s="20"/>
      <c r="D287" s="9"/>
      <c r="E287" s="734"/>
      <c r="F287" s="45"/>
      <c r="G287" s="26" t="s">
        <v>648</v>
      </c>
      <c r="H287" s="7" t="s">
        <v>708</v>
      </c>
      <c r="I287" s="8" t="s">
        <v>6456</v>
      </c>
      <c r="J287" s="9"/>
      <c r="K287" s="723" t="s">
        <v>6451</v>
      </c>
      <c r="L287" s="45"/>
    </row>
    <row r="288" spans="1:12" s="3" customFormat="1" ht="12.75" hidden="1">
      <c r="A288" s="6"/>
      <c r="B288" s="7"/>
      <c r="C288" s="20"/>
      <c r="D288" s="9"/>
      <c r="E288" s="734"/>
      <c r="F288" s="45"/>
      <c r="G288" s="26"/>
      <c r="H288" s="7"/>
      <c r="I288" s="8"/>
      <c r="J288" s="9"/>
      <c r="K288" s="723"/>
      <c r="L288" s="45"/>
    </row>
    <row r="289" spans="1:12" s="3" customFormat="1" ht="12.75" hidden="1">
      <c r="A289" s="6"/>
      <c r="B289" s="7"/>
      <c r="C289" s="20"/>
      <c r="D289" s="9"/>
      <c r="E289" s="734"/>
      <c r="F289" s="45"/>
      <c r="G289" s="26"/>
      <c r="H289" s="7"/>
      <c r="I289" s="8"/>
      <c r="J289" s="9"/>
      <c r="K289" s="723"/>
      <c r="L289" s="45"/>
    </row>
    <row r="290" spans="1:12" s="3" customFormat="1" ht="12.75" hidden="1">
      <c r="A290" s="6"/>
      <c r="B290" s="7"/>
      <c r="C290" s="20"/>
      <c r="D290" s="9"/>
      <c r="E290" s="734"/>
      <c r="F290" s="45"/>
      <c r="G290" s="26"/>
      <c r="H290" s="7"/>
      <c r="I290" s="8"/>
      <c r="J290" s="9"/>
      <c r="K290" s="723"/>
      <c r="L290" s="45"/>
    </row>
    <row r="291" spans="1:12" s="3" customFormat="1" ht="12.75" hidden="1">
      <c r="A291" s="6"/>
      <c r="B291" s="7"/>
      <c r="C291" s="20"/>
      <c r="D291" s="9"/>
      <c r="E291" s="734"/>
      <c r="F291" s="45"/>
      <c r="G291" s="26"/>
      <c r="H291" s="7"/>
      <c r="I291" s="8"/>
      <c r="J291" s="9"/>
      <c r="K291" s="738"/>
      <c r="L291" s="45"/>
    </row>
    <row r="292" spans="1:12" s="3" customFormat="1" ht="12.75" hidden="1">
      <c r="A292" s="6"/>
      <c r="B292" s="7"/>
      <c r="C292" s="20"/>
      <c r="D292" s="9"/>
      <c r="E292" s="734"/>
      <c r="F292" s="45"/>
      <c r="G292" s="26"/>
      <c r="H292" s="7"/>
      <c r="I292" s="8"/>
      <c r="J292" s="9"/>
      <c r="K292" s="738"/>
      <c r="L292" s="45"/>
    </row>
    <row r="293" spans="1:12" s="3" customFormat="1" ht="12.75" hidden="1">
      <c r="A293" s="6"/>
      <c r="B293" s="7"/>
      <c r="C293" s="20"/>
      <c r="D293" s="9"/>
      <c r="E293" s="734"/>
      <c r="F293" s="45"/>
      <c r="G293" s="26"/>
      <c r="H293" s="7"/>
      <c r="I293" s="8"/>
      <c r="J293" s="9"/>
      <c r="K293" s="738"/>
      <c r="L293" s="45"/>
    </row>
    <row r="294" spans="1:12" s="3" customFormat="1" ht="12.75" hidden="1">
      <c r="A294" s="6"/>
      <c r="B294" s="7"/>
      <c r="C294" s="20"/>
      <c r="D294" s="9"/>
      <c r="E294" s="734"/>
      <c r="F294" s="45"/>
      <c r="G294" s="26"/>
      <c r="H294" s="7"/>
      <c r="I294" s="8"/>
      <c r="J294" s="9"/>
      <c r="K294" s="211"/>
      <c r="L294" s="45"/>
    </row>
    <row r="295" spans="1:12" s="3" customFormat="1" ht="12.75" hidden="1">
      <c r="A295" s="6"/>
      <c r="B295" s="7"/>
      <c r="C295" s="20"/>
      <c r="D295" s="9"/>
      <c r="E295" s="734"/>
      <c r="F295" s="45"/>
      <c r="G295" s="26"/>
      <c r="H295" s="7"/>
      <c r="I295" s="8"/>
      <c r="J295" s="9"/>
      <c r="K295" s="211"/>
      <c r="L295" s="45"/>
    </row>
    <row r="296" spans="1:12" s="3" customFormat="1" ht="12.75" hidden="1">
      <c r="A296" s="6"/>
      <c r="B296" s="7"/>
      <c r="C296" s="302"/>
      <c r="D296" s="9"/>
      <c r="E296" s="734"/>
      <c r="F296" s="45"/>
      <c r="G296" s="26"/>
      <c r="H296" s="7"/>
      <c r="I296" s="8"/>
      <c r="J296" s="9"/>
      <c r="K296" s="211"/>
      <c r="L296" s="45"/>
    </row>
    <row r="297" spans="1:12" s="3" customFormat="1" ht="12.75" hidden="1">
      <c r="A297" s="6"/>
      <c r="B297" s="7"/>
      <c r="C297" s="302"/>
      <c r="D297" s="9"/>
      <c r="E297" s="179"/>
      <c r="F297" s="45"/>
      <c r="G297" s="26"/>
      <c r="H297" s="7"/>
      <c r="I297" s="8"/>
      <c r="J297" s="9"/>
      <c r="K297" s="211"/>
      <c r="L297" s="45"/>
    </row>
    <row r="298" spans="1:12" s="3" customFormat="1" ht="12.75" hidden="1">
      <c r="A298" s="6"/>
      <c r="B298" s="7"/>
      <c r="C298" s="302"/>
      <c r="D298" s="9"/>
      <c r="E298" s="179"/>
      <c r="F298" s="45"/>
      <c r="G298" s="26"/>
      <c r="H298" s="7"/>
      <c r="I298" s="8"/>
      <c r="J298" s="9"/>
      <c r="K298" s="211"/>
      <c r="L298" s="45"/>
    </row>
    <row r="299" spans="1:12" s="3" customFormat="1" ht="12.75" hidden="1">
      <c r="A299" s="6"/>
      <c r="B299" s="7"/>
      <c r="C299" s="21"/>
      <c r="D299" s="9"/>
      <c r="E299" s="179"/>
      <c r="F299" s="45"/>
      <c r="G299" s="26"/>
      <c r="H299" s="7"/>
      <c r="I299" s="8"/>
      <c r="J299" s="9"/>
      <c r="K299" s="211"/>
      <c r="L299" s="45"/>
    </row>
    <row r="300" spans="1:12" s="3" customFormat="1" ht="12.75" hidden="1">
      <c r="A300" s="6"/>
      <c r="B300" s="7"/>
      <c r="C300" s="21"/>
      <c r="D300" s="9"/>
      <c r="E300" s="179"/>
      <c r="F300" s="45"/>
      <c r="G300" s="26"/>
      <c r="H300" s="7"/>
      <c r="I300" s="8"/>
      <c r="J300" s="9"/>
      <c r="K300" s="211"/>
      <c r="L300" s="45"/>
    </row>
    <row r="301" spans="1:12" s="3" customFormat="1" ht="12.75" hidden="1">
      <c r="A301" s="6"/>
      <c r="B301" s="7"/>
      <c r="C301" s="21"/>
      <c r="D301" s="9"/>
      <c r="E301" s="179"/>
      <c r="F301" s="45"/>
      <c r="G301" s="26"/>
      <c r="H301" s="7"/>
      <c r="I301" s="8"/>
      <c r="J301" s="9"/>
      <c r="K301" s="211"/>
      <c r="L301" s="45"/>
    </row>
    <row r="302" spans="1:12" s="3" customFormat="1" ht="12.75" hidden="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1"/>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3667</v>
      </c>
      <c r="D305" s="1065" t="s">
        <v>5960</v>
      </c>
      <c r="E305" s="1065"/>
      <c r="F305" s="707"/>
      <c r="G305" s="707"/>
      <c r="H305" s="1065" t="s">
        <v>5960</v>
      </c>
      <c r="I305" s="1065"/>
      <c r="J305" s="160" t="s">
        <v>722</v>
      </c>
      <c r="K305" s="160"/>
      <c r="L305" s="45"/>
    </row>
    <row r="306" spans="1:12" s="3" customFormat="1" ht="13.5" thickTop="1" thickBot="1">
      <c r="A306" s="1083" t="s">
        <v>718</v>
      </c>
      <c r="B306" s="1084"/>
      <c r="C306" s="43"/>
      <c r="D306" s="44"/>
      <c r="E306" s="44"/>
      <c r="F306" s="35"/>
      <c r="G306" s="1087" t="s">
        <v>719</v>
      </c>
      <c r="H306" s="1088"/>
      <c r="I306" s="35"/>
      <c r="J306" s="35"/>
      <c r="K306" s="35"/>
      <c r="L306" s="45"/>
    </row>
    <row r="307" spans="1:12" s="3" customFormat="1" ht="16.5" thickTop="1" thickBot="1">
      <c r="A307" s="1085"/>
      <c r="B307" s="1086"/>
      <c r="C307" s="14"/>
      <c r="D307" s="12" t="s">
        <v>645</v>
      </c>
      <c r="E307" s="13">
        <f>COUNTA(C309:C339)</f>
        <v>11</v>
      </c>
      <c r="F307" s="45"/>
      <c r="G307" s="1089"/>
      <c r="H307" s="1090"/>
      <c r="I307" s="32"/>
      <c r="J307" s="33" t="s">
        <v>645</v>
      </c>
      <c r="K307" s="34">
        <f>COUNTA(I309:I339)</f>
        <v>19</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680</v>
      </c>
      <c r="C309" s="78" t="s">
        <v>1205</v>
      </c>
      <c r="D309" s="79" t="s">
        <v>928</v>
      </c>
      <c r="E309" s="616">
        <v>0.59930555555555554</v>
      </c>
      <c r="F309" s="45"/>
      <c r="G309" s="94" t="s">
        <v>630</v>
      </c>
      <c r="H309" s="77" t="s">
        <v>4870</v>
      </c>
      <c r="I309" s="78" t="s">
        <v>3807</v>
      </c>
      <c r="J309" s="79" t="s">
        <v>751</v>
      </c>
      <c r="K309" s="737" t="s">
        <v>6406</v>
      </c>
      <c r="L309" s="45"/>
    </row>
    <row r="310" spans="1:12" s="3" customFormat="1">
      <c r="A310" s="81" t="s">
        <v>631</v>
      </c>
      <c r="B310" s="82" t="s">
        <v>753</v>
      </c>
      <c r="C310" s="83" t="s">
        <v>6270</v>
      </c>
      <c r="D310" s="84" t="s">
        <v>751</v>
      </c>
      <c r="E310" s="617">
        <v>0.60416666666666663</v>
      </c>
      <c r="F310" s="45"/>
      <c r="G310" s="96" t="s">
        <v>631</v>
      </c>
      <c r="H310" s="82" t="s">
        <v>982</v>
      </c>
      <c r="I310" s="83" t="s">
        <v>6435</v>
      </c>
      <c r="J310" s="84" t="s">
        <v>661</v>
      </c>
      <c r="K310" s="721" t="s">
        <v>6407</v>
      </c>
      <c r="L310" s="45"/>
    </row>
    <row r="311" spans="1:12" s="3" customFormat="1">
      <c r="A311" s="86" t="s">
        <v>632</v>
      </c>
      <c r="B311" s="87" t="s">
        <v>976</v>
      </c>
      <c r="C311" s="88" t="s">
        <v>5798</v>
      </c>
      <c r="D311" s="89" t="s">
        <v>928</v>
      </c>
      <c r="E311" s="618">
        <v>0.62430555555555556</v>
      </c>
      <c r="F311" s="45"/>
      <c r="G311" s="98" t="s">
        <v>632</v>
      </c>
      <c r="H311" s="87" t="s">
        <v>982</v>
      </c>
      <c r="I311" s="88" t="s">
        <v>6425</v>
      </c>
      <c r="J311" s="89" t="s">
        <v>6426</v>
      </c>
      <c r="K311" s="722" t="s">
        <v>6408</v>
      </c>
      <c r="L311" s="45"/>
    </row>
    <row r="312" spans="1:12" s="3" customFormat="1">
      <c r="A312" s="6" t="s">
        <v>633</v>
      </c>
      <c r="B312" s="7" t="s">
        <v>828</v>
      </c>
      <c r="C312" s="8" t="s">
        <v>1738</v>
      </c>
      <c r="D312" s="9" t="s">
        <v>669</v>
      </c>
      <c r="E312" s="619">
        <v>0.65763888888888888</v>
      </c>
      <c r="F312" s="45"/>
      <c r="G312" s="26" t="s">
        <v>633</v>
      </c>
      <c r="H312" s="7" t="s">
        <v>709</v>
      </c>
      <c r="I312" s="8" t="s">
        <v>1001</v>
      </c>
      <c r="J312" s="9" t="s">
        <v>928</v>
      </c>
      <c r="K312" s="723" t="s">
        <v>6409</v>
      </c>
      <c r="L312" s="45"/>
    </row>
    <row r="313" spans="1:12" s="3" customFormat="1">
      <c r="A313" s="6" t="s">
        <v>634</v>
      </c>
      <c r="B313" s="7" t="s">
        <v>687</v>
      </c>
      <c r="C313" s="8" t="s">
        <v>5799</v>
      </c>
      <c r="D313" s="9"/>
      <c r="E313" s="619">
        <v>0.6791666666666667</v>
      </c>
      <c r="F313" s="45"/>
      <c r="G313" s="26" t="s">
        <v>634</v>
      </c>
      <c r="H313" s="7" t="s">
        <v>783</v>
      </c>
      <c r="I313" s="8" t="s">
        <v>3137</v>
      </c>
      <c r="J313" s="9" t="s">
        <v>629</v>
      </c>
      <c r="K313" s="723" t="s">
        <v>6410</v>
      </c>
      <c r="L313" s="45"/>
    </row>
    <row r="314" spans="1:12" s="3" customFormat="1">
      <c r="A314" s="6" t="s">
        <v>635</v>
      </c>
      <c r="B314" s="7" t="s">
        <v>6430</v>
      </c>
      <c r="C314" s="8" t="s">
        <v>5385</v>
      </c>
      <c r="D314" s="9" t="s">
        <v>629</v>
      </c>
      <c r="E314" s="619">
        <v>0.72569444444444442</v>
      </c>
      <c r="F314" s="45"/>
      <c r="G314" s="26" t="s">
        <v>635</v>
      </c>
      <c r="H314" s="7" t="s">
        <v>699</v>
      </c>
      <c r="I314" s="8" t="s">
        <v>5475</v>
      </c>
      <c r="J314" s="9" t="s">
        <v>661</v>
      </c>
      <c r="K314" s="723" t="s">
        <v>6411</v>
      </c>
      <c r="L314" s="45"/>
    </row>
    <row r="315" spans="1:12" s="3" customFormat="1">
      <c r="A315" s="6" t="s">
        <v>636</v>
      </c>
      <c r="B315" s="7" t="s">
        <v>976</v>
      </c>
      <c r="C315" s="8" t="s">
        <v>6431</v>
      </c>
      <c r="D315" s="9"/>
      <c r="E315" s="619">
        <v>0.74027777777777781</v>
      </c>
      <c r="F315" s="45"/>
      <c r="G315" s="26" t="s">
        <v>636</v>
      </c>
      <c r="H315" s="7" t="s">
        <v>783</v>
      </c>
      <c r="I315" s="8" t="s">
        <v>2399</v>
      </c>
      <c r="J315" s="9"/>
      <c r="K315" s="723" t="s">
        <v>6412</v>
      </c>
      <c r="L315" s="45"/>
    </row>
    <row r="316" spans="1:12" s="3" customFormat="1">
      <c r="A316" s="6" t="s">
        <v>637</v>
      </c>
      <c r="B316" s="7" t="s">
        <v>653</v>
      </c>
      <c r="C316" s="8" t="s">
        <v>4090</v>
      </c>
      <c r="D316" s="547" t="s">
        <v>940</v>
      </c>
      <c r="E316" s="619">
        <v>0.77500000000000002</v>
      </c>
      <c r="F316" s="45"/>
      <c r="G316" s="26" t="s">
        <v>637</v>
      </c>
      <c r="H316" s="7" t="s">
        <v>816</v>
      </c>
      <c r="I316" s="8" t="s">
        <v>6427</v>
      </c>
      <c r="J316" s="9" t="s">
        <v>751</v>
      </c>
      <c r="K316" s="723" t="s">
        <v>6413</v>
      </c>
      <c r="L316" s="45"/>
    </row>
    <row r="317" spans="1:12" s="3" customFormat="1">
      <c r="A317" s="6" t="s">
        <v>638</v>
      </c>
      <c r="B317" s="7" t="s">
        <v>1194</v>
      </c>
      <c r="C317" s="8" t="s">
        <v>5467</v>
      </c>
      <c r="D317" s="9" t="s">
        <v>629</v>
      </c>
      <c r="E317" s="619">
        <v>0.83750000000000002</v>
      </c>
      <c r="F317" s="45"/>
      <c r="G317" s="26" t="s">
        <v>638</v>
      </c>
      <c r="H317" s="7" t="s">
        <v>706</v>
      </c>
      <c r="I317" s="8" t="s">
        <v>31</v>
      </c>
      <c r="J317" s="547" t="s">
        <v>669</v>
      </c>
      <c r="K317" s="723" t="s">
        <v>6414</v>
      </c>
      <c r="L317" s="45"/>
    </row>
    <row r="318" spans="1:12" s="3" customFormat="1">
      <c r="A318" s="6" t="s">
        <v>639</v>
      </c>
      <c r="B318" s="7" t="s">
        <v>627</v>
      </c>
      <c r="C318" s="8" t="s">
        <v>6432</v>
      </c>
      <c r="D318" s="9"/>
      <c r="E318" s="619">
        <v>0.85416666666666663</v>
      </c>
      <c r="F318" s="45"/>
      <c r="G318" s="26" t="s">
        <v>639</v>
      </c>
      <c r="H318" s="7" t="s">
        <v>864</v>
      </c>
      <c r="I318" s="8" t="s">
        <v>5888</v>
      </c>
      <c r="J318" s="9"/>
      <c r="K318" s="723" t="s">
        <v>6218</v>
      </c>
      <c r="L318" s="45"/>
    </row>
    <row r="319" spans="1:12" s="3" customFormat="1">
      <c r="A319" s="6" t="s">
        <v>640</v>
      </c>
      <c r="B319" s="7" t="s">
        <v>6433</v>
      </c>
      <c r="C319" s="8" t="s">
        <v>6434</v>
      </c>
      <c r="D319" s="9"/>
      <c r="E319" s="1265" t="s">
        <v>6337</v>
      </c>
      <c r="F319" s="45"/>
      <c r="G319" s="26" t="s">
        <v>640</v>
      </c>
      <c r="H319" s="7" t="s">
        <v>791</v>
      </c>
      <c r="I319" s="8" t="s">
        <v>792</v>
      </c>
      <c r="J319" s="9" t="s">
        <v>629</v>
      </c>
      <c r="K319" s="723" t="s">
        <v>6415</v>
      </c>
      <c r="L319" s="45"/>
    </row>
    <row r="320" spans="1:12" s="3" customFormat="1">
      <c r="A320" s="6"/>
      <c r="B320" s="7"/>
      <c r="C320" s="8"/>
      <c r="D320" s="9"/>
      <c r="E320" s="727"/>
      <c r="F320" s="45"/>
      <c r="G320" s="26" t="s">
        <v>641</v>
      </c>
      <c r="H320" s="7" t="s">
        <v>1599</v>
      </c>
      <c r="I320" s="8" t="s">
        <v>3712</v>
      </c>
      <c r="J320" s="9"/>
      <c r="K320" s="723" t="s">
        <v>6416</v>
      </c>
      <c r="L320" s="45"/>
    </row>
    <row r="321" spans="1:12" s="3" customFormat="1">
      <c r="A321" s="6"/>
      <c r="B321" s="7"/>
      <c r="C321" s="8"/>
      <c r="D321" s="9"/>
      <c r="E321" s="727"/>
      <c r="F321" s="45"/>
      <c r="G321" s="26" t="s">
        <v>642</v>
      </c>
      <c r="H321" s="7" t="s">
        <v>842</v>
      </c>
      <c r="I321" s="8" t="s">
        <v>6428</v>
      </c>
      <c r="J321" s="9" t="s">
        <v>1662</v>
      </c>
      <c r="K321" s="723" t="s">
        <v>6417</v>
      </c>
      <c r="L321" s="45"/>
    </row>
    <row r="322" spans="1:12" s="3" customFormat="1">
      <c r="A322" s="6"/>
      <c r="B322" s="7"/>
      <c r="C322" s="8"/>
      <c r="D322" s="9"/>
      <c r="E322" s="727"/>
      <c r="F322" s="45"/>
      <c r="G322" s="26" t="s">
        <v>643</v>
      </c>
      <c r="H322" s="7" t="s">
        <v>729</v>
      </c>
      <c r="I322" s="8" t="s">
        <v>1326</v>
      </c>
      <c r="J322" s="9" t="s">
        <v>669</v>
      </c>
      <c r="K322" s="723" t="s">
        <v>6418</v>
      </c>
      <c r="L322" s="45"/>
    </row>
    <row r="323" spans="1:12" s="3" customFormat="1">
      <c r="A323" s="6"/>
      <c r="B323" s="7"/>
      <c r="C323" s="8"/>
      <c r="D323" s="9"/>
      <c r="E323" s="727"/>
      <c r="F323" s="45"/>
      <c r="G323" s="26" t="s">
        <v>646</v>
      </c>
      <c r="H323" s="7" t="s">
        <v>1142</v>
      </c>
      <c r="I323" s="8" t="s">
        <v>809</v>
      </c>
      <c r="J323" s="9" t="s">
        <v>661</v>
      </c>
      <c r="K323" s="723" t="s">
        <v>6419</v>
      </c>
      <c r="L323" s="45"/>
    </row>
    <row r="324" spans="1:12" s="3" customFormat="1">
      <c r="A324" s="6"/>
      <c r="B324" s="7"/>
      <c r="C324" s="8"/>
      <c r="D324" s="9"/>
      <c r="E324" s="727"/>
      <c r="F324" s="45"/>
      <c r="G324" s="26" t="s">
        <v>647</v>
      </c>
      <c r="H324" s="7" t="s">
        <v>708</v>
      </c>
      <c r="I324" s="8" t="s">
        <v>820</v>
      </c>
      <c r="J324" s="9" t="s">
        <v>629</v>
      </c>
      <c r="K324" s="723" t="s">
        <v>6420</v>
      </c>
      <c r="L324" s="45"/>
    </row>
    <row r="325" spans="1:12" s="3" customFormat="1">
      <c r="A325" s="6"/>
      <c r="B325" s="7"/>
      <c r="C325" s="8"/>
      <c r="D325" s="9"/>
      <c r="E325" s="727"/>
      <c r="F325" s="45"/>
      <c r="G325" s="26" t="s">
        <v>648</v>
      </c>
      <c r="H325" s="7" t="s">
        <v>1114</v>
      </c>
      <c r="I325" s="8" t="s">
        <v>6429</v>
      </c>
      <c r="J325" s="9" t="s">
        <v>2042</v>
      </c>
      <c r="K325" s="723" t="s">
        <v>6421</v>
      </c>
      <c r="L325" s="45"/>
    </row>
    <row r="326" spans="1:12" s="3" customFormat="1">
      <c r="A326" s="6"/>
      <c r="B326" s="7"/>
      <c r="C326" s="8"/>
      <c r="D326" s="9"/>
      <c r="E326" s="727"/>
      <c r="F326" s="45"/>
      <c r="G326" s="26" t="s">
        <v>649</v>
      </c>
      <c r="H326" s="7" t="s">
        <v>791</v>
      </c>
      <c r="I326" s="8" t="s">
        <v>869</v>
      </c>
      <c r="J326" s="9" t="s">
        <v>629</v>
      </c>
      <c r="K326" s="723" t="s">
        <v>6422</v>
      </c>
      <c r="L326" s="45"/>
    </row>
    <row r="327" spans="1:12" s="3" customFormat="1" ht="12.75" thickBot="1">
      <c r="A327" s="6"/>
      <c r="B327" s="7"/>
      <c r="C327" s="8"/>
      <c r="D327" s="9"/>
      <c r="E327" s="727"/>
      <c r="F327" s="45"/>
      <c r="G327" s="26" t="s">
        <v>650</v>
      </c>
      <c r="H327" s="7" t="s">
        <v>708</v>
      </c>
      <c r="I327" s="8" t="s">
        <v>1499</v>
      </c>
      <c r="J327" s="9" t="s">
        <v>661</v>
      </c>
      <c r="K327" s="723" t="s">
        <v>6423</v>
      </c>
      <c r="L327" s="45"/>
    </row>
    <row r="328" spans="1:12" s="3" customFormat="1" hidden="1">
      <c r="A328" s="6"/>
      <c r="B328" s="7"/>
      <c r="C328" s="8"/>
      <c r="D328" s="547"/>
      <c r="E328" s="727"/>
      <c r="F328" s="45"/>
      <c r="G328" s="26"/>
      <c r="H328" s="7"/>
      <c r="I328" s="8"/>
      <c r="J328" s="9" t="s">
        <v>5107</v>
      </c>
      <c r="K328" s="723"/>
      <c r="L328" s="45"/>
    </row>
    <row r="329" spans="1:12" s="3" customFormat="1" hidden="1">
      <c r="A329" s="6"/>
      <c r="B329" s="7"/>
      <c r="C329" s="8"/>
      <c r="D329" s="9"/>
      <c r="E329" s="727"/>
      <c r="F329" s="45"/>
      <c r="G329" s="26"/>
      <c r="H329" s="7"/>
      <c r="I329" s="8"/>
      <c r="J329" s="9"/>
      <c r="K329" s="723"/>
      <c r="L329" s="45"/>
    </row>
    <row r="330" spans="1:12" s="3" customFormat="1" hidden="1">
      <c r="A330" s="6"/>
      <c r="B330" s="7"/>
      <c r="C330" s="8"/>
      <c r="D330" s="9"/>
      <c r="E330" s="727"/>
      <c r="F330" s="45"/>
      <c r="G330" s="26"/>
      <c r="H330" s="7"/>
      <c r="I330" s="8"/>
      <c r="J330" s="9"/>
      <c r="K330" s="723"/>
      <c r="L330" s="45"/>
    </row>
    <row r="331" spans="1:12" s="3" customFormat="1" hidden="1">
      <c r="A331" s="6"/>
      <c r="B331" s="7"/>
      <c r="C331" s="8"/>
      <c r="D331" s="547"/>
      <c r="E331" s="727"/>
      <c r="F331" s="45"/>
      <c r="G331" s="26"/>
      <c r="H331" s="7"/>
      <c r="I331" s="8"/>
      <c r="J331" s="9"/>
      <c r="K331" s="723"/>
      <c r="L331" s="45"/>
    </row>
    <row r="332" spans="1:12" s="3" customFormat="1" hidden="1">
      <c r="A332" s="6"/>
      <c r="B332" s="7"/>
      <c r="C332" s="8"/>
      <c r="D332" s="547"/>
      <c r="E332" s="727"/>
      <c r="F332" s="45"/>
      <c r="G332" s="26"/>
      <c r="H332" s="7"/>
      <c r="I332" s="250"/>
      <c r="J332" s="9"/>
      <c r="K332" s="723"/>
      <c r="L332" s="45"/>
    </row>
    <row r="333" spans="1:12" s="3" customFormat="1" hidden="1">
      <c r="A333" s="6"/>
      <c r="B333" s="7"/>
      <c r="C333" s="8"/>
      <c r="D333" s="9"/>
      <c r="E333" s="734"/>
      <c r="F333" s="45"/>
      <c r="G333" s="26"/>
      <c r="H333" s="7"/>
      <c r="I333" s="250"/>
      <c r="J333" s="9"/>
      <c r="K333" s="723"/>
      <c r="L333" s="45"/>
    </row>
    <row r="334" spans="1:12" s="3" customFormat="1" hidden="1">
      <c r="A334" s="6"/>
      <c r="B334" s="7"/>
      <c r="C334" s="8"/>
      <c r="D334" s="9"/>
      <c r="E334" s="734"/>
      <c r="F334" s="45"/>
      <c r="G334" s="26"/>
      <c r="H334" s="7"/>
      <c r="I334" s="250"/>
      <c r="J334" s="9"/>
      <c r="K334" s="723"/>
      <c r="L334" s="45"/>
    </row>
    <row r="335" spans="1:12" s="3" customFormat="1" hidden="1">
      <c r="A335" s="6"/>
      <c r="B335" s="7"/>
      <c r="C335" s="8"/>
      <c r="D335" s="9"/>
      <c r="E335" s="734"/>
      <c r="F335" s="45"/>
      <c r="G335" s="26"/>
      <c r="H335" s="7"/>
      <c r="I335" s="250"/>
      <c r="J335" s="9"/>
      <c r="K335" s="723"/>
      <c r="L335" s="45"/>
    </row>
    <row r="336" spans="1:12" s="3" customFormat="1" hidden="1">
      <c r="A336" s="6"/>
      <c r="B336" s="7"/>
      <c r="C336" s="8"/>
      <c r="D336" s="9"/>
      <c r="E336" s="734"/>
      <c r="F336" s="45"/>
      <c r="G336" s="26"/>
      <c r="H336" s="7"/>
      <c r="I336" s="250"/>
      <c r="J336" s="9"/>
      <c r="K336" s="723"/>
      <c r="L336" s="45"/>
    </row>
    <row r="337" spans="1:12" s="3" customFormat="1" hidden="1">
      <c r="A337" s="6"/>
      <c r="B337" s="7"/>
      <c r="C337" s="8"/>
      <c r="D337" s="9"/>
      <c r="E337" s="734"/>
      <c r="F337" s="45"/>
      <c r="G337" s="26"/>
      <c r="H337" s="7"/>
      <c r="I337" s="7"/>
      <c r="J337" s="9"/>
      <c r="K337" s="190"/>
      <c r="L337" s="45"/>
    </row>
    <row r="338" spans="1:12" s="3" customFormat="1" hidden="1">
      <c r="A338" s="6"/>
      <c r="B338" s="7"/>
      <c r="C338" s="8"/>
      <c r="D338" s="547"/>
      <c r="E338" s="734"/>
      <c r="F338" s="45"/>
      <c r="G338" s="26"/>
      <c r="H338" s="7"/>
      <c r="I338" s="7"/>
      <c r="J338" s="9"/>
      <c r="K338" s="190"/>
      <c r="L338" s="45"/>
    </row>
    <row r="339" spans="1:12" s="3" customFormat="1" ht="12.75" hidden="1" thickBot="1">
      <c r="A339" s="19"/>
      <c r="B339" s="10"/>
      <c r="C339" s="8"/>
      <c r="D339" s="9"/>
      <c r="E339" s="761"/>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3772</v>
      </c>
      <c r="B341" s="359"/>
      <c r="C341" s="160" t="s">
        <v>3667</v>
      </c>
      <c r="D341" s="1065" t="s">
        <v>6424</v>
      </c>
      <c r="E341" s="1065"/>
      <c r="F341" s="707"/>
      <c r="G341" s="707"/>
      <c r="H341" s="1065" t="s">
        <v>5957</v>
      </c>
      <c r="I341" s="1065"/>
      <c r="J341" s="160" t="s">
        <v>722</v>
      </c>
      <c r="K341" s="160"/>
      <c r="L341" s="45"/>
    </row>
    <row r="342" spans="1:12" s="3" customFormat="1" ht="13.5" customHeight="1" thickTop="1" thickBot="1">
      <c r="A342" s="1083" t="s">
        <v>718</v>
      </c>
      <c r="B342" s="1084"/>
      <c r="C342" s="43"/>
      <c r="D342" s="44"/>
      <c r="E342" s="44"/>
      <c r="F342" s="35"/>
      <c r="G342" s="1087" t="s">
        <v>719</v>
      </c>
      <c r="H342" s="1088"/>
      <c r="I342" s="35"/>
      <c r="J342" s="35"/>
      <c r="K342" s="35"/>
      <c r="L342" s="45"/>
    </row>
    <row r="343" spans="1:12" s="3" customFormat="1" ht="16.5" thickTop="1" thickBot="1">
      <c r="A343" s="1085"/>
      <c r="B343" s="1086"/>
      <c r="C343" s="14"/>
      <c r="D343" s="12" t="s">
        <v>645</v>
      </c>
      <c r="E343" s="13">
        <f>COUNTA(C345:C368)</f>
        <v>8</v>
      </c>
      <c r="F343" s="45"/>
      <c r="G343" s="1089"/>
      <c r="H343" s="1090"/>
      <c r="I343" s="32"/>
      <c r="J343" s="33" t="s">
        <v>645</v>
      </c>
      <c r="K343" s="34">
        <f>COUNTA(I345:I368)</f>
        <v>12</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1613</v>
      </c>
      <c r="C345" s="78" t="s">
        <v>3902</v>
      </c>
      <c r="D345" s="79" t="s">
        <v>751</v>
      </c>
      <c r="E345" s="616">
        <v>0.7006944444444444</v>
      </c>
      <c r="F345" s="45"/>
      <c r="G345" s="94" t="s">
        <v>630</v>
      </c>
      <c r="H345" s="77" t="s">
        <v>783</v>
      </c>
      <c r="I345" s="78" t="s">
        <v>6404</v>
      </c>
      <c r="J345" s="79"/>
      <c r="K345" s="737" t="s">
        <v>6394</v>
      </c>
      <c r="L345" s="45"/>
    </row>
    <row r="346" spans="1:12" s="3" customFormat="1">
      <c r="A346" s="81" t="s">
        <v>631</v>
      </c>
      <c r="B346" s="82" t="s">
        <v>1613</v>
      </c>
      <c r="C346" s="83" t="s">
        <v>1477</v>
      </c>
      <c r="D346" s="84" t="s">
        <v>311</v>
      </c>
      <c r="E346" s="617">
        <v>0.72986111111111107</v>
      </c>
      <c r="F346" s="45"/>
      <c r="G346" s="96" t="s">
        <v>631</v>
      </c>
      <c r="H346" s="82" t="s">
        <v>1142</v>
      </c>
      <c r="I346" s="83" t="s">
        <v>6263</v>
      </c>
      <c r="J346" s="84" t="s">
        <v>1606</v>
      </c>
      <c r="K346" s="721" t="s">
        <v>6395</v>
      </c>
      <c r="L346" s="45"/>
    </row>
    <row r="347" spans="1:12" s="3" customFormat="1">
      <c r="A347" s="86" t="s">
        <v>632</v>
      </c>
      <c r="B347" s="87" t="s">
        <v>5108</v>
      </c>
      <c r="C347" s="88" t="s">
        <v>5109</v>
      </c>
      <c r="D347" s="89" t="s">
        <v>5119</v>
      </c>
      <c r="E347" s="618">
        <v>0.7319444444444444</v>
      </c>
      <c r="F347" s="45"/>
      <c r="G347" s="98" t="s">
        <v>632</v>
      </c>
      <c r="H347" s="87" t="s">
        <v>1114</v>
      </c>
      <c r="I347" s="88" t="s">
        <v>3910</v>
      </c>
      <c r="J347" s="89"/>
      <c r="K347" s="722" t="s">
        <v>6396</v>
      </c>
      <c r="L347" s="45"/>
    </row>
    <row r="348" spans="1:12" s="3" customFormat="1">
      <c r="A348" s="6" t="s">
        <v>633</v>
      </c>
      <c r="B348" s="7" t="s">
        <v>627</v>
      </c>
      <c r="C348" s="8" t="s">
        <v>6269</v>
      </c>
      <c r="D348" s="9"/>
      <c r="E348" s="619">
        <v>0.73333333333333328</v>
      </c>
      <c r="F348" s="45"/>
      <c r="G348" s="26" t="s">
        <v>633</v>
      </c>
      <c r="H348" s="7" t="s">
        <v>585</v>
      </c>
      <c r="I348" s="8" t="s">
        <v>6405</v>
      </c>
      <c r="J348" s="9"/>
      <c r="K348" s="723" t="s">
        <v>6187</v>
      </c>
      <c r="L348" s="45"/>
    </row>
    <row r="349" spans="1:12" s="3" customFormat="1">
      <c r="A349" s="6" t="s">
        <v>634</v>
      </c>
      <c r="B349" s="7" t="s">
        <v>655</v>
      </c>
      <c r="C349" s="8" t="s">
        <v>5113</v>
      </c>
      <c r="D349" s="9" t="s">
        <v>751</v>
      </c>
      <c r="E349" s="619">
        <v>0.77916666666666667</v>
      </c>
      <c r="F349" s="45"/>
      <c r="G349" s="26" t="s">
        <v>634</v>
      </c>
      <c r="H349" s="7" t="s">
        <v>1145</v>
      </c>
      <c r="I349" s="8" t="s">
        <v>4526</v>
      </c>
      <c r="J349" s="547" t="s">
        <v>669</v>
      </c>
      <c r="K349" s="723" t="s">
        <v>6397</v>
      </c>
      <c r="L349" s="45"/>
    </row>
    <row r="350" spans="1:12" s="3" customFormat="1">
      <c r="A350" s="6" t="s">
        <v>635</v>
      </c>
      <c r="B350" s="7" t="s">
        <v>921</v>
      </c>
      <c r="C350" s="8" t="s">
        <v>1607</v>
      </c>
      <c r="D350" s="9" t="s">
        <v>751</v>
      </c>
      <c r="E350" s="619">
        <v>0.78472222222222221</v>
      </c>
      <c r="F350" s="45"/>
      <c r="G350" s="26" t="s">
        <v>635</v>
      </c>
      <c r="H350" s="7" t="s">
        <v>706</v>
      </c>
      <c r="I350" s="8" t="s">
        <v>497</v>
      </c>
      <c r="J350" s="547" t="s">
        <v>751</v>
      </c>
      <c r="K350" s="723" t="s">
        <v>6398</v>
      </c>
      <c r="L350" s="45"/>
    </row>
    <row r="351" spans="1:12" s="3" customFormat="1">
      <c r="A351" s="6" t="s">
        <v>636</v>
      </c>
      <c r="B351" s="7" t="s">
        <v>1202</v>
      </c>
      <c r="C351" s="8" t="s">
        <v>1108</v>
      </c>
      <c r="D351" s="9"/>
      <c r="E351" s="619">
        <v>0.85</v>
      </c>
      <c r="F351" s="45"/>
      <c r="G351" s="26" t="s">
        <v>636</v>
      </c>
      <c r="H351" s="7" t="s">
        <v>709</v>
      </c>
      <c r="I351" s="8" t="s">
        <v>302</v>
      </c>
      <c r="J351" s="9" t="s">
        <v>751</v>
      </c>
      <c r="K351" s="723" t="s">
        <v>6188</v>
      </c>
      <c r="L351" s="45"/>
    </row>
    <row r="352" spans="1:12" s="3" customFormat="1">
      <c r="A352" s="6" t="s">
        <v>637</v>
      </c>
      <c r="B352" s="7" t="s">
        <v>745</v>
      </c>
      <c r="C352" s="8" t="s">
        <v>1718</v>
      </c>
      <c r="D352" s="9"/>
      <c r="E352" s="619">
        <v>0.87569444444444444</v>
      </c>
      <c r="F352" s="45"/>
      <c r="G352" s="26" t="s">
        <v>637</v>
      </c>
      <c r="H352" s="7" t="s">
        <v>706</v>
      </c>
      <c r="I352" s="8" t="s">
        <v>1117</v>
      </c>
      <c r="J352" s="9"/>
      <c r="K352" s="723" t="s">
        <v>6399</v>
      </c>
      <c r="L352" s="45"/>
    </row>
    <row r="353" spans="1:12" s="3" customFormat="1">
      <c r="A353" s="6"/>
      <c r="B353" s="7"/>
      <c r="C353" s="8"/>
      <c r="D353" s="9"/>
      <c r="E353" s="207"/>
      <c r="F353" s="45"/>
      <c r="G353" s="26" t="s">
        <v>638</v>
      </c>
      <c r="H353" s="7" t="s">
        <v>740</v>
      </c>
      <c r="I353" s="8" t="s">
        <v>737</v>
      </c>
      <c r="J353" s="9" t="s">
        <v>669</v>
      </c>
      <c r="K353" s="723" t="s">
        <v>6400</v>
      </c>
      <c r="L353" s="45"/>
    </row>
    <row r="354" spans="1:12" s="3" customFormat="1">
      <c r="A354" s="6"/>
      <c r="B354" s="7"/>
      <c r="C354" s="8"/>
      <c r="D354" s="9"/>
      <c r="E354" s="207"/>
      <c r="F354" s="45"/>
      <c r="G354" s="26" t="s">
        <v>639</v>
      </c>
      <c r="H354" s="7" t="s">
        <v>859</v>
      </c>
      <c r="I354" s="8" t="s">
        <v>3092</v>
      </c>
      <c r="J354" s="9"/>
      <c r="K354" s="723" t="s">
        <v>6401</v>
      </c>
      <c r="L354" s="45"/>
    </row>
    <row r="355" spans="1:12" s="3" customFormat="1">
      <c r="A355" s="6"/>
      <c r="B355" s="7"/>
      <c r="C355" s="8"/>
      <c r="D355" s="9"/>
      <c r="E355" s="207"/>
      <c r="F355" s="45"/>
      <c r="G355" s="26" t="s">
        <v>640</v>
      </c>
      <c r="H355" s="7" t="s">
        <v>699</v>
      </c>
      <c r="I355" s="8" t="s">
        <v>4281</v>
      </c>
      <c r="J355" s="9" t="s">
        <v>661</v>
      </c>
      <c r="K355" s="723" t="s">
        <v>6402</v>
      </c>
      <c r="L355" s="45"/>
    </row>
    <row r="356" spans="1:12" s="3" customFormat="1" ht="12.75" thickBot="1">
      <c r="A356" s="6"/>
      <c r="B356" s="7"/>
      <c r="C356" s="8"/>
      <c r="D356" s="9"/>
      <c r="E356" s="207"/>
      <c r="F356" s="45"/>
      <c r="G356" s="26" t="s">
        <v>641</v>
      </c>
      <c r="H356" s="7" t="s">
        <v>729</v>
      </c>
      <c r="I356" s="8" t="s">
        <v>4020</v>
      </c>
      <c r="J356" s="9" t="s">
        <v>629</v>
      </c>
      <c r="K356" s="723" t="s">
        <v>6403</v>
      </c>
      <c r="L356" s="359"/>
    </row>
    <row r="357" spans="1:12" s="3" customFormat="1" hidden="1">
      <c r="A357" s="6"/>
      <c r="B357" s="7"/>
      <c r="C357" s="8"/>
      <c r="D357" s="9"/>
      <c r="E357" s="207"/>
      <c r="F357" s="45"/>
      <c r="G357" s="26"/>
      <c r="H357" s="7"/>
      <c r="I357" s="8"/>
      <c r="J357" s="9"/>
      <c r="K357" s="723"/>
      <c r="L357" s="359"/>
    </row>
    <row r="358" spans="1:12" s="3" customFormat="1" ht="12.75" hidden="1">
      <c r="A358" s="6"/>
      <c r="B358" s="7"/>
      <c r="C358" s="20"/>
      <c r="D358" s="9"/>
      <c r="E358" s="207"/>
      <c r="F358" s="45"/>
      <c r="G358" s="26"/>
      <c r="H358" s="7"/>
      <c r="I358" s="8"/>
      <c r="J358" s="9"/>
      <c r="K358" s="723"/>
      <c r="L358" s="359"/>
    </row>
    <row r="359" spans="1:12" s="3" customFormat="1" ht="12.75" hidden="1">
      <c r="A359" s="6"/>
      <c r="B359" s="7"/>
      <c r="C359" s="20"/>
      <c r="D359" s="9"/>
      <c r="E359" s="207"/>
      <c r="F359" s="45"/>
      <c r="G359" s="26"/>
      <c r="H359" s="7"/>
      <c r="I359" s="8"/>
      <c r="J359" s="9"/>
      <c r="K359" s="723"/>
      <c r="L359" s="359"/>
    </row>
    <row r="360" spans="1:12" s="3" customFormat="1" ht="12.75" hidden="1">
      <c r="A360" s="6"/>
      <c r="B360" s="7"/>
      <c r="C360" s="20"/>
      <c r="D360" s="9"/>
      <c r="E360" s="207"/>
      <c r="F360" s="45"/>
      <c r="G360" s="26"/>
      <c r="H360" s="7"/>
      <c r="I360" s="8"/>
      <c r="J360" s="9"/>
      <c r="K360" s="738"/>
      <c r="L360" s="359"/>
    </row>
    <row r="361" spans="1:12" s="3" customFormat="1" ht="12.75" hidden="1">
      <c r="A361" s="6"/>
      <c r="B361" s="7"/>
      <c r="C361" s="20"/>
      <c r="D361" s="9"/>
      <c r="E361" s="207"/>
      <c r="F361" s="45"/>
      <c r="G361" s="26"/>
      <c r="H361" s="7"/>
      <c r="I361" s="8"/>
      <c r="J361" s="9"/>
      <c r="K361" s="211"/>
      <c r="L361" s="359"/>
    </row>
    <row r="362" spans="1:12" s="3" customFormat="1" ht="12.75" hidden="1">
      <c r="A362" s="6"/>
      <c r="B362" s="7"/>
      <c r="C362" s="20"/>
      <c r="D362" s="9"/>
      <c r="E362" s="207"/>
      <c r="F362" s="45"/>
      <c r="G362" s="26"/>
      <c r="H362" s="7"/>
      <c r="I362" s="8"/>
      <c r="J362" s="9"/>
      <c r="K362" s="211"/>
      <c r="L362" s="359"/>
    </row>
    <row r="363" spans="1:12" s="3" customFormat="1" ht="12.75" hidden="1">
      <c r="A363" s="6"/>
      <c r="B363" s="7"/>
      <c r="C363" s="302"/>
      <c r="D363" s="9"/>
      <c r="E363" s="207"/>
      <c r="F363" s="45"/>
      <c r="G363" s="26"/>
      <c r="H363" s="7"/>
      <c r="I363" s="250"/>
      <c r="J363" s="9"/>
      <c r="K363" s="211"/>
      <c r="L363" s="359"/>
    </row>
    <row r="364" spans="1:12" s="3" customFormat="1" ht="12.75" hidden="1">
      <c r="A364" s="6"/>
      <c r="B364" s="7"/>
      <c r="C364" s="302"/>
      <c r="D364" s="9"/>
      <c r="E364" s="478"/>
      <c r="F364" s="45"/>
      <c r="G364" s="26"/>
      <c r="H364" s="7"/>
      <c r="I364" s="250"/>
      <c r="J364" s="9"/>
      <c r="K364" s="211"/>
      <c r="L364" s="359"/>
    </row>
    <row r="365" spans="1:12" s="3" customFormat="1" ht="13.5" hidden="1" thickBot="1">
      <c r="A365" s="6"/>
      <c r="B365" s="7"/>
      <c r="C365" s="302"/>
      <c r="D365" s="9"/>
      <c r="E365" s="479"/>
      <c r="F365" s="45"/>
      <c r="G365" s="26"/>
      <c r="H365" s="7"/>
      <c r="I365" s="250"/>
      <c r="J365" s="9"/>
      <c r="K365" s="211"/>
      <c r="L365" s="359"/>
    </row>
    <row r="366" spans="1:12" s="3" customFormat="1" ht="13.5" hidden="1" thickBot="1">
      <c r="A366" s="477"/>
      <c r="B366" s="7"/>
      <c r="C366" s="21"/>
      <c r="D366" s="9"/>
      <c r="E366" s="479"/>
      <c r="F366" s="45"/>
      <c r="G366" s="26"/>
      <c r="H366" s="7"/>
      <c r="I366" s="7"/>
      <c r="J366" s="9"/>
      <c r="K366" s="190"/>
      <c r="L366" s="359"/>
    </row>
    <row r="367" spans="1:12" s="3" customFormat="1" ht="13.5" hidden="1" thickBot="1">
      <c r="A367" s="477"/>
      <c r="B367" s="7"/>
      <c r="C367" s="21"/>
      <c r="D367" s="9"/>
      <c r="E367" s="479"/>
      <c r="F367" s="45"/>
      <c r="G367" s="26"/>
      <c r="H367" s="7"/>
      <c r="I367" s="7"/>
      <c r="J367" s="9"/>
      <c r="K367" s="190"/>
      <c r="L367" s="359"/>
    </row>
    <row r="368" spans="1:12" s="3" customFormat="1" ht="13.5" hidden="1" thickBot="1">
      <c r="A368" s="480"/>
      <c r="B368" s="481"/>
      <c r="C368" s="482"/>
      <c r="D368" s="483"/>
      <c r="E368" s="484"/>
      <c r="F368" s="45"/>
      <c r="G368" s="28"/>
      <c r="H368" s="29"/>
      <c r="I368" s="29"/>
      <c r="J368" s="30"/>
      <c r="K368" s="191"/>
      <c r="L368" s="359"/>
    </row>
    <row r="369" spans="1:12" s="3" customFormat="1" ht="13.5" thickTop="1">
      <c r="A369" s="489"/>
      <c r="B369" s="490"/>
      <c r="C369" s="491"/>
      <c r="D369" s="492"/>
      <c r="E369" s="493"/>
      <c r="F369" s="359"/>
      <c r="G369" s="485"/>
      <c r="H369" s="486"/>
      <c r="I369" s="486"/>
      <c r="J369" s="487"/>
      <c r="K369" s="488"/>
      <c r="L369" s="359"/>
    </row>
    <row r="370" spans="1:12" s="3" customFormat="1" ht="21" thickBot="1">
      <c r="A370" s="162" t="s">
        <v>912</v>
      </c>
      <c r="B370" s="160"/>
      <c r="C370" s="160" t="s">
        <v>722</v>
      </c>
      <c r="D370" s="1065" t="s">
        <v>5958</v>
      </c>
      <c r="E370" s="1065"/>
      <c r="F370" s="45"/>
      <c r="G370" s="162" t="s">
        <v>2781</v>
      </c>
      <c r="H370" s="160"/>
      <c r="I370" s="160" t="s">
        <v>722</v>
      </c>
      <c r="J370" s="1065" t="s">
        <v>5959</v>
      </c>
      <c r="K370" s="1065"/>
      <c r="L370" s="359"/>
    </row>
    <row r="371" spans="1:12" s="3" customFormat="1" ht="13.5" customHeight="1" thickTop="1" thickBot="1">
      <c r="A371" s="1087" t="s">
        <v>720</v>
      </c>
      <c r="B371" s="1088"/>
      <c r="C371" s="35"/>
      <c r="D371" s="35"/>
      <c r="E371" s="35"/>
      <c r="F371" s="45"/>
      <c r="G371" s="1087" t="s">
        <v>720</v>
      </c>
      <c r="H371" s="1088"/>
      <c r="I371" s="35"/>
      <c r="J371" s="35"/>
      <c r="K371" s="35"/>
      <c r="L371" s="359"/>
    </row>
    <row r="372" spans="1:12" s="3" customFormat="1" ht="16.5" thickTop="1" thickBot="1">
      <c r="A372" s="1089"/>
      <c r="B372" s="1090"/>
      <c r="C372" s="32"/>
      <c r="D372" s="33" t="s">
        <v>645</v>
      </c>
      <c r="E372" s="34">
        <f>COUNTA(C374:C393)</f>
        <v>9</v>
      </c>
      <c r="F372" s="45"/>
      <c r="G372" s="1089"/>
      <c r="H372" s="1090"/>
      <c r="I372" s="32"/>
      <c r="J372" s="33" t="s">
        <v>645</v>
      </c>
      <c r="K372" s="34">
        <f>COUNTA(I374:I380)</f>
        <v>5</v>
      </c>
      <c r="L372" s="359"/>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59"/>
    </row>
    <row r="374" spans="1:12" s="3" customFormat="1">
      <c r="A374" s="94" t="s">
        <v>630</v>
      </c>
      <c r="B374" s="77" t="s">
        <v>1066</v>
      </c>
      <c r="C374" s="78" t="s">
        <v>825</v>
      </c>
      <c r="D374" s="79" t="s">
        <v>669</v>
      </c>
      <c r="E374" s="737" t="s">
        <v>6384</v>
      </c>
      <c r="F374" s="45"/>
      <c r="G374" s="94" t="s">
        <v>630</v>
      </c>
      <c r="H374" s="77" t="s">
        <v>729</v>
      </c>
      <c r="I374" s="78" t="s">
        <v>3702</v>
      </c>
      <c r="J374" s="79" t="s">
        <v>661</v>
      </c>
      <c r="K374" s="737" t="s">
        <v>6379</v>
      </c>
      <c r="L374" s="359"/>
    </row>
    <row r="375" spans="1:12" s="3" customFormat="1">
      <c r="A375" s="96" t="s">
        <v>631</v>
      </c>
      <c r="B375" s="82" t="s">
        <v>2552</v>
      </c>
      <c r="C375" s="83" t="s">
        <v>2551</v>
      </c>
      <c r="D375" s="84" t="s">
        <v>2247</v>
      </c>
      <c r="E375" s="721" t="s">
        <v>6385</v>
      </c>
      <c r="F375" s="45"/>
      <c r="G375" s="96" t="s">
        <v>631</v>
      </c>
      <c r="H375" s="82" t="s">
        <v>699</v>
      </c>
      <c r="I375" s="83" t="s">
        <v>698</v>
      </c>
      <c r="J375" s="84" t="s">
        <v>669</v>
      </c>
      <c r="K375" s="721" t="s">
        <v>6380</v>
      </c>
      <c r="L375" s="359"/>
    </row>
    <row r="376" spans="1:12" s="3" customFormat="1">
      <c r="A376" s="98" t="s">
        <v>632</v>
      </c>
      <c r="B376" s="87" t="s">
        <v>980</v>
      </c>
      <c r="C376" s="88" t="s">
        <v>1279</v>
      </c>
      <c r="D376" s="89" t="s">
        <v>751</v>
      </c>
      <c r="E376" s="722" t="s">
        <v>6386</v>
      </c>
      <c r="G376" s="98" t="s">
        <v>632</v>
      </c>
      <c r="H376" s="87" t="s">
        <v>788</v>
      </c>
      <c r="I376" s="88" t="s">
        <v>795</v>
      </c>
      <c r="J376" s="89" t="s">
        <v>1354</v>
      </c>
      <c r="K376" s="210" t="s">
        <v>6381</v>
      </c>
      <c r="L376" s="359"/>
    </row>
    <row r="377" spans="1:12" s="3" customFormat="1">
      <c r="A377" s="26" t="s">
        <v>633</v>
      </c>
      <c r="B377" s="7" t="s">
        <v>742</v>
      </c>
      <c r="C377" s="8" t="s">
        <v>4275</v>
      </c>
      <c r="D377" s="9" t="s">
        <v>1662</v>
      </c>
      <c r="E377" s="723" t="s">
        <v>6387</v>
      </c>
      <c r="G377" s="26" t="s">
        <v>633</v>
      </c>
      <c r="H377" s="7" t="s">
        <v>1060</v>
      </c>
      <c r="I377" s="8" t="s">
        <v>2978</v>
      </c>
      <c r="J377" s="9" t="s">
        <v>2600</v>
      </c>
      <c r="K377" s="211" t="s">
        <v>6382</v>
      </c>
    </row>
    <row r="378" spans="1:12" s="3" customFormat="1">
      <c r="A378" s="26" t="s">
        <v>634</v>
      </c>
      <c r="B378" s="7" t="s">
        <v>742</v>
      </c>
      <c r="C378" s="8" t="s">
        <v>743</v>
      </c>
      <c r="D378" s="9" t="s">
        <v>751</v>
      </c>
      <c r="E378" s="723" t="s">
        <v>6388</v>
      </c>
      <c r="G378" s="26" t="s">
        <v>634</v>
      </c>
      <c r="H378" s="461" t="s">
        <v>887</v>
      </c>
      <c r="I378" s="462" t="s">
        <v>5145</v>
      </c>
      <c r="J378" s="463" t="s">
        <v>2267</v>
      </c>
      <c r="K378" s="887" t="s">
        <v>6383</v>
      </c>
    </row>
    <row r="379" spans="1:12" s="3" customFormat="1">
      <c r="A379" s="26" t="s">
        <v>635</v>
      </c>
      <c r="B379" s="7" t="s">
        <v>729</v>
      </c>
      <c r="C379" s="8" t="s">
        <v>1768</v>
      </c>
      <c r="D379" s="547" t="s">
        <v>800</v>
      </c>
      <c r="E379" s="723" t="s">
        <v>6389</v>
      </c>
      <c r="G379" s="26"/>
      <c r="H379" s="466"/>
      <c r="I379" s="467"/>
      <c r="J379" s="468"/>
      <c r="K379" s="888"/>
    </row>
    <row r="380" spans="1:12" s="3" customFormat="1" ht="12.75" thickBot="1">
      <c r="A380" s="26" t="s">
        <v>636</v>
      </c>
      <c r="B380" s="7" t="s">
        <v>1272</v>
      </c>
      <c r="C380" s="8" t="s">
        <v>801</v>
      </c>
      <c r="D380" s="9" t="s">
        <v>663</v>
      </c>
      <c r="E380" s="211" t="s">
        <v>6390</v>
      </c>
      <c r="G380" s="26"/>
      <c r="H380" s="7"/>
      <c r="I380" s="8"/>
      <c r="J380" s="9"/>
      <c r="K380" s="190"/>
    </row>
    <row r="381" spans="1:12" s="3" customFormat="1" ht="12.75" thickTop="1">
      <c r="A381" s="26" t="s">
        <v>637</v>
      </c>
      <c r="B381" s="7" t="s">
        <v>847</v>
      </c>
      <c r="C381" s="8" t="s">
        <v>797</v>
      </c>
      <c r="D381" s="9" t="s">
        <v>629</v>
      </c>
      <c r="E381" s="211" t="s">
        <v>6391</v>
      </c>
      <c r="G381" s="47"/>
      <c r="H381" s="47"/>
      <c r="I381" s="47"/>
      <c r="J381" s="47"/>
      <c r="K381" s="47"/>
    </row>
    <row r="382" spans="1:12" s="3" customFormat="1" ht="12.75" thickBot="1">
      <c r="A382" s="26" t="s">
        <v>638</v>
      </c>
      <c r="B382" s="7" t="s">
        <v>664</v>
      </c>
      <c r="C382" s="8" t="s">
        <v>6393</v>
      </c>
      <c r="D382" s="9"/>
      <c r="E382" s="211" t="s">
        <v>6392</v>
      </c>
      <c r="F382" s="45"/>
      <c r="G382" s="1264"/>
      <c r="H382" s="1264"/>
      <c r="I382" s="1264"/>
      <c r="J382" s="1264"/>
      <c r="K382" s="1264"/>
    </row>
    <row r="383" spans="1:12" s="3" customFormat="1" ht="12.75" hidden="1" thickBot="1">
      <c r="A383" s="26"/>
      <c r="B383" s="7"/>
      <c r="C383" s="8"/>
      <c r="D383" s="9"/>
      <c r="E383" s="211"/>
      <c r="G383" s="1264"/>
      <c r="H383" s="1264"/>
      <c r="I383" s="1264"/>
      <c r="J383" s="1264"/>
      <c r="K383" s="1264"/>
    </row>
    <row r="384" spans="1:12" s="3" customFormat="1" ht="12.75" hidden="1" thickBot="1">
      <c r="A384" s="26"/>
      <c r="B384" s="7"/>
      <c r="C384" s="8"/>
      <c r="D384" s="9"/>
      <c r="E384" s="211"/>
      <c r="G384" s="1264"/>
      <c r="H384" s="1264"/>
      <c r="I384" s="1264"/>
      <c r="J384" s="1264"/>
      <c r="K384" s="1264"/>
    </row>
    <row r="385" spans="1:11" s="3" customFormat="1" ht="12.75" hidden="1" thickBot="1">
      <c r="A385" s="26"/>
      <c r="B385" s="7"/>
      <c r="C385" s="8"/>
      <c r="D385" s="9"/>
      <c r="E385" s="211"/>
      <c r="G385" s="1264"/>
      <c r="H385" s="1264"/>
      <c r="I385" s="1264"/>
      <c r="J385" s="1264"/>
      <c r="K385" s="1264"/>
    </row>
    <row r="386" spans="1:11" s="3" customFormat="1" ht="12.75" hidden="1" thickBot="1">
      <c r="A386" s="26"/>
      <c r="B386" s="7"/>
      <c r="C386" s="8"/>
      <c r="D386" s="9"/>
      <c r="E386" s="211"/>
      <c r="G386" s="1264"/>
      <c r="H386" s="1264"/>
      <c r="I386" s="1264"/>
      <c r="J386" s="1264"/>
      <c r="K386" s="1264"/>
    </row>
    <row r="387" spans="1:11" s="3" customFormat="1" ht="12.75" hidden="1" thickBot="1">
      <c r="A387" s="26"/>
      <c r="B387" s="7"/>
      <c r="C387" s="8"/>
      <c r="D387" s="9"/>
      <c r="E387" s="190"/>
      <c r="G387" s="1264"/>
      <c r="H387" s="1264"/>
      <c r="I387" s="1264"/>
      <c r="J387" s="1264"/>
      <c r="K387" s="1264"/>
    </row>
    <row r="388" spans="1:11" s="3" customFormat="1" ht="12.75" hidden="1" thickBot="1">
      <c r="A388" s="26"/>
      <c r="B388" s="7"/>
      <c r="C388" s="250"/>
      <c r="D388" s="9"/>
      <c r="E388" s="190"/>
      <c r="G388" s="1264"/>
      <c r="H388" s="1264"/>
      <c r="I388" s="1264"/>
      <c r="J388" s="1264"/>
      <c r="K388" s="1264"/>
    </row>
    <row r="389" spans="1:11" s="3" customFormat="1" ht="13.5" hidden="1" thickBot="1">
      <c r="A389" s="470"/>
      <c r="B389" s="7"/>
      <c r="C389" s="21"/>
      <c r="D389" s="9"/>
      <c r="E389" s="471"/>
      <c r="G389" s="1264"/>
      <c r="H389" s="1264"/>
      <c r="I389" s="1264"/>
      <c r="J389" s="1264"/>
      <c r="K389" s="1264"/>
    </row>
    <row r="390" spans="1:11" s="3" customFormat="1" ht="13.5" hidden="1" thickBot="1">
      <c r="A390" s="470"/>
      <c r="B390" s="7"/>
      <c r="C390" s="21"/>
      <c r="D390" s="9"/>
      <c r="E390" s="471"/>
      <c r="G390" s="1264"/>
      <c r="H390" s="1264"/>
      <c r="I390" s="1264"/>
      <c r="J390" s="1264"/>
      <c r="K390" s="1264"/>
    </row>
    <row r="391" spans="1:11" s="3" customFormat="1" ht="13.5" hidden="1" thickBot="1">
      <c r="A391" s="470"/>
      <c r="B391" s="7"/>
      <c r="C391" s="21"/>
      <c r="D391" s="9"/>
      <c r="E391" s="471"/>
      <c r="G391" s="1264"/>
      <c r="H391" s="1264"/>
      <c r="I391" s="1264"/>
      <c r="J391" s="1264"/>
      <c r="K391" s="1264"/>
    </row>
    <row r="392" spans="1:11" s="3" customFormat="1" ht="13.5" hidden="1" thickBot="1">
      <c r="A392" s="470"/>
      <c r="B392" s="7"/>
      <c r="C392" s="21"/>
      <c r="D392" s="9"/>
      <c r="E392" s="471"/>
      <c r="G392" s="1264"/>
      <c r="H392" s="1264"/>
      <c r="I392" s="1264"/>
      <c r="J392" s="1264"/>
      <c r="K392" s="1264"/>
    </row>
    <row r="393" spans="1:11" s="3" customFormat="1" ht="13.5" hidden="1" thickBot="1">
      <c r="A393" s="472"/>
      <c r="B393" s="473"/>
      <c r="C393" s="474"/>
      <c r="D393" s="475"/>
      <c r="E393" s="476"/>
      <c r="G393" s="1264"/>
      <c r="H393" s="1264"/>
      <c r="I393" s="1264"/>
      <c r="J393" s="1264"/>
      <c r="K393" s="1264"/>
    </row>
    <row r="394" spans="1:11" s="3" customFormat="1" ht="12.75" thickTop="1">
      <c r="A394" s="499"/>
      <c r="B394" s="499"/>
      <c r="C394" s="499"/>
      <c r="D394" s="499"/>
      <c r="E394" s="499"/>
      <c r="F394" s="359"/>
      <c r="G394" s="1264"/>
      <c r="H394" s="1264"/>
      <c r="I394" s="1264"/>
      <c r="J394" s="1264"/>
      <c r="K394" s="1264"/>
    </row>
    <row r="395" spans="1:11" s="3" customFormat="1" ht="21" thickBot="1">
      <c r="A395" s="162" t="s">
        <v>5381</v>
      </c>
      <c r="B395" s="160"/>
      <c r="C395" s="160" t="s">
        <v>3667</v>
      </c>
      <c r="D395" s="1065" t="s">
        <v>2548</v>
      </c>
      <c r="E395" s="1065"/>
      <c r="G395" s="162" t="s">
        <v>5381</v>
      </c>
      <c r="H395" s="160"/>
      <c r="I395" s="160" t="s">
        <v>3667</v>
      </c>
      <c r="J395" s="1065" t="s">
        <v>2548</v>
      </c>
      <c r="K395" s="1065"/>
    </row>
    <row r="396" spans="1:11" s="3" customFormat="1" ht="13.5" customHeight="1" thickTop="1" thickBot="1">
      <c r="A396" s="1105" t="s">
        <v>718</v>
      </c>
      <c r="B396" s="1106"/>
      <c r="C396" s="35"/>
      <c r="D396" s="35"/>
      <c r="E396" s="35"/>
      <c r="G396" s="1109" t="s">
        <v>719</v>
      </c>
      <c r="H396" s="1110"/>
      <c r="I396" s="35"/>
      <c r="J396" s="35"/>
      <c r="K396" s="35"/>
    </row>
    <row r="397" spans="1:11" s="3" customFormat="1" ht="16.5" thickTop="1" thickBot="1">
      <c r="A397" s="1107"/>
      <c r="B397" s="1108"/>
      <c r="C397" s="813"/>
      <c r="D397" s="814" t="s">
        <v>645</v>
      </c>
      <c r="E397" s="815">
        <f>COUNTA(C399:C415)</f>
        <v>8</v>
      </c>
      <c r="G397" s="1111"/>
      <c r="H397" s="1112"/>
      <c r="I397" s="513"/>
      <c r="J397" s="502" t="s">
        <v>645</v>
      </c>
      <c r="K397" s="503">
        <f>COUNTA(I399:I415)</f>
        <v>15</v>
      </c>
    </row>
    <row r="398" spans="1:11" s="3" customFormat="1" ht="12.75" thickTop="1">
      <c r="A398" s="802" t="s">
        <v>626</v>
      </c>
      <c r="B398" s="23" t="s">
        <v>622</v>
      </c>
      <c r="C398" s="4" t="s">
        <v>623</v>
      </c>
      <c r="D398" s="4" t="s">
        <v>1581</v>
      </c>
      <c r="E398" s="770" t="s">
        <v>644</v>
      </c>
      <c r="G398" s="506" t="s">
        <v>626</v>
      </c>
      <c r="H398" s="23" t="s">
        <v>622</v>
      </c>
      <c r="I398" s="4" t="s">
        <v>623</v>
      </c>
      <c r="J398" s="4" t="s">
        <v>1581</v>
      </c>
      <c r="K398" s="60" t="s">
        <v>644</v>
      </c>
    </row>
    <row r="399" spans="1:11" s="3" customFormat="1">
      <c r="A399" s="803" t="s">
        <v>630</v>
      </c>
      <c r="B399" s="77" t="s">
        <v>653</v>
      </c>
      <c r="C399" s="78" t="s">
        <v>956</v>
      </c>
      <c r="D399" s="79" t="s">
        <v>629</v>
      </c>
      <c r="E399" s="724" t="s">
        <v>6343</v>
      </c>
      <c r="G399" s="507" t="s">
        <v>630</v>
      </c>
      <c r="H399" s="77" t="s">
        <v>871</v>
      </c>
      <c r="I399" s="78" t="s">
        <v>836</v>
      </c>
      <c r="J399" s="79" t="s">
        <v>669</v>
      </c>
      <c r="K399" s="728" t="s">
        <v>6327</v>
      </c>
    </row>
    <row r="400" spans="1:11" s="3" customFormat="1">
      <c r="A400" s="804" t="s">
        <v>631</v>
      </c>
      <c r="B400" s="82" t="s">
        <v>1458</v>
      </c>
      <c r="C400" s="83" t="s">
        <v>5420</v>
      </c>
      <c r="D400" s="84" t="s">
        <v>629</v>
      </c>
      <c r="E400" s="725" t="s">
        <v>6332</v>
      </c>
      <c r="G400" s="508" t="s">
        <v>631</v>
      </c>
      <c r="H400" s="82" t="s">
        <v>729</v>
      </c>
      <c r="I400" s="83" t="s">
        <v>6258</v>
      </c>
      <c r="J400" s="84" t="s">
        <v>5118</v>
      </c>
      <c r="K400" s="729" t="s">
        <v>6234</v>
      </c>
    </row>
    <row r="401" spans="1:11" s="3" customFormat="1">
      <c r="A401" s="805" t="s">
        <v>632</v>
      </c>
      <c r="B401" s="87" t="s">
        <v>753</v>
      </c>
      <c r="C401" s="88" t="s">
        <v>6339</v>
      </c>
      <c r="D401" s="89" t="s">
        <v>629</v>
      </c>
      <c r="E401" s="726" t="s">
        <v>6344</v>
      </c>
      <c r="G401" s="509" t="s">
        <v>632</v>
      </c>
      <c r="H401" s="87" t="s">
        <v>1051</v>
      </c>
      <c r="I401" s="88" t="s">
        <v>4017</v>
      </c>
      <c r="J401" s="89"/>
      <c r="K401" s="730" t="s">
        <v>6328</v>
      </c>
    </row>
    <row r="402" spans="1:11" s="3" customFormat="1">
      <c r="A402" s="806" t="s">
        <v>633</v>
      </c>
      <c r="B402" s="495" t="s">
        <v>696</v>
      </c>
      <c r="C402" s="496" t="s">
        <v>5596</v>
      </c>
      <c r="D402" s="497"/>
      <c r="E402" s="727" t="s">
        <v>6345</v>
      </c>
      <c r="G402" s="510" t="s">
        <v>633</v>
      </c>
      <c r="H402" s="495" t="s">
        <v>810</v>
      </c>
      <c r="I402" s="496" t="s">
        <v>820</v>
      </c>
      <c r="J402" s="497"/>
      <c r="K402" s="731" t="s">
        <v>6329</v>
      </c>
    </row>
    <row r="403" spans="1:11" s="3" customFormat="1">
      <c r="A403" s="806" t="s">
        <v>634</v>
      </c>
      <c r="B403" s="495" t="s">
        <v>6340</v>
      </c>
      <c r="C403" s="496" t="s">
        <v>6341</v>
      </c>
      <c r="D403" s="547"/>
      <c r="E403" s="727" t="s">
        <v>6346</v>
      </c>
      <c r="G403" s="510" t="s">
        <v>634</v>
      </c>
      <c r="H403" s="495" t="s">
        <v>699</v>
      </c>
      <c r="I403" s="496" t="s">
        <v>3453</v>
      </c>
      <c r="J403" s="547" t="s">
        <v>629</v>
      </c>
      <c r="K403" s="731" t="s">
        <v>6166</v>
      </c>
    </row>
    <row r="404" spans="1:11" s="3" customFormat="1">
      <c r="A404" s="806" t="s">
        <v>635</v>
      </c>
      <c r="B404" s="495" t="s">
        <v>1203</v>
      </c>
      <c r="C404" s="496" t="s">
        <v>3052</v>
      </c>
      <c r="D404" s="497" t="s">
        <v>629</v>
      </c>
      <c r="E404" s="844" t="s">
        <v>6347</v>
      </c>
      <c r="G404" s="510" t="s">
        <v>635</v>
      </c>
      <c r="H404" s="495" t="s">
        <v>1344</v>
      </c>
      <c r="I404" s="496" t="s">
        <v>1301</v>
      </c>
      <c r="J404" s="497" t="s">
        <v>629</v>
      </c>
      <c r="K404" s="731" t="s">
        <v>6330</v>
      </c>
    </row>
    <row r="405" spans="1:11" s="3" customFormat="1">
      <c r="A405" s="806" t="s">
        <v>636</v>
      </c>
      <c r="B405" s="495" t="s">
        <v>761</v>
      </c>
      <c r="C405" s="496" t="s">
        <v>6342</v>
      </c>
      <c r="D405" s="497"/>
      <c r="E405" s="844" t="s">
        <v>6348</v>
      </c>
      <c r="G405" s="510" t="s">
        <v>636</v>
      </c>
      <c r="H405" s="495" t="s">
        <v>783</v>
      </c>
      <c r="I405" s="496" t="s">
        <v>1534</v>
      </c>
      <c r="J405" s="497"/>
      <c r="K405" s="731" t="s">
        <v>6158</v>
      </c>
    </row>
    <row r="406" spans="1:11" s="3" customFormat="1">
      <c r="A406" s="806" t="s">
        <v>637</v>
      </c>
      <c r="B406" s="495" t="s">
        <v>828</v>
      </c>
      <c r="C406" s="496" t="s">
        <v>3207</v>
      </c>
      <c r="D406" s="497" t="s">
        <v>735</v>
      </c>
      <c r="E406" s="844" t="s">
        <v>6349</v>
      </c>
      <c r="G406" s="510" t="s">
        <v>637</v>
      </c>
      <c r="H406" s="495" t="s">
        <v>1115</v>
      </c>
      <c r="I406" s="496" t="s">
        <v>3597</v>
      </c>
      <c r="J406" s="497" t="s">
        <v>629</v>
      </c>
      <c r="K406" s="731" t="s">
        <v>6331</v>
      </c>
    </row>
    <row r="407" spans="1:11" s="3" customFormat="1">
      <c r="A407" s="806"/>
      <c r="B407" s="495"/>
      <c r="C407" s="496"/>
      <c r="D407" s="497"/>
      <c r="E407" s="844"/>
      <c r="G407" s="510" t="s">
        <v>638</v>
      </c>
      <c r="H407" s="495" t="s">
        <v>699</v>
      </c>
      <c r="I407" s="496" t="s">
        <v>1534</v>
      </c>
      <c r="J407" s="497"/>
      <c r="K407" s="731" t="s">
        <v>6332</v>
      </c>
    </row>
    <row r="408" spans="1:11" s="3" customFormat="1">
      <c r="A408" s="806"/>
      <c r="B408" s="495"/>
      <c r="C408" s="496"/>
      <c r="D408" s="497"/>
      <c r="E408" s="844"/>
      <c r="G408" s="510" t="s">
        <v>639</v>
      </c>
      <c r="H408" s="495" t="s">
        <v>1066</v>
      </c>
      <c r="I408" s="496" t="s">
        <v>6323</v>
      </c>
      <c r="J408" s="497"/>
      <c r="K408" s="731" t="s">
        <v>6333</v>
      </c>
    </row>
    <row r="409" spans="1:11" s="3" customFormat="1">
      <c r="A409" s="806"/>
      <c r="B409" s="495"/>
      <c r="C409" s="496"/>
      <c r="D409" s="497"/>
      <c r="E409" s="844"/>
      <c r="G409" s="510" t="s">
        <v>640</v>
      </c>
      <c r="H409" s="495" t="s">
        <v>705</v>
      </c>
      <c r="I409" s="496" t="s">
        <v>707</v>
      </c>
      <c r="J409" s="497" t="s">
        <v>629</v>
      </c>
      <c r="K409" s="731" t="s">
        <v>6334</v>
      </c>
    </row>
    <row r="410" spans="1:11" s="3" customFormat="1">
      <c r="A410" s="806"/>
      <c r="B410" s="495"/>
      <c r="C410" s="496"/>
      <c r="D410" s="497"/>
      <c r="E410" s="844"/>
      <c r="G410" s="510" t="s">
        <v>641</v>
      </c>
      <c r="H410" s="512" t="s">
        <v>708</v>
      </c>
      <c r="I410" s="496" t="s">
        <v>6324</v>
      </c>
      <c r="J410" s="497" t="s">
        <v>941</v>
      </c>
      <c r="K410" s="731" t="s">
        <v>6335</v>
      </c>
    </row>
    <row r="411" spans="1:11" s="3" customFormat="1">
      <c r="A411" s="806"/>
      <c r="B411" s="495"/>
      <c r="C411" s="496"/>
      <c r="D411" s="497"/>
      <c r="E411" s="844"/>
      <c r="G411" s="510" t="s">
        <v>642</v>
      </c>
      <c r="H411" s="495" t="s">
        <v>664</v>
      </c>
      <c r="I411" s="496" t="s">
        <v>811</v>
      </c>
      <c r="J411" s="497" t="s">
        <v>629</v>
      </c>
      <c r="K411" s="731" t="s">
        <v>6336</v>
      </c>
    </row>
    <row r="412" spans="1:11" s="3" customFormat="1">
      <c r="A412" s="806"/>
      <c r="B412" s="495"/>
      <c r="C412" s="496"/>
      <c r="D412" s="497"/>
      <c r="E412" s="844"/>
      <c r="G412" s="510" t="s">
        <v>643</v>
      </c>
      <c r="H412" s="495" t="s">
        <v>742</v>
      </c>
      <c r="I412" s="496" t="s">
        <v>6325</v>
      </c>
      <c r="J412" s="497"/>
      <c r="K412" s="731" t="s">
        <v>6337</v>
      </c>
    </row>
    <row r="413" spans="1:11" s="3" customFormat="1" ht="12.75" thickBot="1">
      <c r="A413" s="806"/>
      <c r="B413" s="495"/>
      <c r="C413" s="496"/>
      <c r="D413" s="497"/>
      <c r="E413" s="844"/>
      <c r="G413" s="510" t="s">
        <v>646</v>
      </c>
      <c r="H413" s="495" t="s">
        <v>1624</v>
      </c>
      <c r="I413" s="496" t="s">
        <v>6326</v>
      </c>
      <c r="J413" s="497"/>
      <c r="K413" s="731" t="s">
        <v>6338</v>
      </c>
    </row>
    <row r="414" spans="1:11" s="3" customFormat="1" hidden="1">
      <c r="A414" s="806"/>
      <c r="B414" s="495"/>
      <c r="C414" s="496"/>
      <c r="D414" s="497"/>
      <c r="E414" s="844"/>
      <c r="G414" s="558"/>
      <c r="H414" s="495"/>
      <c r="I414" s="496"/>
      <c r="J414" s="497"/>
      <c r="K414" s="731"/>
    </row>
    <row r="415" spans="1:11" s="3" customFormat="1" ht="12.75" hidden="1" thickBot="1">
      <c r="A415" s="806"/>
      <c r="B415" s="495"/>
      <c r="C415" s="496"/>
      <c r="D415" s="497"/>
      <c r="E415" s="844"/>
      <c r="G415" s="704"/>
      <c r="H415" s="660"/>
      <c r="I415" s="661"/>
      <c r="J415" s="662"/>
      <c r="K415" s="733"/>
    </row>
    <row r="416" spans="1:11" s="3" customFormat="1" ht="12.75" thickTop="1">
      <c r="A416" s="812"/>
      <c r="B416" s="812"/>
      <c r="C416" s="812"/>
      <c r="D416" s="812"/>
      <c r="E416" s="812"/>
      <c r="G416" s="501"/>
      <c r="H416" s="501"/>
      <c r="I416" s="501"/>
      <c r="J416" s="501"/>
      <c r="K416" s="501"/>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8">
    <mergeCell ref="A1:L1"/>
    <mergeCell ref="E4:G5"/>
    <mergeCell ref="E6:F7"/>
    <mergeCell ref="A10:B10"/>
    <mergeCell ref="E10:H10"/>
    <mergeCell ref="J10:K10"/>
    <mergeCell ref="A123:B123"/>
    <mergeCell ref="E123:H123"/>
    <mergeCell ref="J123:K123"/>
    <mergeCell ref="A11:B12"/>
    <mergeCell ref="G11:H12"/>
    <mergeCell ref="A49:B49"/>
    <mergeCell ref="E49:H49"/>
    <mergeCell ref="J49:K49"/>
    <mergeCell ref="A50:B51"/>
    <mergeCell ref="G50:H51"/>
    <mergeCell ref="A80:B80"/>
    <mergeCell ref="E80:H80"/>
    <mergeCell ref="J80:K80"/>
    <mergeCell ref="A81:B82"/>
    <mergeCell ref="G81:H82"/>
    <mergeCell ref="A242:B242"/>
    <mergeCell ref="E242:H242"/>
    <mergeCell ref="J242:K242"/>
    <mergeCell ref="A124:B125"/>
    <mergeCell ref="G124:H125"/>
    <mergeCell ref="A165:B165"/>
    <mergeCell ref="E165:H165"/>
    <mergeCell ref="J165:K165"/>
    <mergeCell ref="A166:B167"/>
    <mergeCell ref="G166:H167"/>
    <mergeCell ref="A209:B209"/>
    <mergeCell ref="E209:H209"/>
    <mergeCell ref="J209:K209"/>
    <mergeCell ref="A210:B211"/>
    <mergeCell ref="G210:H211"/>
    <mergeCell ref="A243:C244"/>
    <mergeCell ref="G243:I244"/>
    <mergeCell ref="D267:E267"/>
    <mergeCell ref="H267:I267"/>
    <mergeCell ref="A268:B269"/>
    <mergeCell ref="G268:H269"/>
    <mergeCell ref="D305:E305"/>
    <mergeCell ref="H305:I305"/>
    <mergeCell ref="A306:B307"/>
    <mergeCell ref="G306:H307"/>
    <mergeCell ref="D341:E341"/>
    <mergeCell ref="H341:I341"/>
    <mergeCell ref="D395:E395"/>
    <mergeCell ref="J395:K395"/>
    <mergeCell ref="A396:B397"/>
    <mergeCell ref="G396:H397"/>
    <mergeCell ref="A342:B343"/>
    <mergeCell ref="G342:H343"/>
    <mergeCell ref="D370:E370"/>
    <mergeCell ref="J370:K370"/>
    <mergeCell ref="A371:B372"/>
    <mergeCell ref="G371:H37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9" max="16383" man="1"/>
    <brk id="164" max="16383" man="1"/>
    <brk id="36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206"/>
  <sheetViews>
    <sheetView tabSelected="1" topLeftCell="L37" workbookViewId="0">
      <selection activeCell="N153" sqref="N153"/>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4" style="1" bestFit="1" customWidth="1"/>
    <col min="14" max="14" width="10" style="1" customWidth="1"/>
    <col min="15" max="15" width="12.7109375" style="1" customWidth="1"/>
    <col min="16" max="16" width="1" style="1" hidden="1" customWidth="1"/>
    <col min="17" max="36" width="3.85546875" style="368" customWidth="1"/>
    <col min="37" max="46" width="3.85546875" style="632" customWidth="1"/>
    <col min="47" max="47" width="4.5703125" style="1" customWidth="1"/>
    <col min="48" max="50" width="3.140625" style="1" customWidth="1"/>
    <col min="51" max="51" width="3.5703125" style="1" customWidth="1"/>
    <col min="52" max="52" width="6.42578125" style="1" customWidth="1"/>
    <col min="53" max="16384" width="9.140625" style="1"/>
  </cols>
  <sheetData>
    <row r="1" spans="1:52" ht="29.25" customHeight="1">
      <c r="A1" s="996" t="s">
        <v>1440</v>
      </c>
      <c r="B1" s="997"/>
      <c r="C1" s="997"/>
      <c r="D1" s="997"/>
      <c r="E1" s="1000" t="s">
        <v>1453</v>
      </c>
      <c r="F1" s="1001"/>
      <c r="G1" s="1001"/>
      <c r="H1" s="1001"/>
      <c r="I1" s="1001"/>
      <c r="J1" s="1001"/>
      <c r="K1" s="1001"/>
      <c r="L1" s="1002"/>
      <c r="M1" s="48"/>
      <c r="N1" s="1017" t="s">
        <v>5367</v>
      </c>
      <c r="O1" s="1018"/>
      <c r="P1" s="1019"/>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20"/>
      <c r="AS1" s="1021"/>
      <c r="AT1" s="1022"/>
      <c r="AU1" s="1023"/>
      <c r="AV1" s="1026" t="s">
        <v>1415</v>
      </c>
      <c r="AW1" s="1027"/>
      <c r="AX1" s="1027"/>
      <c r="AY1" s="1015" t="s">
        <v>1416</v>
      </c>
      <c r="AZ1" s="1016"/>
    </row>
    <row r="2" spans="1:52" ht="42" customHeight="1" thickBot="1">
      <c r="A2" s="998"/>
      <c r="B2" s="999"/>
      <c r="C2" s="999"/>
      <c r="D2" s="999"/>
      <c r="E2" s="1005" t="s">
        <v>622</v>
      </c>
      <c r="F2" s="1006"/>
      <c r="G2" s="1006" t="s">
        <v>623</v>
      </c>
      <c r="H2" s="1006"/>
      <c r="I2" s="1006" t="s">
        <v>1452</v>
      </c>
      <c r="J2" s="1006"/>
      <c r="K2" s="600" t="s">
        <v>1441</v>
      </c>
      <c r="L2" s="203" t="s">
        <v>1447</v>
      </c>
      <c r="M2" s="48"/>
      <c r="N2" s="1024" t="s">
        <v>622</v>
      </c>
      <c r="O2" s="1025"/>
      <c r="P2" s="868"/>
      <c r="Q2" s="790">
        <v>1995</v>
      </c>
      <c r="R2" s="790">
        <v>1996</v>
      </c>
      <c r="S2" s="790">
        <v>1997</v>
      </c>
      <c r="T2" s="790">
        <v>1998</v>
      </c>
      <c r="U2" s="790">
        <v>1999</v>
      </c>
      <c r="V2" s="790">
        <v>2000</v>
      </c>
      <c r="W2" s="790">
        <v>2001</v>
      </c>
      <c r="X2" s="790">
        <v>2002</v>
      </c>
      <c r="Y2" s="790">
        <v>2003</v>
      </c>
      <c r="Z2" s="790">
        <v>2004</v>
      </c>
      <c r="AA2" s="790">
        <v>2005</v>
      </c>
      <c r="AB2" s="790">
        <v>2006</v>
      </c>
      <c r="AC2" s="790">
        <v>2007</v>
      </c>
      <c r="AD2" s="790">
        <v>2008</v>
      </c>
      <c r="AE2" s="790">
        <v>2009</v>
      </c>
      <c r="AF2" s="790">
        <v>2010</v>
      </c>
      <c r="AG2" s="790">
        <v>2011</v>
      </c>
      <c r="AH2" s="790">
        <v>2012</v>
      </c>
      <c r="AI2" s="790">
        <v>2013</v>
      </c>
      <c r="AJ2" s="790">
        <v>2014</v>
      </c>
      <c r="AK2" s="790">
        <v>2015</v>
      </c>
      <c r="AL2" s="790">
        <v>2016</v>
      </c>
      <c r="AM2" s="790">
        <v>2017</v>
      </c>
      <c r="AN2" s="790">
        <v>2018</v>
      </c>
      <c r="AO2" s="790">
        <v>2019</v>
      </c>
      <c r="AP2" s="790">
        <v>2022</v>
      </c>
      <c r="AQ2" s="790">
        <v>2023</v>
      </c>
      <c r="AR2" s="849">
        <v>2024</v>
      </c>
      <c r="AS2" s="849">
        <v>2025</v>
      </c>
      <c r="AT2" s="849">
        <v>2026</v>
      </c>
      <c r="AU2" s="796" t="s">
        <v>645</v>
      </c>
      <c r="AV2" s="857" t="s">
        <v>3010</v>
      </c>
      <c r="AW2" s="858" t="s">
        <v>3011</v>
      </c>
      <c r="AX2" s="859" t="s">
        <v>3009</v>
      </c>
      <c r="AY2" s="860" t="s">
        <v>486</v>
      </c>
      <c r="AZ2" s="872" t="s">
        <v>1417</v>
      </c>
    </row>
    <row r="3" spans="1:52" ht="15" customHeight="1">
      <c r="A3" s="960" t="s">
        <v>619</v>
      </c>
      <c r="B3" s="961"/>
      <c r="C3" s="202" t="s">
        <v>907</v>
      </c>
      <c r="D3" s="116" t="s">
        <v>621</v>
      </c>
      <c r="E3" s="1003" t="s">
        <v>973</v>
      </c>
      <c r="F3" s="1004"/>
      <c r="G3" s="1030" t="s">
        <v>3430</v>
      </c>
      <c r="H3" s="1031"/>
      <c r="I3" s="1028" t="s">
        <v>2601</v>
      </c>
      <c r="J3" s="1029"/>
      <c r="K3" s="251">
        <v>3.1250000000000001E-4</v>
      </c>
      <c r="L3" s="422">
        <v>2011</v>
      </c>
      <c r="M3" s="425" t="s">
        <v>630</v>
      </c>
      <c r="N3" s="612" t="s">
        <v>699</v>
      </c>
      <c r="O3" s="613" t="s">
        <v>698</v>
      </c>
      <c r="P3" s="613"/>
      <c r="Q3" s="780" t="s">
        <v>5365</v>
      </c>
      <c r="R3" s="780" t="s">
        <v>5365</v>
      </c>
      <c r="S3" s="780" t="s">
        <v>5365</v>
      </c>
      <c r="T3" s="780" t="s">
        <v>5365</v>
      </c>
      <c r="U3" s="780" t="s">
        <v>5365</v>
      </c>
      <c r="V3" s="780" t="s">
        <v>5365</v>
      </c>
      <c r="W3" s="780" t="s">
        <v>5365</v>
      </c>
      <c r="X3" s="780" t="s">
        <v>5365</v>
      </c>
      <c r="Y3" s="780" t="s">
        <v>5365</v>
      </c>
      <c r="Z3" s="780" t="s">
        <v>5365</v>
      </c>
      <c r="AA3" s="780" t="s">
        <v>5365</v>
      </c>
      <c r="AB3" s="780" t="s">
        <v>5365</v>
      </c>
      <c r="AC3" s="780" t="s">
        <v>5365</v>
      </c>
      <c r="AD3" s="780" t="s">
        <v>5365</v>
      </c>
      <c r="AE3" s="780" t="s">
        <v>5365</v>
      </c>
      <c r="AF3" s="780" t="s">
        <v>5365</v>
      </c>
      <c r="AG3" s="780"/>
      <c r="AH3" s="780" t="s">
        <v>5365</v>
      </c>
      <c r="AI3" s="780" t="s">
        <v>5365</v>
      </c>
      <c r="AJ3" s="780"/>
      <c r="AK3" s="780" t="s">
        <v>5365</v>
      </c>
      <c r="AL3" s="780" t="s">
        <v>5365</v>
      </c>
      <c r="AM3" s="780"/>
      <c r="AN3" s="780" t="s">
        <v>5365</v>
      </c>
      <c r="AO3" s="780" t="s">
        <v>5365</v>
      </c>
      <c r="AP3" s="780" t="s">
        <v>5365</v>
      </c>
      <c r="AQ3" s="780" t="s">
        <v>5365</v>
      </c>
      <c r="AR3" s="850" t="s">
        <v>5365</v>
      </c>
      <c r="AS3" s="850" t="s">
        <v>5365</v>
      </c>
      <c r="AT3" s="850" t="s">
        <v>5365</v>
      </c>
      <c r="AU3" s="797">
        <f>COUNTIF(Q3:AT3,"a")</f>
        <v>27</v>
      </c>
      <c r="AV3" s="791">
        <v>3</v>
      </c>
      <c r="AW3" s="786">
        <v>9</v>
      </c>
      <c r="AX3" s="786">
        <v>6</v>
      </c>
      <c r="AY3" s="608">
        <f>(AV3*3)+(AW3*2)+(AX3*1)</f>
        <v>33</v>
      </c>
      <c r="AZ3" s="609">
        <f>AY3/AU3</f>
        <v>1.2222222222222223</v>
      </c>
    </row>
    <row r="4" spans="1:52" ht="15" customHeight="1">
      <c r="A4" s="962"/>
      <c r="B4" s="963"/>
      <c r="C4" s="100" t="s">
        <v>908</v>
      </c>
      <c r="D4" s="113" t="s">
        <v>652</v>
      </c>
      <c r="E4" s="972" t="s">
        <v>708</v>
      </c>
      <c r="F4" s="973"/>
      <c r="G4" s="974" t="s">
        <v>801</v>
      </c>
      <c r="H4" s="975"/>
      <c r="I4" s="956" t="s">
        <v>661</v>
      </c>
      <c r="J4" s="957"/>
      <c r="K4" s="216">
        <v>26</v>
      </c>
      <c r="L4" s="567">
        <v>2014</v>
      </c>
      <c r="M4" s="425" t="s">
        <v>631</v>
      </c>
      <c r="N4" s="602" t="s">
        <v>791</v>
      </c>
      <c r="O4" s="603" t="s">
        <v>792</v>
      </c>
      <c r="P4" s="603"/>
      <c r="Q4" s="781"/>
      <c r="R4" s="781"/>
      <c r="S4" s="781" t="s">
        <v>5365</v>
      </c>
      <c r="T4" s="781" t="s">
        <v>5365</v>
      </c>
      <c r="U4" s="781" t="s">
        <v>5365</v>
      </c>
      <c r="V4" s="781" t="s">
        <v>5365</v>
      </c>
      <c r="W4" s="781" t="s">
        <v>5365</v>
      </c>
      <c r="X4" s="781"/>
      <c r="Y4" s="781"/>
      <c r="Z4" s="781"/>
      <c r="AA4" s="781"/>
      <c r="AB4" s="781"/>
      <c r="AC4" s="781"/>
      <c r="AD4" s="781" t="s">
        <v>5365</v>
      </c>
      <c r="AE4" s="781" t="s">
        <v>5365</v>
      </c>
      <c r="AF4" s="781" t="s">
        <v>5365</v>
      </c>
      <c r="AG4" s="781" t="s">
        <v>5365</v>
      </c>
      <c r="AH4" s="781" t="s">
        <v>5365</v>
      </c>
      <c r="AI4" s="781" t="s">
        <v>5365</v>
      </c>
      <c r="AJ4" s="781" t="s">
        <v>5365</v>
      </c>
      <c r="AK4" s="781" t="s">
        <v>5365</v>
      </c>
      <c r="AL4" s="781" t="s">
        <v>5365</v>
      </c>
      <c r="AM4" s="781" t="s">
        <v>5365</v>
      </c>
      <c r="AN4" s="781" t="s">
        <v>5365</v>
      </c>
      <c r="AO4" s="781" t="s">
        <v>5365</v>
      </c>
      <c r="AP4" s="781"/>
      <c r="AQ4" s="781" t="s">
        <v>5365</v>
      </c>
      <c r="AR4" s="851" t="s">
        <v>5365</v>
      </c>
      <c r="AS4" s="851" t="s">
        <v>5365</v>
      </c>
      <c r="AT4" s="851" t="s">
        <v>5365</v>
      </c>
      <c r="AU4" s="798">
        <f>COUNTIF(Q4:AT4,"a")</f>
        <v>21</v>
      </c>
      <c r="AV4" s="792">
        <v>2</v>
      </c>
      <c r="AW4" s="787">
        <v>2</v>
      </c>
      <c r="AX4" s="787">
        <v>2</v>
      </c>
      <c r="AY4" s="362">
        <f>(AV4*3)+(AW4*2)+(AX4*1)</f>
        <v>12</v>
      </c>
      <c r="AZ4" s="313">
        <f>AY4/AU4</f>
        <v>0.5714285714285714</v>
      </c>
    </row>
    <row r="5" spans="1:52" ht="15" customHeight="1">
      <c r="A5" s="962"/>
      <c r="B5" s="963"/>
      <c r="C5" s="101" t="s">
        <v>4022</v>
      </c>
      <c r="D5" s="114" t="s">
        <v>621</v>
      </c>
      <c r="E5" s="966" t="s">
        <v>627</v>
      </c>
      <c r="F5" s="967"/>
      <c r="G5" s="968" t="s">
        <v>679</v>
      </c>
      <c r="H5" s="969"/>
      <c r="I5" s="970" t="s">
        <v>669</v>
      </c>
      <c r="J5" s="971"/>
      <c r="K5" s="245" t="s">
        <v>364</v>
      </c>
      <c r="L5" s="568">
        <v>2014</v>
      </c>
      <c r="M5" s="425" t="s">
        <v>632</v>
      </c>
      <c r="N5" s="602" t="s">
        <v>742</v>
      </c>
      <c r="O5" s="603" t="s">
        <v>743</v>
      </c>
      <c r="P5" s="603"/>
      <c r="Q5" s="781" t="s">
        <v>5365</v>
      </c>
      <c r="R5" s="781" t="s">
        <v>5365</v>
      </c>
      <c r="S5" s="781"/>
      <c r="T5" s="781" t="s">
        <v>5365</v>
      </c>
      <c r="U5" s="781" t="s">
        <v>5365</v>
      </c>
      <c r="V5" s="781"/>
      <c r="W5" s="781"/>
      <c r="X5" s="781"/>
      <c r="Y5" s="781"/>
      <c r="Z5" s="781"/>
      <c r="AA5" s="781" t="s">
        <v>5365</v>
      </c>
      <c r="AB5" s="781" t="s">
        <v>5365</v>
      </c>
      <c r="AC5" s="781" t="s">
        <v>5365</v>
      </c>
      <c r="AD5" s="781"/>
      <c r="AE5" s="781" t="s">
        <v>5365</v>
      </c>
      <c r="AF5" s="781" t="s">
        <v>5365</v>
      </c>
      <c r="AG5" s="781" t="s">
        <v>5365</v>
      </c>
      <c r="AH5" s="781" t="s">
        <v>5365</v>
      </c>
      <c r="AI5" s="781" t="s">
        <v>5365</v>
      </c>
      <c r="AJ5" s="781"/>
      <c r="AK5" s="781" t="s">
        <v>5365</v>
      </c>
      <c r="AL5" s="781" t="s">
        <v>5365</v>
      </c>
      <c r="AM5" s="781" t="s">
        <v>5365</v>
      </c>
      <c r="AN5" s="781" t="s">
        <v>5365</v>
      </c>
      <c r="AO5" s="781" t="s">
        <v>5365</v>
      </c>
      <c r="AP5" s="781"/>
      <c r="AQ5" s="781"/>
      <c r="AR5" s="851" t="s">
        <v>5365</v>
      </c>
      <c r="AS5" s="851" t="s">
        <v>5365</v>
      </c>
      <c r="AT5" s="851" t="s">
        <v>5365</v>
      </c>
      <c r="AU5" s="798">
        <f>COUNTIF(Q5:AT5,"a")</f>
        <v>20</v>
      </c>
      <c r="AV5" s="792"/>
      <c r="AW5" s="787"/>
      <c r="AX5" s="787">
        <v>1</v>
      </c>
      <c r="AY5" s="362">
        <f>(AV5*3)+(AW5*2)+(AX5*1)</f>
        <v>1</v>
      </c>
      <c r="AZ5" s="313">
        <f>AY5/AU5</f>
        <v>0.05</v>
      </c>
    </row>
    <row r="6" spans="1:52" ht="15" customHeight="1">
      <c r="A6" s="962"/>
      <c r="B6" s="963"/>
      <c r="C6" s="164" t="s">
        <v>4024</v>
      </c>
      <c r="D6" s="113" t="s">
        <v>652</v>
      </c>
      <c r="E6" s="972" t="s">
        <v>1121</v>
      </c>
      <c r="F6" s="973"/>
      <c r="G6" s="974" t="s">
        <v>4009</v>
      </c>
      <c r="H6" s="975"/>
      <c r="I6" s="956" t="s">
        <v>669</v>
      </c>
      <c r="J6" s="957"/>
      <c r="K6" s="216" t="s">
        <v>365</v>
      </c>
      <c r="L6" s="634">
        <v>2015</v>
      </c>
      <c r="M6" s="425" t="s">
        <v>633</v>
      </c>
      <c r="N6" s="602" t="s">
        <v>997</v>
      </c>
      <c r="O6" s="603" t="s">
        <v>809</v>
      </c>
      <c r="P6" s="603"/>
      <c r="Q6" s="781" t="s">
        <v>5365</v>
      </c>
      <c r="R6" s="781"/>
      <c r="S6" s="781" t="s">
        <v>5365</v>
      </c>
      <c r="T6" s="781" t="s">
        <v>5365</v>
      </c>
      <c r="U6" s="781" t="s">
        <v>5365</v>
      </c>
      <c r="V6" s="781"/>
      <c r="W6" s="781"/>
      <c r="X6" s="781"/>
      <c r="Y6" s="781" t="s">
        <v>5365</v>
      </c>
      <c r="Z6" s="781" t="s">
        <v>5365</v>
      </c>
      <c r="AA6" s="781" t="s">
        <v>5365</v>
      </c>
      <c r="AB6" s="781"/>
      <c r="AC6" s="781" t="s">
        <v>5365</v>
      </c>
      <c r="AD6" s="781" t="s">
        <v>5365</v>
      </c>
      <c r="AE6" s="781" t="s">
        <v>5365</v>
      </c>
      <c r="AF6" s="781" t="s">
        <v>5365</v>
      </c>
      <c r="AG6" s="781"/>
      <c r="AH6" s="781" t="s">
        <v>5365</v>
      </c>
      <c r="AI6" s="781" t="s">
        <v>5365</v>
      </c>
      <c r="AJ6" s="781" t="s">
        <v>5365</v>
      </c>
      <c r="AK6" s="781" t="s">
        <v>5365</v>
      </c>
      <c r="AL6" s="781" t="s">
        <v>5365</v>
      </c>
      <c r="AM6" s="781"/>
      <c r="AN6" s="781" t="s">
        <v>5365</v>
      </c>
      <c r="AO6" s="781" t="s">
        <v>5365</v>
      </c>
      <c r="AP6" s="781" t="s">
        <v>5365</v>
      </c>
      <c r="AQ6" s="781"/>
      <c r="AR6" s="851"/>
      <c r="AS6" s="851"/>
      <c r="AT6" s="851"/>
      <c r="AU6" s="798">
        <f>COUNTIF(Q6:AT6,"a")</f>
        <v>19</v>
      </c>
      <c r="AV6" s="792"/>
      <c r="AW6" s="787"/>
      <c r="AX6" s="787">
        <v>2</v>
      </c>
      <c r="AY6" s="362">
        <f>(AV6*3)+(AW6*2)+(AX6*1)</f>
        <v>2</v>
      </c>
      <c r="AZ6" s="313">
        <f>AY6/AU6</f>
        <v>0.10526315789473684</v>
      </c>
    </row>
    <row r="7" spans="1:52" ht="15" customHeight="1">
      <c r="A7" s="962"/>
      <c r="B7" s="963"/>
      <c r="C7" s="101" t="s">
        <v>775</v>
      </c>
      <c r="D7" s="114" t="s">
        <v>621</v>
      </c>
      <c r="E7" s="966" t="s">
        <v>3486</v>
      </c>
      <c r="F7" s="967"/>
      <c r="G7" s="968" t="s">
        <v>3997</v>
      </c>
      <c r="H7" s="969"/>
      <c r="I7" s="970" t="s">
        <v>751</v>
      </c>
      <c r="J7" s="971"/>
      <c r="K7" s="245">
        <v>8.449074074074075E-4</v>
      </c>
      <c r="L7" s="705">
        <v>2017</v>
      </c>
      <c r="M7" s="425" t="s">
        <v>634</v>
      </c>
      <c r="N7" s="602" t="s">
        <v>1613</v>
      </c>
      <c r="O7" s="603" t="s">
        <v>1614</v>
      </c>
      <c r="P7" s="603"/>
      <c r="Q7" s="781"/>
      <c r="R7" s="781"/>
      <c r="S7" s="781"/>
      <c r="T7" s="781"/>
      <c r="U7" s="781"/>
      <c r="V7" s="781" t="s">
        <v>5365</v>
      </c>
      <c r="W7" s="781" t="s">
        <v>5365</v>
      </c>
      <c r="X7" s="781" t="s">
        <v>5365</v>
      </c>
      <c r="Y7" s="781" t="s">
        <v>5365</v>
      </c>
      <c r="Z7" s="781" t="s">
        <v>5365</v>
      </c>
      <c r="AA7" s="781" t="s">
        <v>5365</v>
      </c>
      <c r="AB7" s="781" t="s">
        <v>5365</v>
      </c>
      <c r="AC7" s="781" t="s">
        <v>5365</v>
      </c>
      <c r="AD7" s="781" t="s">
        <v>5365</v>
      </c>
      <c r="AE7" s="781" t="s">
        <v>5365</v>
      </c>
      <c r="AF7" s="781" t="s">
        <v>5365</v>
      </c>
      <c r="AG7" s="781"/>
      <c r="AH7" s="781" t="s">
        <v>5365</v>
      </c>
      <c r="AI7" s="781" t="s">
        <v>5365</v>
      </c>
      <c r="AJ7" s="781"/>
      <c r="AK7" s="781" t="s">
        <v>5365</v>
      </c>
      <c r="AL7" s="781" t="s">
        <v>5365</v>
      </c>
      <c r="AM7" s="781" t="s">
        <v>5365</v>
      </c>
      <c r="AN7" s="781" t="s">
        <v>5365</v>
      </c>
      <c r="AO7" s="781" t="s">
        <v>5365</v>
      </c>
      <c r="AP7" s="781"/>
      <c r="AQ7" s="781"/>
      <c r="AR7" s="851"/>
      <c r="AS7" s="851"/>
      <c r="AT7" s="851"/>
      <c r="AU7" s="798">
        <f>COUNTIF(Q7:AT7,"a")</f>
        <v>18</v>
      </c>
      <c r="AV7" s="792">
        <v>9</v>
      </c>
      <c r="AW7" s="787">
        <v>4</v>
      </c>
      <c r="AX7" s="787">
        <v>2</v>
      </c>
      <c r="AY7" s="362">
        <f>(AV7*3)+(AW7*2)+(AX7*1)</f>
        <v>37</v>
      </c>
      <c r="AZ7" s="313">
        <f>AY7/AU7</f>
        <v>2.0555555555555554</v>
      </c>
    </row>
    <row r="8" spans="1:52" ht="15" customHeight="1">
      <c r="A8" s="962"/>
      <c r="B8" s="963"/>
      <c r="C8" s="164" t="s">
        <v>4023</v>
      </c>
      <c r="D8" s="113" t="s">
        <v>652</v>
      </c>
      <c r="E8" s="972" t="s">
        <v>1114</v>
      </c>
      <c r="F8" s="973"/>
      <c r="G8" s="974" t="s">
        <v>2626</v>
      </c>
      <c r="H8" s="975"/>
      <c r="I8" s="956" t="s">
        <v>629</v>
      </c>
      <c r="J8" s="957"/>
      <c r="K8" s="216">
        <v>112</v>
      </c>
      <c r="L8" s="589">
        <v>2012</v>
      </c>
      <c r="M8" s="425" t="s">
        <v>635</v>
      </c>
      <c r="N8" s="602" t="s">
        <v>980</v>
      </c>
      <c r="O8" s="603" t="s">
        <v>1279</v>
      </c>
      <c r="P8" s="603"/>
      <c r="Q8" s="781"/>
      <c r="R8" s="781"/>
      <c r="S8" s="781"/>
      <c r="T8" s="781" t="s">
        <v>5365</v>
      </c>
      <c r="U8" s="781" t="s">
        <v>5365</v>
      </c>
      <c r="V8" s="781"/>
      <c r="W8" s="781" t="s">
        <v>5365</v>
      </c>
      <c r="X8" s="781" t="s">
        <v>5365</v>
      </c>
      <c r="Y8" s="781"/>
      <c r="Z8" s="781" t="s">
        <v>5365</v>
      </c>
      <c r="AA8" s="781" t="s">
        <v>5365</v>
      </c>
      <c r="AB8" s="781" t="s">
        <v>5365</v>
      </c>
      <c r="AC8" s="781" t="s">
        <v>5365</v>
      </c>
      <c r="AD8" s="781" t="s">
        <v>5365</v>
      </c>
      <c r="AE8" s="781" t="s">
        <v>5365</v>
      </c>
      <c r="AF8" s="781" t="s">
        <v>5365</v>
      </c>
      <c r="AG8" s="781"/>
      <c r="AH8" s="781" t="s">
        <v>5365</v>
      </c>
      <c r="AI8" s="781" t="s">
        <v>5365</v>
      </c>
      <c r="AJ8" s="781" t="s">
        <v>5365</v>
      </c>
      <c r="AK8" s="781" t="s">
        <v>5365</v>
      </c>
      <c r="AL8" s="781"/>
      <c r="AM8" s="781"/>
      <c r="AN8" s="781"/>
      <c r="AO8" s="781" t="s">
        <v>5365</v>
      </c>
      <c r="AP8" s="781"/>
      <c r="AQ8" s="781"/>
      <c r="AR8" s="851" t="s">
        <v>5365</v>
      </c>
      <c r="AS8" s="851"/>
      <c r="AT8" s="851" t="s">
        <v>5365</v>
      </c>
      <c r="AU8" s="798">
        <f>COUNTIF(Q8:AT8,"a")</f>
        <v>18</v>
      </c>
      <c r="AV8" s="792">
        <v>1</v>
      </c>
      <c r="AW8" s="787">
        <v>2</v>
      </c>
      <c r="AX8" s="787">
        <v>5</v>
      </c>
      <c r="AY8" s="362">
        <f>(AV8*3)+(AW8*2)+(AX8*1)</f>
        <v>12</v>
      </c>
      <c r="AZ8" s="313">
        <f>AY8/AU8</f>
        <v>0.66666666666666663</v>
      </c>
    </row>
    <row r="9" spans="1:52" ht="15" customHeight="1">
      <c r="A9" s="962"/>
      <c r="B9" s="963"/>
      <c r="C9" s="102" t="s">
        <v>776</v>
      </c>
      <c r="D9" s="114" t="s">
        <v>621</v>
      </c>
      <c r="E9" s="966" t="s">
        <v>4097</v>
      </c>
      <c r="F9" s="967"/>
      <c r="G9" s="968" t="s">
        <v>4098</v>
      </c>
      <c r="H9" s="969"/>
      <c r="I9" s="970" t="s">
        <v>661</v>
      </c>
      <c r="J9" s="971"/>
      <c r="K9" s="245" t="s">
        <v>2814</v>
      </c>
      <c r="L9" s="635">
        <v>2015</v>
      </c>
      <c r="M9" s="425" t="s">
        <v>636</v>
      </c>
      <c r="N9" s="602" t="s">
        <v>864</v>
      </c>
      <c r="O9" s="603" t="s">
        <v>1068</v>
      </c>
      <c r="P9" s="603"/>
      <c r="Q9" s="781"/>
      <c r="R9" s="781"/>
      <c r="S9" s="781" t="s">
        <v>5365</v>
      </c>
      <c r="T9" s="781" t="s">
        <v>5365</v>
      </c>
      <c r="U9" s="781"/>
      <c r="V9" s="781" t="s">
        <v>5365</v>
      </c>
      <c r="W9" s="781"/>
      <c r="X9" s="781" t="s">
        <v>5365</v>
      </c>
      <c r="Y9" s="781" t="s">
        <v>5365</v>
      </c>
      <c r="Z9" s="781" t="s">
        <v>5365</v>
      </c>
      <c r="AA9" s="781" t="s">
        <v>5365</v>
      </c>
      <c r="AB9" s="781" t="s">
        <v>5365</v>
      </c>
      <c r="AC9" s="781" t="s">
        <v>5365</v>
      </c>
      <c r="AD9" s="781" t="s">
        <v>5365</v>
      </c>
      <c r="AE9" s="781" t="s">
        <v>5365</v>
      </c>
      <c r="AF9" s="781" t="s">
        <v>5365</v>
      </c>
      <c r="AG9" s="781" t="s">
        <v>5365</v>
      </c>
      <c r="AH9" s="781"/>
      <c r="AI9" s="781" t="s">
        <v>5365</v>
      </c>
      <c r="AJ9" s="781" t="s">
        <v>5365</v>
      </c>
      <c r="AK9" s="781"/>
      <c r="AL9" s="781"/>
      <c r="AM9" s="781"/>
      <c r="AN9" s="781" t="s">
        <v>5365</v>
      </c>
      <c r="AO9" s="781" t="s">
        <v>5365</v>
      </c>
      <c r="AP9" s="781"/>
      <c r="AQ9" s="781"/>
      <c r="AR9" s="851"/>
      <c r="AS9" s="851"/>
      <c r="AT9" s="851"/>
      <c r="AU9" s="798">
        <f>COUNTIF(Q9:AT9,"a")</f>
        <v>17</v>
      </c>
      <c r="AV9" s="792">
        <v>1</v>
      </c>
      <c r="AW9" s="787">
        <v>2</v>
      </c>
      <c r="AX9" s="787">
        <v>2</v>
      </c>
      <c r="AY9" s="362">
        <f>(AV9*3)+(AW9*2)+(AX9*1)</f>
        <v>9</v>
      </c>
      <c r="AZ9" s="313">
        <f>AY9/AU9</f>
        <v>0.52941176470588236</v>
      </c>
    </row>
    <row r="10" spans="1:52" ht="15" customHeight="1">
      <c r="A10" s="962"/>
      <c r="B10" s="963"/>
      <c r="C10" s="103" t="s">
        <v>1630</v>
      </c>
      <c r="D10" s="113" t="s">
        <v>652</v>
      </c>
      <c r="E10" s="972" t="s">
        <v>1121</v>
      </c>
      <c r="F10" s="973"/>
      <c r="G10" s="974" t="s">
        <v>4009</v>
      </c>
      <c r="H10" s="975"/>
      <c r="I10" s="956" t="s">
        <v>669</v>
      </c>
      <c r="J10" s="957"/>
      <c r="K10" s="246">
        <v>7.7893518518518513E-4</v>
      </c>
      <c r="L10" s="765">
        <v>2019</v>
      </c>
      <c r="M10" s="425" t="s">
        <v>637</v>
      </c>
      <c r="N10" s="602" t="s">
        <v>1077</v>
      </c>
      <c r="O10" s="603" t="s">
        <v>1078</v>
      </c>
      <c r="P10" s="603"/>
      <c r="Q10" s="781"/>
      <c r="R10" s="781"/>
      <c r="S10" s="781" t="s">
        <v>5365</v>
      </c>
      <c r="T10" s="781" t="s">
        <v>5365</v>
      </c>
      <c r="U10" s="781"/>
      <c r="V10" s="781" t="s">
        <v>5365</v>
      </c>
      <c r="W10" s="781" t="s">
        <v>5365</v>
      </c>
      <c r="X10" s="781" t="s">
        <v>5365</v>
      </c>
      <c r="Y10" s="781" t="s">
        <v>5365</v>
      </c>
      <c r="Z10" s="781" t="s">
        <v>5365</v>
      </c>
      <c r="AA10" s="781" t="s">
        <v>5365</v>
      </c>
      <c r="AB10" s="781" t="s">
        <v>5365</v>
      </c>
      <c r="AC10" s="781" t="s">
        <v>5365</v>
      </c>
      <c r="AD10" s="781" t="s">
        <v>5365</v>
      </c>
      <c r="AE10" s="781" t="s">
        <v>5365</v>
      </c>
      <c r="AF10" s="781"/>
      <c r="AG10" s="781" t="s">
        <v>5365</v>
      </c>
      <c r="AH10" s="781"/>
      <c r="AI10" s="781" t="s">
        <v>5365</v>
      </c>
      <c r="AJ10" s="781" t="s">
        <v>5365</v>
      </c>
      <c r="AK10" s="781" t="s">
        <v>5365</v>
      </c>
      <c r="AL10" s="781"/>
      <c r="AM10" s="781"/>
      <c r="AN10" s="781"/>
      <c r="AO10" s="781"/>
      <c r="AP10" s="781"/>
      <c r="AQ10" s="781"/>
      <c r="AR10" s="851"/>
      <c r="AS10" s="851"/>
      <c r="AT10" s="851"/>
      <c r="AU10" s="798">
        <f>COUNTIF(Q10:AT10,"a")</f>
        <v>16</v>
      </c>
      <c r="AV10" s="793">
        <v>9</v>
      </c>
      <c r="AW10" s="787">
        <v>3</v>
      </c>
      <c r="AX10" s="787">
        <v>1</v>
      </c>
      <c r="AY10" s="362">
        <f>(AV10*3)+(AW10*2)+(AX10*1)</f>
        <v>34</v>
      </c>
      <c r="AZ10" s="313">
        <f>AY10/AU10</f>
        <v>2.125</v>
      </c>
    </row>
    <row r="11" spans="1:52" ht="15" customHeight="1">
      <c r="A11" s="962"/>
      <c r="B11" s="963"/>
      <c r="C11" s="104" t="s">
        <v>777</v>
      </c>
      <c r="D11" s="114" t="s">
        <v>621</v>
      </c>
      <c r="E11" s="966" t="s">
        <v>828</v>
      </c>
      <c r="F11" s="967"/>
      <c r="G11" s="968" t="s">
        <v>4428</v>
      </c>
      <c r="H11" s="969"/>
      <c r="I11" s="970" t="s">
        <v>751</v>
      </c>
      <c r="J11" s="971"/>
      <c r="K11" s="245">
        <v>1.3425925925925925E-3</v>
      </c>
      <c r="L11" s="677">
        <v>2016</v>
      </c>
      <c r="M11" s="425" t="s">
        <v>638</v>
      </c>
      <c r="N11" s="602" t="s">
        <v>742</v>
      </c>
      <c r="O11" s="603" t="s">
        <v>1083</v>
      </c>
      <c r="P11" s="603"/>
      <c r="Q11" s="781"/>
      <c r="R11" s="781"/>
      <c r="S11" s="781" t="s">
        <v>5365</v>
      </c>
      <c r="T11" s="781"/>
      <c r="U11" s="781" t="s">
        <v>5365</v>
      </c>
      <c r="V11" s="781" t="s">
        <v>5365</v>
      </c>
      <c r="W11" s="781"/>
      <c r="X11" s="781" t="s">
        <v>5365</v>
      </c>
      <c r="Y11" s="781" t="s">
        <v>5365</v>
      </c>
      <c r="Z11" s="781" t="s">
        <v>5365</v>
      </c>
      <c r="AA11" s="781"/>
      <c r="AB11" s="781"/>
      <c r="AC11" s="781" t="s">
        <v>5365</v>
      </c>
      <c r="AD11" s="781" t="s">
        <v>5365</v>
      </c>
      <c r="AE11" s="781" t="s">
        <v>5365</v>
      </c>
      <c r="AF11" s="781" t="s">
        <v>5365</v>
      </c>
      <c r="AG11" s="781"/>
      <c r="AH11" s="781"/>
      <c r="AI11" s="781" t="s">
        <v>5365</v>
      </c>
      <c r="AJ11" s="781"/>
      <c r="AK11" s="781" t="s">
        <v>5365</v>
      </c>
      <c r="AL11" s="781" t="s">
        <v>5365</v>
      </c>
      <c r="AM11" s="781" t="s">
        <v>5365</v>
      </c>
      <c r="AN11" s="781" t="s">
        <v>5365</v>
      </c>
      <c r="AO11" s="781"/>
      <c r="AP11" s="781"/>
      <c r="AQ11" s="781"/>
      <c r="AR11" s="851"/>
      <c r="AS11" s="851"/>
      <c r="AT11" s="851"/>
      <c r="AU11" s="798">
        <f>COUNTIF(Q11:AT11,"a")</f>
        <v>15</v>
      </c>
      <c r="AV11" s="792">
        <v>5</v>
      </c>
      <c r="AW11" s="787">
        <v>6</v>
      </c>
      <c r="AX11" s="787">
        <v>1</v>
      </c>
      <c r="AY11" s="362">
        <f>(AV11*3)+(AW11*2)+(AX11*1)</f>
        <v>28</v>
      </c>
      <c r="AZ11" s="313">
        <f>AY11/AU11</f>
        <v>1.8666666666666667</v>
      </c>
    </row>
    <row r="12" spans="1:52" ht="15" customHeight="1">
      <c r="A12" s="962"/>
      <c r="B12" s="963"/>
      <c r="C12" s="105" t="s">
        <v>1631</v>
      </c>
      <c r="D12" s="113" t="s">
        <v>652</v>
      </c>
      <c r="E12" s="972" t="s">
        <v>664</v>
      </c>
      <c r="F12" s="973"/>
      <c r="G12" s="974" t="s">
        <v>2391</v>
      </c>
      <c r="H12" s="975"/>
      <c r="I12" s="956" t="s">
        <v>751</v>
      </c>
      <c r="J12" s="957"/>
      <c r="K12" s="246" t="s">
        <v>466</v>
      </c>
      <c r="L12" s="297">
        <v>2004</v>
      </c>
      <c r="M12" s="425" t="s">
        <v>639</v>
      </c>
      <c r="N12" s="602" t="s">
        <v>788</v>
      </c>
      <c r="O12" s="603" t="s">
        <v>795</v>
      </c>
      <c r="P12" s="605"/>
      <c r="Q12" s="781"/>
      <c r="R12" s="781"/>
      <c r="S12" s="781"/>
      <c r="T12" s="781"/>
      <c r="U12" s="781"/>
      <c r="V12" s="781"/>
      <c r="W12" s="781" t="s">
        <v>5365</v>
      </c>
      <c r="X12" s="781"/>
      <c r="Y12" s="781" t="s">
        <v>5365</v>
      </c>
      <c r="Z12" s="781" t="s">
        <v>5365</v>
      </c>
      <c r="AA12" s="781"/>
      <c r="AB12" s="781" t="s">
        <v>5365</v>
      </c>
      <c r="AC12" s="781"/>
      <c r="AD12" s="781" t="s">
        <v>5365</v>
      </c>
      <c r="AE12" s="781" t="s">
        <v>5365</v>
      </c>
      <c r="AF12" s="781" t="s">
        <v>5365</v>
      </c>
      <c r="AG12" s="781"/>
      <c r="AH12" s="781"/>
      <c r="AI12" s="781" t="s">
        <v>5365</v>
      </c>
      <c r="AJ12" s="781"/>
      <c r="AK12" s="781" t="s">
        <v>5365</v>
      </c>
      <c r="AL12" s="781" t="s">
        <v>5365</v>
      </c>
      <c r="AM12" s="781"/>
      <c r="AN12" s="781" t="s">
        <v>5365</v>
      </c>
      <c r="AO12" s="781" t="s">
        <v>5365</v>
      </c>
      <c r="AP12" s="781"/>
      <c r="AQ12" s="781"/>
      <c r="AR12" s="851" t="s">
        <v>5365</v>
      </c>
      <c r="AS12" s="851" t="s">
        <v>5365</v>
      </c>
      <c r="AT12" s="851" t="s">
        <v>5365</v>
      </c>
      <c r="AU12" s="798">
        <f>COUNTIF(Q12:AT12,"a")</f>
        <v>15</v>
      </c>
      <c r="AV12" s="792">
        <v>3</v>
      </c>
      <c r="AW12" s="787">
        <v>3</v>
      </c>
      <c r="AX12" s="787">
        <v>3</v>
      </c>
      <c r="AY12" s="362">
        <f>(AV12*3)+(AW12*2)+(AX12*1)</f>
        <v>18</v>
      </c>
      <c r="AZ12" s="313">
        <f>AY12/AU12</f>
        <v>1.2</v>
      </c>
    </row>
    <row r="13" spans="1:52" ht="15" customHeight="1">
      <c r="A13" s="962"/>
      <c r="B13" s="963"/>
      <c r="C13" s="106" t="s">
        <v>778</v>
      </c>
      <c r="D13" s="114" t="s">
        <v>621</v>
      </c>
      <c r="E13" s="966" t="s">
        <v>976</v>
      </c>
      <c r="F13" s="967"/>
      <c r="G13" s="968" t="s">
        <v>2642</v>
      </c>
      <c r="H13" s="969"/>
      <c r="I13" s="970" t="s">
        <v>751</v>
      </c>
      <c r="J13" s="971"/>
      <c r="K13" s="245">
        <v>1.7592592592592592E-3</v>
      </c>
      <c r="L13" s="421">
        <v>2011</v>
      </c>
      <c r="M13" s="425" t="s">
        <v>640</v>
      </c>
      <c r="N13" s="604" t="s">
        <v>627</v>
      </c>
      <c r="O13" s="605" t="s">
        <v>2627</v>
      </c>
      <c r="P13" s="605"/>
      <c r="Q13" s="781"/>
      <c r="R13" s="781"/>
      <c r="S13" s="781"/>
      <c r="T13" s="781"/>
      <c r="U13" s="781"/>
      <c r="V13" s="781"/>
      <c r="W13" s="781"/>
      <c r="X13" s="781"/>
      <c r="Y13" s="781"/>
      <c r="Z13" s="781"/>
      <c r="AA13" s="781"/>
      <c r="AB13" s="781"/>
      <c r="AC13" s="781" t="s">
        <v>5365</v>
      </c>
      <c r="AD13" s="781" t="s">
        <v>5365</v>
      </c>
      <c r="AE13" s="781" t="s">
        <v>5365</v>
      </c>
      <c r="AF13" s="781" t="s">
        <v>5365</v>
      </c>
      <c r="AG13" s="781" t="s">
        <v>5365</v>
      </c>
      <c r="AH13" s="781" t="s">
        <v>5365</v>
      </c>
      <c r="AI13" s="781" t="s">
        <v>5365</v>
      </c>
      <c r="AJ13" s="781" t="s">
        <v>5365</v>
      </c>
      <c r="AK13" s="781" t="s">
        <v>5365</v>
      </c>
      <c r="AL13" s="781" t="s">
        <v>5365</v>
      </c>
      <c r="AM13" s="781"/>
      <c r="AN13" s="781" t="s">
        <v>5365</v>
      </c>
      <c r="AO13" s="781" t="s">
        <v>5365</v>
      </c>
      <c r="AP13" s="781"/>
      <c r="AQ13" s="781"/>
      <c r="AR13" s="851" t="s">
        <v>5365</v>
      </c>
      <c r="AS13" s="851" t="s">
        <v>5365</v>
      </c>
      <c r="AT13" s="851" t="s">
        <v>5365</v>
      </c>
      <c r="AU13" s="798">
        <f>COUNTIF(Q13:AT13,"a")</f>
        <v>15</v>
      </c>
      <c r="AV13" s="792"/>
      <c r="AW13" s="787">
        <v>5</v>
      </c>
      <c r="AX13" s="787">
        <v>4</v>
      </c>
      <c r="AY13" s="362">
        <f>(AV13*3)+(AW13*2)+(AX13*1)</f>
        <v>14</v>
      </c>
      <c r="AZ13" s="313">
        <f>AY13/AU13</f>
        <v>0.93333333333333335</v>
      </c>
    </row>
    <row r="14" spans="1:52" ht="15" customHeight="1">
      <c r="A14" s="962"/>
      <c r="B14" s="963"/>
      <c r="C14" s="107" t="s">
        <v>1632</v>
      </c>
      <c r="D14" s="113" t="s">
        <v>652</v>
      </c>
      <c r="E14" s="972" t="s">
        <v>1145</v>
      </c>
      <c r="F14" s="973"/>
      <c r="G14" s="974" t="s">
        <v>5178</v>
      </c>
      <c r="H14" s="975"/>
      <c r="I14" s="956" t="s">
        <v>751</v>
      </c>
      <c r="J14" s="957"/>
      <c r="K14" s="246">
        <v>1.8287037037037037E-3</v>
      </c>
      <c r="L14" s="1302">
        <v>2026</v>
      </c>
      <c r="M14" s="425" t="s">
        <v>641</v>
      </c>
      <c r="N14" s="604" t="s">
        <v>740</v>
      </c>
      <c r="O14" s="605" t="s">
        <v>737</v>
      </c>
      <c r="P14" s="605"/>
      <c r="Q14" s="781" t="s">
        <v>5365</v>
      </c>
      <c r="R14" s="781" t="s">
        <v>5365</v>
      </c>
      <c r="S14" s="781" t="s">
        <v>5365</v>
      </c>
      <c r="T14" s="781" t="s">
        <v>5365</v>
      </c>
      <c r="U14" s="781" t="s">
        <v>5365</v>
      </c>
      <c r="V14" s="781"/>
      <c r="W14" s="781"/>
      <c r="X14" s="781"/>
      <c r="Y14" s="781"/>
      <c r="Z14" s="781"/>
      <c r="AA14" s="781"/>
      <c r="AB14" s="781"/>
      <c r="AC14" s="781"/>
      <c r="AD14" s="781"/>
      <c r="AE14" s="781"/>
      <c r="AF14" s="781"/>
      <c r="AG14" s="781"/>
      <c r="AH14" s="781"/>
      <c r="AI14" s="781" t="s">
        <v>5365</v>
      </c>
      <c r="AJ14" s="781" t="s">
        <v>5365</v>
      </c>
      <c r="AK14" s="781" t="s">
        <v>5365</v>
      </c>
      <c r="AL14" s="781"/>
      <c r="AM14" s="781" t="s">
        <v>5365</v>
      </c>
      <c r="AN14" s="781"/>
      <c r="AO14" s="781" t="s">
        <v>5365</v>
      </c>
      <c r="AP14" s="781" t="s">
        <v>5365</v>
      </c>
      <c r="AQ14" s="781" t="s">
        <v>5365</v>
      </c>
      <c r="AR14" s="851" t="s">
        <v>5365</v>
      </c>
      <c r="AS14" s="851" t="s">
        <v>5365</v>
      </c>
      <c r="AT14" s="851" t="s">
        <v>5365</v>
      </c>
      <c r="AU14" s="798">
        <f>COUNTIF(Q14:AT14,"a")</f>
        <v>15</v>
      </c>
      <c r="AV14" s="792">
        <v>2</v>
      </c>
      <c r="AW14" s="787">
        <v>1</v>
      </c>
      <c r="AX14" s="787">
        <v>2</v>
      </c>
      <c r="AY14" s="362">
        <f>(AV14*3)+(AW14*2)+(AX14*1)</f>
        <v>10</v>
      </c>
      <c r="AZ14" s="313">
        <f>AY14/AU14</f>
        <v>0.66666666666666663</v>
      </c>
    </row>
    <row r="15" spans="1:52" ht="15" customHeight="1">
      <c r="A15" s="962"/>
      <c r="B15" s="963"/>
      <c r="C15" s="167" t="s">
        <v>1629</v>
      </c>
      <c r="D15" s="114" t="s">
        <v>1617</v>
      </c>
      <c r="E15" s="966" t="s">
        <v>918</v>
      </c>
      <c r="F15" s="967"/>
      <c r="G15" s="968" t="s">
        <v>2843</v>
      </c>
      <c r="H15" s="969"/>
      <c r="I15" s="970" t="s">
        <v>751</v>
      </c>
      <c r="J15" s="971"/>
      <c r="K15" s="569">
        <v>2.6967592592592594E-3</v>
      </c>
      <c r="L15" s="568">
        <v>2014</v>
      </c>
      <c r="M15" s="425" t="s">
        <v>642</v>
      </c>
      <c r="N15" s="604" t="s">
        <v>1051</v>
      </c>
      <c r="O15" s="605" t="s">
        <v>3959</v>
      </c>
      <c r="P15" s="603"/>
      <c r="Q15" s="781"/>
      <c r="R15" s="781"/>
      <c r="S15" s="781"/>
      <c r="T15" s="781"/>
      <c r="U15" s="781"/>
      <c r="V15" s="781"/>
      <c r="W15" s="781"/>
      <c r="X15" s="781"/>
      <c r="Y15" s="781" t="s">
        <v>5365</v>
      </c>
      <c r="Z15" s="781" t="s">
        <v>5365</v>
      </c>
      <c r="AA15" s="781" t="s">
        <v>5365</v>
      </c>
      <c r="AB15" s="781" t="s">
        <v>5365</v>
      </c>
      <c r="AC15" s="781" t="s">
        <v>5365</v>
      </c>
      <c r="AD15" s="781" t="s">
        <v>5365</v>
      </c>
      <c r="AE15" s="781" t="s">
        <v>5365</v>
      </c>
      <c r="AF15" s="781"/>
      <c r="AG15" s="781" t="s">
        <v>5365</v>
      </c>
      <c r="AH15" s="781" t="s">
        <v>5365</v>
      </c>
      <c r="AI15" s="781" t="s">
        <v>5365</v>
      </c>
      <c r="AJ15" s="781" t="s">
        <v>5365</v>
      </c>
      <c r="AK15" s="781" t="s">
        <v>5365</v>
      </c>
      <c r="AL15" s="781" t="s">
        <v>5365</v>
      </c>
      <c r="AM15" s="781" t="s">
        <v>5365</v>
      </c>
      <c r="AN15" s="781" t="s">
        <v>5365</v>
      </c>
      <c r="AO15" s="781"/>
      <c r="AP15" s="781"/>
      <c r="AQ15" s="781"/>
      <c r="AR15" s="851"/>
      <c r="AS15" s="851"/>
      <c r="AT15" s="851"/>
      <c r="AU15" s="798">
        <f>COUNTIF(Q15:AT15,"a")</f>
        <v>15</v>
      </c>
      <c r="AV15" s="792"/>
      <c r="AW15" s="787"/>
      <c r="AX15" s="787">
        <v>1</v>
      </c>
      <c r="AY15" s="362">
        <f>(AV15*3)+(AW15*2)+(AX15*1)</f>
        <v>1</v>
      </c>
      <c r="AZ15" s="313">
        <f>AY15/AU15</f>
        <v>6.6666666666666666E-2</v>
      </c>
    </row>
    <row r="16" spans="1:52" ht="15" customHeight="1">
      <c r="A16" s="962"/>
      <c r="B16" s="963"/>
      <c r="C16" s="168" t="s">
        <v>1633</v>
      </c>
      <c r="D16" s="113" t="s">
        <v>1618</v>
      </c>
      <c r="E16" s="972" t="s">
        <v>1420</v>
      </c>
      <c r="F16" s="973"/>
      <c r="G16" s="974" t="s">
        <v>3092</v>
      </c>
      <c r="H16" s="975"/>
      <c r="I16" s="956" t="s">
        <v>661</v>
      </c>
      <c r="J16" s="957"/>
      <c r="K16" s="216">
        <v>1120</v>
      </c>
      <c r="L16" s="1302">
        <v>2026</v>
      </c>
      <c r="M16" s="425" t="s">
        <v>643</v>
      </c>
      <c r="N16" s="604" t="s">
        <v>976</v>
      </c>
      <c r="O16" s="605" t="s">
        <v>2642</v>
      </c>
      <c r="P16" s="605"/>
      <c r="Q16" s="781"/>
      <c r="R16" s="781"/>
      <c r="S16" s="781"/>
      <c r="T16" s="781"/>
      <c r="U16" s="781"/>
      <c r="V16" s="781"/>
      <c r="W16" s="781"/>
      <c r="X16" s="781"/>
      <c r="Y16" s="781"/>
      <c r="Z16" s="781"/>
      <c r="AA16" s="781"/>
      <c r="AB16" s="781"/>
      <c r="AC16" s="781" t="s">
        <v>5365</v>
      </c>
      <c r="AD16" s="781" t="s">
        <v>5365</v>
      </c>
      <c r="AE16" s="781" t="s">
        <v>5365</v>
      </c>
      <c r="AF16" s="781" t="s">
        <v>5365</v>
      </c>
      <c r="AG16" s="781" t="s">
        <v>5365</v>
      </c>
      <c r="AH16" s="781"/>
      <c r="AI16" s="781" t="s">
        <v>5365</v>
      </c>
      <c r="AJ16" s="781" t="s">
        <v>5365</v>
      </c>
      <c r="AK16" s="781" t="s">
        <v>5365</v>
      </c>
      <c r="AL16" s="781" t="s">
        <v>5365</v>
      </c>
      <c r="AM16" s="781" t="s">
        <v>5365</v>
      </c>
      <c r="AN16" s="781" t="s">
        <v>5365</v>
      </c>
      <c r="AO16" s="781" t="s">
        <v>5365</v>
      </c>
      <c r="AP16" s="781"/>
      <c r="AQ16" s="781"/>
      <c r="AR16" s="851" t="s">
        <v>5365</v>
      </c>
      <c r="AS16" s="851"/>
      <c r="AT16" s="851" t="s">
        <v>5365</v>
      </c>
      <c r="AU16" s="798">
        <f>COUNTIF(Q16:AT16,"a")</f>
        <v>14</v>
      </c>
      <c r="AV16" s="792">
        <v>6</v>
      </c>
      <c r="AW16" s="787">
        <v>3</v>
      </c>
      <c r="AX16" s="787">
        <v>2</v>
      </c>
      <c r="AY16" s="362">
        <f>(AV16*3)+(AW16*2)+(AX16*1)</f>
        <v>26</v>
      </c>
      <c r="AZ16" s="313">
        <f>AY16/AU16</f>
        <v>1.8571428571428572</v>
      </c>
    </row>
    <row r="17" spans="1:52" ht="15" customHeight="1">
      <c r="A17" s="962"/>
      <c r="B17" s="963"/>
      <c r="C17" s="108" t="s">
        <v>779</v>
      </c>
      <c r="D17" s="114" t="s">
        <v>716</v>
      </c>
      <c r="E17" s="966" t="s">
        <v>918</v>
      </c>
      <c r="F17" s="967"/>
      <c r="G17" s="968" t="s">
        <v>2843</v>
      </c>
      <c r="H17" s="969"/>
      <c r="I17" s="970" t="s">
        <v>751</v>
      </c>
      <c r="J17" s="971"/>
      <c r="K17" s="245">
        <v>9.2592592592592605E-3</v>
      </c>
      <c r="L17" s="705">
        <v>2017</v>
      </c>
      <c r="M17" s="425" t="s">
        <v>646</v>
      </c>
      <c r="N17" s="604" t="s">
        <v>791</v>
      </c>
      <c r="O17" s="605" t="s">
        <v>2551</v>
      </c>
      <c r="P17" s="605"/>
      <c r="Q17" s="781"/>
      <c r="R17" s="781"/>
      <c r="S17" s="781"/>
      <c r="T17" s="781"/>
      <c r="U17" s="781"/>
      <c r="V17" s="781"/>
      <c r="W17" s="781" t="s">
        <v>5365</v>
      </c>
      <c r="X17" s="781" t="s">
        <v>5365</v>
      </c>
      <c r="Y17" s="781" t="s">
        <v>5365</v>
      </c>
      <c r="Z17" s="781" t="s">
        <v>5365</v>
      </c>
      <c r="AA17" s="781"/>
      <c r="AB17" s="781"/>
      <c r="AC17" s="781"/>
      <c r="AD17" s="781"/>
      <c r="AE17" s="781" t="s">
        <v>5365</v>
      </c>
      <c r="AF17" s="781" t="s">
        <v>5365</v>
      </c>
      <c r="AG17" s="781"/>
      <c r="AH17" s="781" t="s">
        <v>5365</v>
      </c>
      <c r="AI17" s="781" t="s">
        <v>5365</v>
      </c>
      <c r="AJ17" s="781"/>
      <c r="AK17" s="781"/>
      <c r="AL17" s="781" t="s">
        <v>5365</v>
      </c>
      <c r="AM17" s="781" t="s">
        <v>5365</v>
      </c>
      <c r="AN17" s="781" t="s">
        <v>5365</v>
      </c>
      <c r="AO17" s="781" t="s">
        <v>5365</v>
      </c>
      <c r="AP17" s="781"/>
      <c r="AQ17" s="781"/>
      <c r="AR17" s="851" t="s">
        <v>5365</v>
      </c>
      <c r="AS17" s="851" t="s">
        <v>5365</v>
      </c>
      <c r="AT17" s="851"/>
      <c r="AU17" s="798">
        <f>COUNTIF(Q17:AT17,"a")</f>
        <v>14</v>
      </c>
      <c r="AV17" s="792">
        <v>2</v>
      </c>
      <c r="AW17" s="787">
        <v>3</v>
      </c>
      <c r="AX17" s="787">
        <v>4</v>
      </c>
      <c r="AY17" s="362">
        <f>(AV17*3)+(AW17*2)+(AX17*1)</f>
        <v>16</v>
      </c>
      <c r="AZ17" s="313">
        <f>AY17/AU17</f>
        <v>1.1428571428571428</v>
      </c>
    </row>
    <row r="18" spans="1:52" ht="15" customHeight="1">
      <c r="A18" s="962"/>
      <c r="B18" s="963"/>
      <c r="C18" s="109" t="s">
        <v>1634</v>
      </c>
      <c r="D18" s="113" t="s">
        <v>717</v>
      </c>
      <c r="E18" s="972" t="s">
        <v>705</v>
      </c>
      <c r="F18" s="973"/>
      <c r="G18" s="974" t="s">
        <v>2846</v>
      </c>
      <c r="H18" s="975"/>
      <c r="I18" s="956" t="s">
        <v>5077</v>
      </c>
      <c r="J18" s="957"/>
      <c r="K18" s="216" t="s">
        <v>4498</v>
      </c>
      <c r="L18" s="634">
        <v>2015</v>
      </c>
      <c r="M18" s="425" t="s">
        <v>647</v>
      </c>
      <c r="N18" s="604" t="s">
        <v>690</v>
      </c>
      <c r="O18" s="605" t="s">
        <v>2307</v>
      </c>
      <c r="P18" s="605"/>
      <c r="Q18" s="781"/>
      <c r="R18" s="781"/>
      <c r="S18" s="781"/>
      <c r="T18" s="781"/>
      <c r="U18" s="781"/>
      <c r="V18" s="781"/>
      <c r="W18" s="781"/>
      <c r="X18" s="781"/>
      <c r="Y18" s="781" t="s">
        <v>5365</v>
      </c>
      <c r="Z18" s="781" t="s">
        <v>5365</v>
      </c>
      <c r="AA18" s="781" t="s">
        <v>5365</v>
      </c>
      <c r="AB18" s="781" t="s">
        <v>5365</v>
      </c>
      <c r="AC18" s="781" t="s">
        <v>5365</v>
      </c>
      <c r="AD18" s="781"/>
      <c r="AE18" s="781" t="s">
        <v>5365</v>
      </c>
      <c r="AF18" s="781" t="s">
        <v>5365</v>
      </c>
      <c r="AG18" s="781" t="s">
        <v>5365</v>
      </c>
      <c r="AH18" s="781" t="s">
        <v>5365</v>
      </c>
      <c r="AI18" s="781"/>
      <c r="AJ18" s="781" t="s">
        <v>5365</v>
      </c>
      <c r="AK18" s="781" t="s">
        <v>5365</v>
      </c>
      <c r="AL18" s="781" t="s">
        <v>5365</v>
      </c>
      <c r="AM18" s="781" t="s">
        <v>5365</v>
      </c>
      <c r="AN18" s="781" t="s">
        <v>5365</v>
      </c>
      <c r="AO18" s="781"/>
      <c r="AP18" s="781"/>
      <c r="AQ18" s="781"/>
      <c r="AR18" s="851"/>
      <c r="AS18" s="851"/>
      <c r="AT18" s="851"/>
      <c r="AU18" s="798">
        <f>COUNTIF(Q18:AT18,"a")</f>
        <v>14</v>
      </c>
      <c r="AV18" s="792"/>
      <c r="AW18" s="787">
        <v>1</v>
      </c>
      <c r="AX18" s="787"/>
      <c r="AY18" s="362">
        <f>(AV18*3)+(AW18*2)+(AX18*1)</f>
        <v>2</v>
      </c>
      <c r="AZ18" s="313">
        <f>AY18/AU18</f>
        <v>0.14285714285714285</v>
      </c>
    </row>
    <row r="19" spans="1:52" ht="15" customHeight="1">
      <c r="A19" s="962"/>
      <c r="B19" s="963"/>
      <c r="C19" s="110" t="s">
        <v>780</v>
      </c>
      <c r="D19" s="114" t="s">
        <v>718</v>
      </c>
      <c r="E19" s="966" t="s">
        <v>967</v>
      </c>
      <c r="F19" s="967"/>
      <c r="G19" s="968" t="s">
        <v>1269</v>
      </c>
      <c r="H19" s="969"/>
      <c r="I19" s="970" t="s">
        <v>945</v>
      </c>
      <c r="J19" s="971"/>
      <c r="K19" s="245">
        <v>8.9953703703703706E-3</v>
      </c>
      <c r="L19" s="201">
        <v>1998</v>
      </c>
      <c r="M19" s="425" t="s">
        <v>648</v>
      </c>
      <c r="N19" s="604" t="s">
        <v>1051</v>
      </c>
      <c r="O19" s="605" t="s">
        <v>996</v>
      </c>
      <c r="P19" s="605"/>
      <c r="Q19" s="781"/>
      <c r="R19" s="781"/>
      <c r="S19" s="781"/>
      <c r="T19" s="781" t="s">
        <v>5365</v>
      </c>
      <c r="U19" s="781"/>
      <c r="V19" s="781" t="s">
        <v>5365</v>
      </c>
      <c r="W19" s="781" t="s">
        <v>5365</v>
      </c>
      <c r="X19" s="781"/>
      <c r="Y19" s="781" t="s">
        <v>5365</v>
      </c>
      <c r="Z19" s="781" t="s">
        <v>5365</v>
      </c>
      <c r="AA19" s="781" t="s">
        <v>5365</v>
      </c>
      <c r="AB19" s="781"/>
      <c r="AC19" s="781"/>
      <c r="AD19" s="781" t="s">
        <v>5365</v>
      </c>
      <c r="AE19" s="781" t="s">
        <v>5365</v>
      </c>
      <c r="AF19" s="781" t="s">
        <v>5365</v>
      </c>
      <c r="AG19" s="781" t="s">
        <v>5365</v>
      </c>
      <c r="AH19" s="781" t="s">
        <v>5365</v>
      </c>
      <c r="AI19" s="781"/>
      <c r="AJ19" s="781" t="s">
        <v>5365</v>
      </c>
      <c r="AK19" s="781" t="s">
        <v>5365</v>
      </c>
      <c r="AL19" s="781" t="s">
        <v>5365</v>
      </c>
      <c r="AM19" s="781"/>
      <c r="AN19" s="781"/>
      <c r="AO19" s="781"/>
      <c r="AP19" s="781"/>
      <c r="AQ19" s="781"/>
      <c r="AR19" s="851"/>
      <c r="AS19" s="851"/>
      <c r="AT19" s="851"/>
      <c r="AU19" s="798">
        <f>COUNTIF(Q19:AT19,"a")</f>
        <v>14</v>
      </c>
      <c r="AV19" s="792"/>
      <c r="AW19" s="787"/>
      <c r="AX19" s="787"/>
      <c r="AY19" s="362">
        <f>(AV19*3)+(AW19*2)+(AX19*1)</f>
        <v>0</v>
      </c>
      <c r="AZ19" s="313">
        <f>AY19/AU19</f>
        <v>0</v>
      </c>
    </row>
    <row r="20" spans="1:52" ht="15" customHeight="1">
      <c r="A20" s="962"/>
      <c r="B20" s="963"/>
      <c r="C20" s="111" t="s">
        <v>6513</v>
      </c>
      <c r="D20" s="113" t="s">
        <v>719</v>
      </c>
      <c r="E20" s="986" t="s">
        <v>1944</v>
      </c>
      <c r="F20" s="987"/>
      <c r="G20" s="992" t="s">
        <v>2228</v>
      </c>
      <c r="H20" s="993"/>
      <c r="I20" s="990" t="s">
        <v>751</v>
      </c>
      <c r="J20" s="991"/>
      <c r="K20" s="247">
        <v>1.7429398148148149E-2</v>
      </c>
      <c r="L20" s="545">
        <v>2007</v>
      </c>
      <c r="M20" s="425" t="s">
        <v>649</v>
      </c>
      <c r="N20" s="604" t="s">
        <v>889</v>
      </c>
      <c r="O20" s="605" t="s">
        <v>890</v>
      </c>
      <c r="P20" s="709"/>
      <c r="Q20" s="782"/>
      <c r="R20" s="782" t="s">
        <v>5365</v>
      </c>
      <c r="S20" s="782" t="s">
        <v>5365</v>
      </c>
      <c r="T20" s="782"/>
      <c r="U20" s="782" t="s">
        <v>5365</v>
      </c>
      <c r="V20" s="782" t="s">
        <v>5365</v>
      </c>
      <c r="W20" s="782"/>
      <c r="X20" s="782" t="s">
        <v>5365</v>
      </c>
      <c r="Y20" s="782" t="s">
        <v>5365</v>
      </c>
      <c r="Z20" s="782" t="s">
        <v>5365</v>
      </c>
      <c r="AA20" s="782"/>
      <c r="AB20" s="782" t="s">
        <v>5365</v>
      </c>
      <c r="AC20" s="782" t="s">
        <v>5365</v>
      </c>
      <c r="AD20" s="782" t="s">
        <v>5365</v>
      </c>
      <c r="AE20" s="782" t="s">
        <v>5365</v>
      </c>
      <c r="AF20" s="782" t="s">
        <v>5365</v>
      </c>
      <c r="AG20" s="782"/>
      <c r="AH20" s="782" t="s">
        <v>5365</v>
      </c>
      <c r="AI20" s="782"/>
      <c r="AJ20" s="782"/>
      <c r="AK20" s="782"/>
      <c r="AL20" s="782"/>
      <c r="AM20" s="782"/>
      <c r="AN20" s="782"/>
      <c r="AO20" s="782"/>
      <c r="AP20" s="782"/>
      <c r="AQ20" s="782"/>
      <c r="AR20" s="852"/>
      <c r="AS20" s="852"/>
      <c r="AT20" s="852"/>
      <c r="AU20" s="798">
        <f>COUNTIF(Q20:AT20,"a")</f>
        <v>13</v>
      </c>
      <c r="AV20" s="794">
        <v>3</v>
      </c>
      <c r="AW20" s="788">
        <v>6</v>
      </c>
      <c r="AX20" s="788">
        <v>4</v>
      </c>
      <c r="AY20" s="423">
        <f>(AV20*3)+(AW20*2)+(AX20*1)</f>
        <v>25</v>
      </c>
      <c r="AZ20" s="424">
        <f>AY20/AU20</f>
        <v>1.9230769230769231</v>
      </c>
    </row>
    <row r="21" spans="1:52" ht="15" customHeight="1">
      <c r="A21" s="962"/>
      <c r="B21" s="963"/>
      <c r="C21" s="165" t="s">
        <v>1635</v>
      </c>
      <c r="D21" s="114" t="s">
        <v>718</v>
      </c>
      <c r="E21" s="966" t="s">
        <v>1611</v>
      </c>
      <c r="F21" s="967"/>
      <c r="G21" s="968" t="s">
        <v>1612</v>
      </c>
      <c r="H21" s="969"/>
      <c r="I21" s="970" t="s">
        <v>1591</v>
      </c>
      <c r="J21" s="971"/>
      <c r="K21" s="245">
        <v>9.2638888888888892E-3</v>
      </c>
      <c r="L21" s="171">
        <v>2000</v>
      </c>
      <c r="M21" s="425" t="s">
        <v>650</v>
      </c>
      <c r="N21" s="604" t="s">
        <v>1309</v>
      </c>
      <c r="O21" s="605" t="s">
        <v>2283</v>
      </c>
      <c r="P21" s="605"/>
      <c r="Q21" s="781"/>
      <c r="R21" s="781"/>
      <c r="S21" s="781"/>
      <c r="T21" s="781"/>
      <c r="U21" s="781"/>
      <c r="V21" s="781"/>
      <c r="W21" s="781" t="s">
        <v>5365</v>
      </c>
      <c r="X21" s="781" t="s">
        <v>5365</v>
      </c>
      <c r="Y21" s="781" t="s">
        <v>5365</v>
      </c>
      <c r="Z21" s="781" t="s">
        <v>5365</v>
      </c>
      <c r="AA21" s="781" t="s">
        <v>5365</v>
      </c>
      <c r="AB21" s="781" t="s">
        <v>5365</v>
      </c>
      <c r="AC21" s="781" t="s">
        <v>5365</v>
      </c>
      <c r="AD21" s="781" t="s">
        <v>5365</v>
      </c>
      <c r="AE21" s="781" t="s">
        <v>5365</v>
      </c>
      <c r="AF21" s="781" t="s">
        <v>5365</v>
      </c>
      <c r="AG21" s="781"/>
      <c r="AH21" s="781" t="s">
        <v>5365</v>
      </c>
      <c r="AI21" s="781" t="s">
        <v>5365</v>
      </c>
      <c r="AJ21" s="781" t="s">
        <v>5365</v>
      </c>
      <c r="AK21" s="781"/>
      <c r="AL21" s="781"/>
      <c r="AM21" s="781"/>
      <c r="AN21" s="781"/>
      <c r="AO21" s="781"/>
      <c r="AP21" s="781"/>
      <c r="AQ21" s="781"/>
      <c r="AR21" s="851"/>
      <c r="AS21" s="851"/>
      <c r="AT21" s="851"/>
      <c r="AU21" s="798">
        <f>COUNTIF(Q21:AT21,"a")</f>
        <v>13</v>
      </c>
      <c r="AV21" s="792">
        <v>1</v>
      </c>
      <c r="AW21" s="787">
        <v>8</v>
      </c>
      <c r="AX21" s="787">
        <v>2</v>
      </c>
      <c r="AY21" s="362">
        <f>(AV21*3)+(AW21*2)+(AX21*1)</f>
        <v>21</v>
      </c>
      <c r="AZ21" s="313">
        <f>AY21/AU21</f>
        <v>1.6153846153846154</v>
      </c>
    </row>
    <row r="22" spans="1:52" ht="15" customHeight="1">
      <c r="A22" s="962"/>
      <c r="B22" s="963"/>
      <c r="C22" s="166" t="s">
        <v>6518</v>
      </c>
      <c r="D22" s="113" t="s">
        <v>719</v>
      </c>
      <c r="E22" s="972" t="s">
        <v>1145</v>
      </c>
      <c r="F22" s="973"/>
      <c r="G22" s="974" t="s">
        <v>1114</v>
      </c>
      <c r="H22" s="975"/>
      <c r="I22" s="956" t="s">
        <v>1591</v>
      </c>
      <c r="J22" s="957"/>
      <c r="K22" s="246">
        <v>1.8309027777777775E-2</v>
      </c>
      <c r="L22" s="172">
        <v>2000</v>
      </c>
      <c r="M22" s="425" t="s">
        <v>651</v>
      </c>
      <c r="N22" s="604" t="s">
        <v>1066</v>
      </c>
      <c r="O22" s="605" t="s">
        <v>811</v>
      </c>
      <c r="P22" s="605"/>
      <c r="Q22" s="781"/>
      <c r="R22" s="781"/>
      <c r="S22" s="781"/>
      <c r="T22" s="781" t="s">
        <v>5365</v>
      </c>
      <c r="U22" s="781"/>
      <c r="V22" s="781"/>
      <c r="W22" s="781"/>
      <c r="X22" s="781"/>
      <c r="Y22" s="781" t="s">
        <v>5365</v>
      </c>
      <c r="Z22" s="781" t="s">
        <v>5365</v>
      </c>
      <c r="AA22" s="781" t="s">
        <v>5365</v>
      </c>
      <c r="AB22" s="781" t="s">
        <v>5365</v>
      </c>
      <c r="AC22" s="781" t="s">
        <v>5365</v>
      </c>
      <c r="AD22" s="781" t="s">
        <v>5365</v>
      </c>
      <c r="AE22" s="781" t="s">
        <v>5365</v>
      </c>
      <c r="AF22" s="781"/>
      <c r="AG22" s="781" t="s">
        <v>5365</v>
      </c>
      <c r="AH22" s="781"/>
      <c r="AI22" s="781" t="s">
        <v>5365</v>
      </c>
      <c r="AJ22" s="781"/>
      <c r="AK22" s="781"/>
      <c r="AL22" s="781" t="s">
        <v>5365</v>
      </c>
      <c r="AM22" s="781"/>
      <c r="AN22" s="781"/>
      <c r="AO22" s="781"/>
      <c r="AP22" s="781"/>
      <c r="AQ22" s="781"/>
      <c r="AR22" s="851"/>
      <c r="AS22" s="851" t="s">
        <v>5365</v>
      </c>
      <c r="AT22" s="851" t="s">
        <v>5365</v>
      </c>
      <c r="AU22" s="798">
        <f>COUNTIF(Q22:AT22,"a")</f>
        <v>13</v>
      </c>
      <c r="AV22" s="792">
        <v>3</v>
      </c>
      <c r="AW22" s="787">
        <v>5</v>
      </c>
      <c r="AX22" s="787"/>
      <c r="AY22" s="362">
        <f>(AV22*3)+(AW22*2)+(AX22*1)</f>
        <v>19</v>
      </c>
      <c r="AZ22" s="313">
        <f>AY22/AU22</f>
        <v>1.4615384615384615</v>
      </c>
    </row>
    <row r="23" spans="1:52" ht="15" customHeight="1">
      <c r="A23" s="962"/>
      <c r="B23" s="963"/>
      <c r="C23" s="601" t="s">
        <v>773</v>
      </c>
      <c r="D23" s="114" t="s">
        <v>718</v>
      </c>
      <c r="E23" s="994" t="s">
        <v>828</v>
      </c>
      <c r="F23" s="995"/>
      <c r="G23" s="980" t="s">
        <v>2130</v>
      </c>
      <c r="H23" s="981"/>
      <c r="I23" s="970" t="s">
        <v>1592</v>
      </c>
      <c r="J23" s="971"/>
      <c r="K23" s="245">
        <v>1.082175925925926E-2</v>
      </c>
      <c r="L23" s="677">
        <v>2016</v>
      </c>
      <c r="M23" s="425" t="s">
        <v>899</v>
      </c>
      <c r="N23" s="604" t="s">
        <v>1589</v>
      </c>
      <c r="O23" s="605" t="s">
        <v>1863</v>
      </c>
      <c r="P23" s="605"/>
      <c r="Q23" s="781"/>
      <c r="R23" s="781"/>
      <c r="S23" s="781"/>
      <c r="T23" s="781"/>
      <c r="U23" s="781"/>
      <c r="V23" s="781" t="s">
        <v>5365</v>
      </c>
      <c r="W23" s="781" t="s">
        <v>5365</v>
      </c>
      <c r="X23" s="781"/>
      <c r="Y23" s="781" t="s">
        <v>5365</v>
      </c>
      <c r="Z23" s="781" t="s">
        <v>5365</v>
      </c>
      <c r="AA23" s="781" t="s">
        <v>5365</v>
      </c>
      <c r="AB23" s="781" t="s">
        <v>5365</v>
      </c>
      <c r="AC23" s="781" t="s">
        <v>5365</v>
      </c>
      <c r="AD23" s="781" t="s">
        <v>5365</v>
      </c>
      <c r="AE23" s="781"/>
      <c r="AF23" s="781" t="s">
        <v>5365</v>
      </c>
      <c r="AG23" s="781" t="s">
        <v>5365</v>
      </c>
      <c r="AH23" s="781" t="s">
        <v>5365</v>
      </c>
      <c r="AI23" s="781" t="s">
        <v>5365</v>
      </c>
      <c r="AJ23" s="781" t="s">
        <v>5365</v>
      </c>
      <c r="AK23" s="781"/>
      <c r="AL23" s="781"/>
      <c r="AM23" s="781"/>
      <c r="AN23" s="781"/>
      <c r="AO23" s="781"/>
      <c r="AP23" s="781"/>
      <c r="AQ23" s="781"/>
      <c r="AR23" s="851"/>
      <c r="AS23" s="851"/>
      <c r="AT23" s="851"/>
      <c r="AU23" s="798">
        <f>COUNTIF(Q23:AT23,"a")</f>
        <v>13</v>
      </c>
      <c r="AV23" s="792"/>
      <c r="AW23" s="787">
        <v>1</v>
      </c>
      <c r="AX23" s="787"/>
      <c r="AY23" s="362">
        <f>(AV23*3)+(AW23*2)+(AX23*1)</f>
        <v>2</v>
      </c>
      <c r="AZ23" s="313">
        <f>AY23/AU23</f>
        <v>0.15384615384615385</v>
      </c>
    </row>
    <row r="24" spans="1:52" ht="15" customHeight="1">
      <c r="A24" s="962"/>
      <c r="B24" s="963"/>
      <c r="C24" s="544" t="s">
        <v>6519</v>
      </c>
      <c r="D24" s="113" t="s">
        <v>719</v>
      </c>
      <c r="E24" s="972" t="s">
        <v>791</v>
      </c>
      <c r="F24" s="973"/>
      <c r="G24" s="974" t="s">
        <v>2551</v>
      </c>
      <c r="H24" s="975"/>
      <c r="I24" s="956" t="s">
        <v>881</v>
      </c>
      <c r="J24" s="957"/>
      <c r="K24" s="246">
        <v>1.9942129629629629E-2</v>
      </c>
      <c r="L24" s="678">
        <v>2016</v>
      </c>
      <c r="M24" s="425" t="s">
        <v>900</v>
      </c>
      <c r="N24" s="604" t="s">
        <v>847</v>
      </c>
      <c r="O24" s="605" t="s">
        <v>797</v>
      </c>
      <c r="P24" s="605"/>
      <c r="Q24" s="781"/>
      <c r="R24" s="781"/>
      <c r="S24" s="781"/>
      <c r="T24" s="781"/>
      <c r="U24" s="781"/>
      <c r="V24" s="781"/>
      <c r="W24" s="781"/>
      <c r="X24" s="781"/>
      <c r="Y24" s="781"/>
      <c r="Z24" s="781"/>
      <c r="AA24" s="781"/>
      <c r="AB24" s="781"/>
      <c r="AC24" s="781"/>
      <c r="AD24" s="781"/>
      <c r="AE24" s="781"/>
      <c r="AF24" s="781"/>
      <c r="AG24" s="781"/>
      <c r="AH24" s="781" t="s">
        <v>5365</v>
      </c>
      <c r="AI24" s="781" t="s">
        <v>5365</v>
      </c>
      <c r="AJ24" s="781" t="s">
        <v>5365</v>
      </c>
      <c r="AK24" s="781" t="s">
        <v>5365</v>
      </c>
      <c r="AL24" s="781" t="s">
        <v>5365</v>
      </c>
      <c r="AM24" s="781" t="s">
        <v>5365</v>
      </c>
      <c r="AN24" s="781" t="s">
        <v>5365</v>
      </c>
      <c r="AO24" s="781" t="s">
        <v>5365</v>
      </c>
      <c r="AP24" s="781"/>
      <c r="AQ24" s="781" t="s">
        <v>5365</v>
      </c>
      <c r="AR24" s="851" t="s">
        <v>5365</v>
      </c>
      <c r="AS24" s="851" t="s">
        <v>5365</v>
      </c>
      <c r="AT24" s="851" t="s">
        <v>5365</v>
      </c>
      <c r="AU24" s="798">
        <f>COUNTIF(Q24:AT24,"a")</f>
        <v>12</v>
      </c>
      <c r="AV24" s="792"/>
      <c r="AW24" s="787"/>
      <c r="AX24" s="787"/>
      <c r="AY24" s="362">
        <f>(AV24*3)+(AW24*2)+(AX24*1)</f>
        <v>0</v>
      </c>
      <c r="AZ24" s="313">
        <f>AY24/AU24</f>
        <v>0</v>
      </c>
    </row>
    <row r="25" spans="1:52" ht="15" customHeight="1">
      <c r="A25" s="962"/>
      <c r="B25" s="963"/>
      <c r="C25" s="112" t="s">
        <v>6520</v>
      </c>
      <c r="D25" s="115" t="s">
        <v>719</v>
      </c>
      <c r="E25" s="984" t="s">
        <v>1066</v>
      </c>
      <c r="F25" s="985"/>
      <c r="G25" s="978" t="s">
        <v>825</v>
      </c>
      <c r="H25" s="979"/>
      <c r="I25" s="976" t="s">
        <v>669</v>
      </c>
      <c r="J25" s="977"/>
      <c r="K25" s="293">
        <v>2.045138888888889E-2</v>
      </c>
      <c r="L25" s="1302">
        <v>2026</v>
      </c>
      <c r="M25" s="425" t="s">
        <v>901</v>
      </c>
      <c r="N25" s="604" t="s">
        <v>967</v>
      </c>
      <c r="O25" s="605" t="s">
        <v>1269</v>
      </c>
      <c r="P25" s="605"/>
      <c r="Q25" s="781"/>
      <c r="R25" s="781"/>
      <c r="S25" s="781"/>
      <c r="T25" s="781" t="s">
        <v>5365</v>
      </c>
      <c r="U25" s="781"/>
      <c r="V25" s="781" t="s">
        <v>5365</v>
      </c>
      <c r="W25" s="781" t="s">
        <v>5365</v>
      </c>
      <c r="X25" s="781" t="s">
        <v>5365</v>
      </c>
      <c r="Y25" s="781"/>
      <c r="Z25" s="781" t="s">
        <v>5365</v>
      </c>
      <c r="AA25" s="781"/>
      <c r="AB25" s="781" t="s">
        <v>5365</v>
      </c>
      <c r="AC25" s="781" t="s">
        <v>5365</v>
      </c>
      <c r="AD25" s="781" t="s">
        <v>5365</v>
      </c>
      <c r="AE25" s="781"/>
      <c r="AF25" s="781" t="s">
        <v>5365</v>
      </c>
      <c r="AG25" s="781"/>
      <c r="AH25" s="781" t="s">
        <v>5365</v>
      </c>
      <c r="AI25" s="781"/>
      <c r="AJ25" s="781"/>
      <c r="AK25" s="781"/>
      <c r="AL25" s="781"/>
      <c r="AM25" s="781"/>
      <c r="AN25" s="781"/>
      <c r="AO25" s="781" t="s">
        <v>5365</v>
      </c>
      <c r="AP25" s="781"/>
      <c r="AQ25" s="781"/>
      <c r="AR25" s="851"/>
      <c r="AS25" s="851"/>
      <c r="AT25" s="851"/>
      <c r="AU25" s="798">
        <f>COUNTIF(Q25:AT25,"a")</f>
        <v>11</v>
      </c>
      <c r="AV25" s="792">
        <v>7</v>
      </c>
      <c r="AW25" s="787"/>
      <c r="AX25" s="787">
        <v>3</v>
      </c>
      <c r="AY25" s="362">
        <f>(AV25*3)+(AW25*2)+(AX25*1)</f>
        <v>24</v>
      </c>
      <c r="AZ25" s="313">
        <f>AY25/AU25</f>
        <v>2.1818181818181817</v>
      </c>
    </row>
    <row r="26" spans="1:52" ht="15" customHeight="1">
      <c r="A26" s="962"/>
      <c r="B26" s="963"/>
      <c r="C26" s="319" t="s">
        <v>6521</v>
      </c>
      <c r="D26" s="115" t="s">
        <v>719</v>
      </c>
      <c r="E26" s="984" t="s">
        <v>1944</v>
      </c>
      <c r="F26" s="985"/>
      <c r="G26" s="978" t="s">
        <v>3702</v>
      </c>
      <c r="H26" s="979"/>
      <c r="I26" s="976" t="s">
        <v>661</v>
      </c>
      <c r="J26" s="977"/>
      <c r="K26" s="293">
        <v>2.3969907407407409E-2</v>
      </c>
      <c r="L26" s="945">
        <v>2025</v>
      </c>
      <c r="M26" s="425" t="s">
        <v>902</v>
      </c>
      <c r="N26" s="604" t="s">
        <v>1114</v>
      </c>
      <c r="O26" s="605" t="s">
        <v>790</v>
      </c>
      <c r="P26" s="605"/>
      <c r="Q26" s="781"/>
      <c r="R26" s="781"/>
      <c r="S26" s="781"/>
      <c r="T26" s="781"/>
      <c r="U26" s="781"/>
      <c r="V26" s="781"/>
      <c r="W26" s="781"/>
      <c r="X26" s="781"/>
      <c r="Y26" s="781"/>
      <c r="Z26" s="781"/>
      <c r="AA26" s="781" t="s">
        <v>5365</v>
      </c>
      <c r="AB26" s="781" t="s">
        <v>5365</v>
      </c>
      <c r="AC26" s="781" t="s">
        <v>5365</v>
      </c>
      <c r="AD26" s="781" t="s">
        <v>5365</v>
      </c>
      <c r="AE26" s="781" t="s">
        <v>5365</v>
      </c>
      <c r="AF26" s="781" t="s">
        <v>5365</v>
      </c>
      <c r="AG26" s="781" t="s">
        <v>5365</v>
      </c>
      <c r="AH26" s="781" t="s">
        <v>5365</v>
      </c>
      <c r="AI26" s="781" t="s">
        <v>5365</v>
      </c>
      <c r="AJ26" s="781" t="s">
        <v>5365</v>
      </c>
      <c r="AK26" s="781" t="s">
        <v>5365</v>
      </c>
      <c r="AL26" s="781"/>
      <c r="AM26" s="781"/>
      <c r="AN26" s="781"/>
      <c r="AO26" s="781"/>
      <c r="AP26" s="781"/>
      <c r="AQ26" s="781"/>
      <c r="AR26" s="851"/>
      <c r="AS26" s="851"/>
      <c r="AT26" s="851"/>
      <c r="AU26" s="798">
        <f>COUNTIF(Q26:AT26,"a")</f>
        <v>11</v>
      </c>
      <c r="AV26" s="792">
        <v>4</v>
      </c>
      <c r="AW26" s="787">
        <v>4</v>
      </c>
      <c r="AX26" s="787">
        <v>1</v>
      </c>
      <c r="AY26" s="362">
        <f>(AV26*3)+(AW26*2)+(AX26*1)</f>
        <v>21</v>
      </c>
      <c r="AZ26" s="313">
        <f>AY26/AU26</f>
        <v>1.9090909090909092</v>
      </c>
    </row>
    <row r="27" spans="1:52" ht="15" customHeight="1">
      <c r="A27" s="962"/>
      <c r="B27" s="963"/>
      <c r="C27" s="958" t="s">
        <v>905</v>
      </c>
      <c r="D27" s="114" t="s">
        <v>719</v>
      </c>
      <c r="E27" s="988" t="s">
        <v>5093</v>
      </c>
      <c r="F27" s="989"/>
      <c r="G27" s="982" t="s">
        <v>670</v>
      </c>
      <c r="H27" s="983"/>
      <c r="I27" s="970" t="s">
        <v>669</v>
      </c>
      <c r="J27" s="971"/>
      <c r="K27" s="245">
        <v>9.1863425925925932E-3</v>
      </c>
      <c r="L27" s="832">
        <v>2018</v>
      </c>
      <c r="M27" s="425" t="s">
        <v>903</v>
      </c>
      <c r="N27" s="604" t="s">
        <v>687</v>
      </c>
      <c r="O27" s="605" t="s">
        <v>2307</v>
      </c>
      <c r="P27" s="605"/>
      <c r="Q27" s="781"/>
      <c r="R27" s="781"/>
      <c r="S27" s="781"/>
      <c r="T27" s="781"/>
      <c r="U27" s="781"/>
      <c r="V27" s="781"/>
      <c r="W27" s="781"/>
      <c r="X27" s="781"/>
      <c r="Y27" s="781" t="s">
        <v>5365</v>
      </c>
      <c r="Z27" s="781" t="s">
        <v>5365</v>
      </c>
      <c r="AA27" s="781" t="s">
        <v>5365</v>
      </c>
      <c r="AB27" s="781" t="s">
        <v>5365</v>
      </c>
      <c r="AC27" s="781" t="s">
        <v>5365</v>
      </c>
      <c r="AD27" s="781" t="s">
        <v>5365</v>
      </c>
      <c r="AE27" s="781" t="s">
        <v>5365</v>
      </c>
      <c r="AF27" s="781" t="s">
        <v>5365</v>
      </c>
      <c r="AG27" s="781" t="s">
        <v>5365</v>
      </c>
      <c r="AH27" s="781" t="s">
        <v>5365</v>
      </c>
      <c r="AI27" s="781"/>
      <c r="AJ27" s="781"/>
      <c r="AK27" s="781" t="s">
        <v>5365</v>
      </c>
      <c r="AL27" s="781"/>
      <c r="AM27" s="781"/>
      <c r="AN27" s="781"/>
      <c r="AO27" s="781"/>
      <c r="AP27" s="781"/>
      <c r="AQ27" s="781"/>
      <c r="AR27" s="851"/>
      <c r="AS27" s="851"/>
      <c r="AT27" s="851"/>
      <c r="AU27" s="798">
        <f>COUNTIF(Q27:AT27,"a")</f>
        <v>11</v>
      </c>
      <c r="AV27" s="792">
        <v>4</v>
      </c>
      <c r="AW27" s="787"/>
      <c r="AX27" s="787">
        <v>1</v>
      </c>
      <c r="AY27" s="362">
        <f>(AV27*3)+(AW27*2)+(AX27*1)</f>
        <v>13</v>
      </c>
      <c r="AZ27" s="313">
        <f>AY27/AU27</f>
        <v>1.1818181818181819</v>
      </c>
    </row>
    <row r="28" spans="1:52" ht="15" customHeight="1">
      <c r="A28" s="962"/>
      <c r="B28" s="963"/>
      <c r="C28" s="959"/>
      <c r="D28" s="113" t="s">
        <v>718</v>
      </c>
      <c r="E28" s="1013" t="s">
        <v>3437</v>
      </c>
      <c r="F28" s="1014"/>
      <c r="G28" s="954" t="s">
        <v>3448</v>
      </c>
      <c r="H28" s="955"/>
      <c r="I28" s="956" t="s">
        <v>629</v>
      </c>
      <c r="J28" s="957"/>
      <c r="K28" s="246">
        <v>1.1851851851851851E-2</v>
      </c>
      <c r="L28" s="833">
        <v>2022</v>
      </c>
      <c r="M28" s="425" t="s">
        <v>1124</v>
      </c>
      <c r="N28" s="708" t="s">
        <v>918</v>
      </c>
      <c r="O28" s="709" t="s">
        <v>2843</v>
      </c>
      <c r="P28" s="709"/>
      <c r="Q28" s="782"/>
      <c r="R28" s="782"/>
      <c r="S28" s="782"/>
      <c r="T28" s="782"/>
      <c r="U28" s="782"/>
      <c r="V28" s="782"/>
      <c r="W28" s="782"/>
      <c r="X28" s="782"/>
      <c r="Y28" s="782"/>
      <c r="Z28" s="782"/>
      <c r="AA28" s="782"/>
      <c r="AB28" s="782"/>
      <c r="AC28" s="782"/>
      <c r="AD28" s="782" t="s">
        <v>5365</v>
      </c>
      <c r="AE28" s="782" t="s">
        <v>5365</v>
      </c>
      <c r="AF28" s="782" t="s">
        <v>5365</v>
      </c>
      <c r="AG28" s="782" t="s">
        <v>5365</v>
      </c>
      <c r="AH28" s="782" t="s">
        <v>5365</v>
      </c>
      <c r="AI28" s="782" t="s">
        <v>5365</v>
      </c>
      <c r="AJ28" s="782" t="s">
        <v>5365</v>
      </c>
      <c r="AK28" s="782" t="s">
        <v>5365</v>
      </c>
      <c r="AL28" s="782" t="s">
        <v>5365</v>
      </c>
      <c r="AM28" s="782" t="s">
        <v>5365</v>
      </c>
      <c r="AN28" s="782" t="s">
        <v>5365</v>
      </c>
      <c r="AO28" s="782"/>
      <c r="AP28" s="782"/>
      <c r="AQ28" s="782"/>
      <c r="AR28" s="852"/>
      <c r="AS28" s="852"/>
      <c r="AT28" s="852"/>
      <c r="AU28" s="798">
        <f>COUNTIF(Q28:AT28,"a")</f>
        <v>11</v>
      </c>
      <c r="AV28" s="794">
        <v>3</v>
      </c>
      <c r="AW28" s="788">
        <v>1</v>
      </c>
      <c r="AX28" s="788">
        <v>1</v>
      </c>
      <c r="AY28" s="423">
        <f>(AV28*3)+(AW28*2)+(AX28*1)</f>
        <v>12</v>
      </c>
      <c r="AZ28" s="424">
        <f>AY28/AU28</f>
        <v>1.0909090909090908</v>
      </c>
    </row>
    <row r="29" spans="1:52" ht="15" customHeight="1" thickBot="1">
      <c r="A29" s="964"/>
      <c r="B29" s="965"/>
      <c r="C29" s="294" t="s">
        <v>281</v>
      </c>
      <c r="D29" s="289" t="s">
        <v>1092</v>
      </c>
      <c r="E29" s="1011" t="s">
        <v>667</v>
      </c>
      <c r="F29" s="1012"/>
      <c r="G29" s="1007" t="s">
        <v>558</v>
      </c>
      <c r="H29" s="1008"/>
      <c r="I29" s="1009" t="s">
        <v>1662</v>
      </c>
      <c r="J29" s="1010"/>
      <c r="K29" s="295" t="s">
        <v>559</v>
      </c>
      <c r="L29" s="296">
        <v>2004</v>
      </c>
      <c r="M29" s="425" t="s">
        <v>1125</v>
      </c>
      <c r="N29" s="708" t="s">
        <v>982</v>
      </c>
      <c r="O29" s="709" t="s">
        <v>790</v>
      </c>
      <c r="P29" s="605"/>
      <c r="Q29" s="781"/>
      <c r="R29" s="781"/>
      <c r="S29" s="781"/>
      <c r="T29" s="781"/>
      <c r="U29" s="781"/>
      <c r="V29" s="781"/>
      <c r="W29" s="781"/>
      <c r="X29" s="781" t="s">
        <v>5365</v>
      </c>
      <c r="Y29" s="781" t="s">
        <v>5365</v>
      </c>
      <c r="Z29" s="781" t="s">
        <v>5365</v>
      </c>
      <c r="AA29" s="781"/>
      <c r="AB29" s="781" t="s">
        <v>5365</v>
      </c>
      <c r="AC29" s="781" t="s">
        <v>5365</v>
      </c>
      <c r="AD29" s="781" t="s">
        <v>5365</v>
      </c>
      <c r="AE29" s="781" t="s">
        <v>5365</v>
      </c>
      <c r="AF29" s="781" t="s">
        <v>5365</v>
      </c>
      <c r="AG29" s="781" t="s">
        <v>5365</v>
      </c>
      <c r="AH29" s="781" t="s">
        <v>5365</v>
      </c>
      <c r="AI29" s="781" t="s">
        <v>5365</v>
      </c>
      <c r="AJ29" s="781"/>
      <c r="AK29" s="781"/>
      <c r="AL29" s="781"/>
      <c r="AM29" s="781"/>
      <c r="AN29" s="781"/>
      <c r="AO29" s="781"/>
      <c r="AP29" s="781"/>
      <c r="AQ29" s="781"/>
      <c r="AR29" s="851"/>
      <c r="AS29" s="851"/>
      <c r="AT29" s="851"/>
      <c r="AU29" s="798">
        <f>COUNTIF(Q29:AT29,"a")</f>
        <v>11</v>
      </c>
      <c r="AV29" s="792">
        <v>2</v>
      </c>
      <c r="AW29" s="787">
        <v>1</v>
      </c>
      <c r="AX29" s="787"/>
      <c r="AY29" s="362">
        <f>(AV29*3)+(AW29*2)+(AX29*1)</f>
        <v>8</v>
      </c>
      <c r="AZ29" s="313">
        <f>AY29/AU29</f>
        <v>0.72727272727272729</v>
      </c>
    </row>
    <row r="30" spans="1:52" ht="15" customHeight="1">
      <c r="A30" s="48"/>
      <c r="B30" s="48"/>
      <c r="C30" s="48"/>
      <c r="D30" s="48"/>
      <c r="E30" s="48"/>
      <c r="F30" s="48"/>
      <c r="G30" s="48"/>
      <c r="H30" s="48"/>
      <c r="I30" s="48"/>
      <c r="J30" s="48"/>
      <c r="K30" s="48"/>
      <c r="L30" s="48"/>
      <c r="M30" s="425" t="s">
        <v>1126</v>
      </c>
      <c r="N30" s="604" t="s">
        <v>3951</v>
      </c>
      <c r="O30" s="605" t="s">
        <v>670</v>
      </c>
      <c r="P30" s="607"/>
      <c r="Q30" s="781"/>
      <c r="R30" s="781"/>
      <c r="S30" s="781"/>
      <c r="T30" s="781"/>
      <c r="U30" s="781"/>
      <c r="V30" s="781"/>
      <c r="W30" s="781"/>
      <c r="X30" s="781"/>
      <c r="Y30" s="781"/>
      <c r="Z30" s="781"/>
      <c r="AA30" s="781"/>
      <c r="AB30" s="781"/>
      <c r="AC30" s="781"/>
      <c r="AD30" s="781"/>
      <c r="AE30" s="781"/>
      <c r="AF30" s="781"/>
      <c r="AG30" s="781"/>
      <c r="AH30" s="781"/>
      <c r="AI30" s="781" t="s">
        <v>5365</v>
      </c>
      <c r="AJ30" s="781" t="s">
        <v>5365</v>
      </c>
      <c r="AK30" s="781" t="s">
        <v>5365</v>
      </c>
      <c r="AL30" s="781" t="s">
        <v>5365</v>
      </c>
      <c r="AM30" s="781" t="s">
        <v>5365</v>
      </c>
      <c r="AN30" s="781" t="s">
        <v>5365</v>
      </c>
      <c r="AO30" s="781" t="s">
        <v>5365</v>
      </c>
      <c r="AP30" s="781" t="s">
        <v>5365</v>
      </c>
      <c r="AQ30" s="781" t="s">
        <v>5365</v>
      </c>
      <c r="AR30" s="851" t="s">
        <v>5365</v>
      </c>
      <c r="AS30" s="851" t="s">
        <v>5365</v>
      </c>
      <c r="AT30" s="851"/>
      <c r="AU30" s="798">
        <f>COUNTIF(Q30:AT30,"a")</f>
        <v>11</v>
      </c>
      <c r="AV30" s="792">
        <v>1</v>
      </c>
      <c r="AW30" s="787">
        <v>1</v>
      </c>
      <c r="AX30" s="787">
        <v>1</v>
      </c>
      <c r="AY30" s="362">
        <f>(AV30*3)+(AW30*2)+(AX30*1)</f>
        <v>6</v>
      </c>
      <c r="AZ30" s="313">
        <f>AY30/AU30</f>
        <v>0.54545454545454541</v>
      </c>
    </row>
    <row r="31" spans="1:52" ht="15" customHeight="1">
      <c r="A31" s="48"/>
      <c r="B31" s="48"/>
      <c r="C31" s="48"/>
      <c r="D31" s="48"/>
      <c r="E31" s="48"/>
      <c r="F31" s="48"/>
      <c r="G31" s="48"/>
      <c r="H31" s="48"/>
      <c r="I31" s="48"/>
      <c r="J31" s="48"/>
      <c r="K31" s="48"/>
      <c r="L31" s="48"/>
      <c r="M31" s="425" t="s">
        <v>1127</v>
      </c>
      <c r="N31" s="952" t="s">
        <v>2552</v>
      </c>
      <c r="O31" s="953" t="s">
        <v>2551</v>
      </c>
      <c r="P31" s="584"/>
      <c r="Q31" s="781"/>
      <c r="R31" s="781"/>
      <c r="S31" s="781"/>
      <c r="T31" s="781"/>
      <c r="U31" s="781"/>
      <c r="V31" s="781"/>
      <c r="W31" s="781" t="s">
        <v>5365</v>
      </c>
      <c r="X31" s="781" t="s">
        <v>5365</v>
      </c>
      <c r="Y31" s="781"/>
      <c r="Z31" s="781" t="s">
        <v>5365</v>
      </c>
      <c r="AA31" s="781"/>
      <c r="AB31" s="781"/>
      <c r="AC31" s="781"/>
      <c r="AD31" s="781"/>
      <c r="AE31" s="781"/>
      <c r="AF31" s="781"/>
      <c r="AG31" s="781"/>
      <c r="AH31" s="781"/>
      <c r="AI31" s="781"/>
      <c r="AJ31" s="781"/>
      <c r="AK31" s="781"/>
      <c r="AL31" s="781" t="s">
        <v>5365</v>
      </c>
      <c r="AM31" s="781" t="s">
        <v>5365</v>
      </c>
      <c r="AN31" s="781" t="s">
        <v>5365</v>
      </c>
      <c r="AO31" s="781" t="s">
        <v>5365</v>
      </c>
      <c r="AP31" s="781"/>
      <c r="AQ31" s="781"/>
      <c r="AR31" s="851" t="s">
        <v>5365</v>
      </c>
      <c r="AS31" s="851" t="s">
        <v>5365</v>
      </c>
      <c r="AT31" s="851" t="s">
        <v>5365</v>
      </c>
      <c r="AU31" s="798">
        <f>COUNTIF(Q31:AT31,"a")</f>
        <v>10</v>
      </c>
      <c r="AV31" s="792">
        <v>5</v>
      </c>
      <c r="AW31" s="787">
        <v>1</v>
      </c>
      <c r="AX31" s="787">
        <v>1</v>
      </c>
      <c r="AY31" s="362">
        <f>(AV31*3)+(AW31*2)+(AX31*1)</f>
        <v>18</v>
      </c>
      <c r="AZ31" s="313">
        <f>AY31/AU31</f>
        <v>1.8</v>
      </c>
    </row>
    <row r="32" spans="1:52" ht="15" customHeight="1">
      <c r="A32" s="48"/>
      <c r="B32" s="48"/>
      <c r="C32" s="48"/>
      <c r="D32" s="48"/>
      <c r="E32" s="48"/>
      <c r="F32" s="48"/>
      <c r="G32" s="48"/>
      <c r="H32" s="48"/>
      <c r="I32" s="48"/>
      <c r="J32" s="48"/>
      <c r="K32" s="48"/>
      <c r="L32" s="48"/>
      <c r="M32" s="425" t="s">
        <v>1128</v>
      </c>
      <c r="N32" s="952" t="s">
        <v>667</v>
      </c>
      <c r="O32" s="953" t="s">
        <v>2674</v>
      </c>
      <c r="P32" s="605"/>
      <c r="Q32" s="781"/>
      <c r="R32" s="781"/>
      <c r="S32" s="781"/>
      <c r="T32" s="781"/>
      <c r="U32" s="781"/>
      <c r="V32" s="781"/>
      <c r="W32" s="781"/>
      <c r="X32" s="781"/>
      <c r="Y32" s="781"/>
      <c r="Z32" s="781"/>
      <c r="AA32" s="781"/>
      <c r="AB32" s="781" t="s">
        <v>5365</v>
      </c>
      <c r="AC32" s="781" t="s">
        <v>5365</v>
      </c>
      <c r="AD32" s="781"/>
      <c r="AE32" s="781" t="s">
        <v>5365</v>
      </c>
      <c r="AF32" s="781" t="s">
        <v>5365</v>
      </c>
      <c r="AG32" s="781" t="s">
        <v>5365</v>
      </c>
      <c r="AH32" s="781"/>
      <c r="AI32" s="781"/>
      <c r="AJ32" s="781" t="s">
        <v>5365</v>
      </c>
      <c r="AK32" s="781" t="s">
        <v>5365</v>
      </c>
      <c r="AL32" s="781" t="s">
        <v>5365</v>
      </c>
      <c r="AM32" s="781" t="s">
        <v>5365</v>
      </c>
      <c r="AN32" s="781" t="s">
        <v>5365</v>
      </c>
      <c r="AO32" s="781"/>
      <c r="AP32" s="781"/>
      <c r="AQ32" s="781"/>
      <c r="AR32" s="851"/>
      <c r="AS32" s="851"/>
      <c r="AT32" s="851"/>
      <c r="AU32" s="798">
        <f>COUNTIF(Q32:AT32,"a")</f>
        <v>10</v>
      </c>
      <c r="AV32" s="792">
        <v>2</v>
      </c>
      <c r="AW32" s="787">
        <v>5</v>
      </c>
      <c r="AX32" s="787">
        <v>1</v>
      </c>
      <c r="AY32" s="362">
        <f>(AV32*3)+(AW32*2)+(AX32*1)</f>
        <v>17</v>
      </c>
      <c r="AZ32" s="313">
        <f>AY32/AU32</f>
        <v>1.7</v>
      </c>
    </row>
    <row r="33" spans="1:52" ht="15" customHeight="1">
      <c r="A33" s="48"/>
      <c r="B33" s="48"/>
      <c r="C33" s="48"/>
      <c r="D33" s="48"/>
      <c r="E33" s="48"/>
      <c r="F33" s="48"/>
      <c r="G33" s="48"/>
      <c r="H33" s="48"/>
      <c r="I33" s="48"/>
      <c r="J33" s="48"/>
      <c r="K33" s="48"/>
      <c r="L33" s="48"/>
      <c r="M33" s="425" t="s">
        <v>1129</v>
      </c>
      <c r="N33" s="952" t="s">
        <v>1356</v>
      </c>
      <c r="O33" s="953" t="s">
        <v>3048</v>
      </c>
      <c r="P33" s="709"/>
      <c r="Q33" s="782"/>
      <c r="R33" s="782"/>
      <c r="S33" s="782"/>
      <c r="T33" s="782"/>
      <c r="U33" s="782"/>
      <c r="V33" s="782"/>
      <c r="W33" s="782"/>
      <c r="X33" s="782"/>
      <c r="Y33" s="782"/>
      <c r="Z33" s="782"/>
      <c r="AA33" s="782"/>
      <c r="AB33" s="782"/>
      <c r="AC33" s="782"/>
      <c r="AD33" s="782"/>
      <c r="AE33" s="782" t="s">
        <v>5365</v>
      </c>
      <c r="AF33" s="782" t="s">
        <v>5365</v>
      </c>
      <c r="AG33" s="782" t="s">
        <v>5365</v>
      </c>
      <c r="AH33" s="782" t="s">
        <v>5365</v>
      </c>
      <c r="AI33" s="782" t="s">
        <v>5365</v>
      </c>
      <c r="AJ33" s="782" t="s">
        <v>5365</v>
      </c>
      <c r="AK33" s="782" t="s">
        <v>5365</v>
      </c>
      <c r="AL33" s="782" t="s">
        <v>5365</v>
      </c>
      <c r="AM33" s="782" t="s">
        <v>5365</v>
      </c>
      <c r="AN33" s="782" t="s">
        <v>5365</v>
      </c>
      <c r="AO33" s="782"/>
      <c r="AP33" s="782"/>
      <c r="AQ33" s="782"/>
      <c r="AR33" s="852"/>
      <c r="AS33" s="852"/>
      <c r="AT33" s="852"/>
      <c r="AU33" s="798">
        <f>COUNTIF(Q33:AT33,"a")</f>
        <v>10</v>
      </c>
      <c r="AV33" s="794"/>
      <c r="AW33" s="788">
        <v>5</v>
      </c>
      <c r="AX33" s="788">
        <v>1</v>
      </c>
      <c r="AY33" s="423">
        <f>(AV33*3)+(AW33*2)+(AX33*1)</f>
        <v>11</v>
      </c>
      <c r="AZ33" s="424">
        <f>AY33/AU33</f>
        <v>1.1000000000000001</v>
      </c>
    </row>
    <row r="34" spans="1:52" ht="15" customHeight="1">
      <c r="A34" s="48"/>
      <c r="B34" s="48"/>
      <c r="C34" s="48"/>
      <c r="D34" s="48"/>
      <c r="E34" s="48"/>
      <c r="F34" s="48"/>
      <c r="G34" s="48"/>
      <c r="H34" s="48"/>
      <c r="I34" s="48"/>
      <c r="J34" s="48"/>
      <c r="K34" s="48"/>
      <c r="L34" s="48"/>
      <c r="M34" s="425" t="s">
        <v>1130</v>
      </c>
      <c r="N34" s="952" t="s">
        <v>1096</v>
      </c>
      <c r="O34" s="953" t="s">
        <v>3790</v>
      </c>
      <c r="P34" s="605"/>
      <c r="Q34" s="781"/>
      <c r="R34" s="781"/>
      <c r="S34" s="781"/>
      <c r="T34" s="781"/>
      <c r="U34" s="781"/>
      <c r="V34" s="781"/>
      <c r="W34" s="781"/>
      <c r="X34" s="781"/>
      <c r="Y34" s="781"/>
      <c r="Z34" s="781"/>
      <c r="AA34" s="781"/>
      <c r="AB34" s="781"/>
      <c r="AC34" s="781"/>
      <c r="AD34" s="781"/>
      <c r="AE34" s="781"/>
      <c r="AF34" s="781"/>
      <c r="AG34" s="781"/>
      <c r="AH34" s="781"/>
      <c r="AI34" s="781" t="s">
        <v>5365</v>
      </c>
      <c r="AJ34" s="781" t="s">
        <v>5365</v>
      </c>
      <c r="AK34" s="781" t="s">
        <v>5365</v>
      </c>
      <c r="AL34" s="781" t="s">
        <v>5365</v>
      </c>
      <c r="AM34" s="781" t="s">
        <v>5365</v>
      </c>
      <c r="AN34" s="781" t="s">
        <v>5365</v>
      </c>
      <c r="AO34" s="781" t="s">
        <v>5365</v>
      </c>
      <c r="AP34" s="781" t="s">
        <v>5365</v>
      </c>
      <c r="AQ34" s="781" t="s">
        <v>5365</v>
      </c>
      <c r="AR34" s="851" t="s">
        <v>5365</v>
      </c>
      <c r="AS34" s="851"/>
      <c r="AT34" s="851"/>
      <c r="AU34" s="798">
        <f>COUNTIF(Q34:AT34,"a")</f>
        <v>10</v>
      </c>
      <c r="AV34" s="792">
        <v>2</v>
      </c>
      <c r="AW34" s="787">
        <v>2</v>
      </c>
      <c r="AX34" s="787"/>
      <c r="AY34" s="362">
        <f>(AV34*3)+(AW34*2)+(AX34*1)</f>
        <v>10</v>
      </c>
      <c r="AZ34" s="313">
        <f>AY34/AU34</f>
        <v>1</v>
      </c>
    </row>
    <row r="35" spans="1:52" ht="15" customHeight="1">
      <c r="A35" s="48"/>
      <c r="B35" s="48"/>
      <c r="C35" s="48"/>
      <c r="D35" s="48"/>
      <c r="E35" s="48"/>
      <c r="F35" s="48"/>
      <c r="G35" s="48"/>
      <c r="H35" s="48"/>
      <c r="I35" s="48"/>
      <c r="J35" s="48"/>
      <c r="K35" s="48"/>
      <c r="L35" s="48"/>
      <c r="M35" s="425" t="s">
        <v>1131</v>
      </c>
      <c r="N35" s="952" t="s">
        <v>585</v>
      </c>
      <c r="O35" s="953" t="s">
        <v>1294</v>
      </c>
      <c r="P35" s="605"/>
      <c r="Q35" s="781"/>
      <c r="R35" s="781"/>
      <c r="S35" s="781"/>
      <c r="T35" s="781" t="s">
        <v>5365</v>
      </c>
      <c r="U35" s="781"/>
      <c r="V35" s="781"/>
      <c r="W35" s="781" t="s">
        <v>5365</v>
      </c>
      <c r="X35" s="781" t="s">
        <v>5365</v>
      </c>
      <c r="Y35" s="781"/>
      <c r="Z35" s="781" t="s">
        <v>5365</v>
      </c>
      <c r="AA35" s="781" t="s">
        <v>5365</v>
      </c>
      <c r="AB35" s="781" t="s">
        <v>5365</v>
      </c>
      <c r="AC35" s="781" t="s">
        <v>5365</v>
      </c>
      <c r="AD35" s="781" t="s">
        <v>5365</v>
      </c>
      <c r="AE35" s="781" t="s">
        <v>5365</v>
      </c>
      <c r="AF35" s="781" t="s">
        <v>5365</v>
      </c>
      <c r="AG35" s="781"/>
      <c r="AH35" s="781"/>
      <c r="AI35" s="781"/>
      <c r="AJ35" s="781"/>
      <c r="AK35" s="781"/>
      <c r="AL35" s="781"/>
      <c r="AM35" s="781"/>
      <c r="AN35" s="781"/>
      <c r="AO35" s="781"/>
      <c r="AP35" s="781"/>
      <c r="AQ35" s="781"/>
      <c r="AR35" s="851"/>
      <c r="AS35" s="851"/>
      <c r="AT35" s="851"/>
      <c r="AU35" s="798">
        <f>COUNTIF(Q35:AT35,"a")</f>
        <v>10</v>
      </c>
      <c r="AV35" s="792">
        <v>1</v>
      </c>
      <c r="AW35" s="787">
        <v>1</v>
      </c>
      <c r="AX35" s="787">
        <v>3</v>
      </c>
      <c r="AY35" s="362">
        <f>(AV35*3)+(AW35*2)+(AX35*1)</f>
        <v>8</v>
      </c>
      <c r="AZ35" s="313">
        <f>AY35/AU35</f>
        <v>0.8</v>
      </c>
    </row>
    <row r="36" spans="1:52" ht="15" customHeight="1">
      <c r="A36" s="48"/>
      <c r="B36" s="48"/>
      <c r="C36" s="48"/>
      <c r="D36" s="48"/>
      <c r="E36" s="48"/>
      <c r="F36" s="48"/>
      <c r="G36" s="48"/>
      <c r="H36" s="48"/>
      <c r="I36" s="48"/>
      <c r="J36" s="48"/>
      <c r="K36" s="48"/>
      <c r="L36" s="48"/>
      <c r="M36" s="425" t="s">
        <v>1132</v>
      </c>
      <c r="N36" s="952" t="s">
        <v>680</v>
      </c>
      <c r="O36" s="953" t="s">
        <v>1108</v>
      </c>
      <c r="P36" s="605"/>
      <c r="Q36" s="781"/>
      <c r="R36" s="781"/>
      <c r="S36" s="781"/>
      <c r="T36" s="781"/>
      <c r="U36" s="781"/>
      <c r="V36" s="781"/>
      <c r="W36" s="781"/>
      <c r="X36" s="781"/>
      <c r="Y36" s="781"/>
      <c r="Z36" s="781"/>
      <c r="AA36" s="781"/>
      <c r="AB36" s="781"/>
      <c r="AC36" s="781"/>
      <c r="AD36" s="781" t="s">
        <v>5365</v>
      </c>
      <c r="AE36" s="781" t="s">
        <v>5365</v>
      </c>
      <c r="AF36" s="781" t="s">
        <v>5365</v>
      </c>
      <c r="AG36" s="781" t="s">
        <v>5365</v>
      </c>
      <c r="AH36" s="781" t="s">
        <v>5365</v>
      </c>
      <c r="AI36" s="781" t="s">
        <v>5365</v>
      </c>
      <c r="AJ36" s="781" t="s">
        <v>5365</v>
      </c>
      <c r="AK36" s="781" t="s">
        <v>5365</v>
      </c>
      <c r="AL36" s="781"/>
      <c r="AM36" s="781" t="s">
        <v>5365</v>
      </c>
      <c r="AN36" s="781" t="s">
        <v>5365</v>
      </c>
      <c r="AO36" s="781"/>
      <c r="AP36" s="781"/>
      <c r="AQ36" s="781"/>
      <c r="AR36" s="851"/>
      <c r="AS36" s="851"/>
      <c r="AT36" s="851"/>
      <c r="AU36" s="798">
        <f>COUNTIF(Q36:AT36,"a")</f>
        <v>10</v>
      </c>
      <c r="AV36" s="792">
        <v>2</v>
      </c>
      <c r="AW36" s="787"/>
      <c r="AX36" s="787">
        <v>1</v>
      </c>
      <c r="AY36" s="362">
        <f>(AV36*3)+(AW36*2)+(AX36*1)</f>
        <v>7</v>
      </c>
      <c r="AZ36" s="313">
        <f>AY36/AU36</f>
        <v>0.7</v>
      </c>
    </row>
    <row r="37" spans="1:52" ht="15" customHeight="1">
      <c r="A37" s="48"/>
      <c r="B37" s="48"/>
      <c r="C37" s="48"/>
      <c r="D37" s="48"/>
      <c r="E37" s="48"/>
      <c r="F37" s="48"/>
      <c r="G37" s="48"/>
      <c r="H37" s="48"/>
      <c r="I37" s="48"/>
      <c r="J37" s="48"/>
      <c r="K37" s="48"/>
      <c r="L37" s="48"/>
      <c r="M37" s="425" t="s">
        <v>1133</v>
      </c>
      <c r="N37" s="952" t="s">
        <v>729</v>
      </c>
      <c r="O37" s="953" t="s">
        <v>893</v>
      </c>
      <c r="P37" s="584"/>
      <c r="Q37" s="781"/>
      <c r="R37" s="781" t="s">
        <v>5365</v>
      </c>
      <c r="S37" s="781"/>
      <c r="T37" s="781"/>
      <c r="U37" s="781" t="s">
        <v>5365</v>
      </c>
      <c r="V37" s="781" t="s">
        <v>5365</v>
      </c>
      <c r="W37" s="781"/>
      <c r="X37" s="781" t="s">
        <v>5365</v>
      </c>
      <c r="Y37" s="781"/>
      <c r="Z37" s="781"/>
      <c r="AA37" s="781"/>
      <c r="AB37" s="781"/>
      <c r="AC37" s="781" t="s">
        <v>5365</v>
      </c>
      <c r="AD37" s="781"/>
      <c r="AE37" s="781" t="s">
        <v>5365</v>
      </c>
      <c r="AF37" s="781" t="s">
        <v>5365</v>
      </c>
      <c r="AG37" s="781"/>
      <c r="AH37" s="781"/>
      <c r="AI37" s="781" t="s">
        <v>5365</v>
      </c>
      <c r="AJ37" s="781"/>
      <c r="AK37" s="781"/>
      <c r="AL37" s="781" t="s">
        <v>5365</v>
      </c>
      <c r="AM37" s="781"/>
      <c r="AN37" s="781"/>
      <c r="AO37" s="781"/>
      <c r="AP37" s="781"/>
      <c r="AQ37" s="781"/>
      <c r="AR37" s="851"/>
      <c r="AS37" s="851" t="s">
        <v>5365</v>
      </c>
      <c r="AT37" s="851"/>
      <c r="AU37" s="798">
        <f>COUNTIF(Q37:AT37,"a")</f>
        <v>10</v>
      </c>
      <c r="AV37" s="792">
        <v>1</v>
      </c>
      <c r="AW37" s="787">
        <v>1</v>
      </c>
      <c r="AX37" s="787">
        <v>2</v>
      </c>
      <c r="AY37" s="362">
        <f>(AV37*3)+(AW37*2)+(AX37*1)</f>
        <v>7</v>
      </c>
      <c r="AZ37" s="313">
        <f>AY37/AU37</f>
        <v>0.7</v>
      </c>
    </row>
    <row r="38" spans="1:52" ht="15" customHeight="1">
      <c r="A38" s="48"/>
      <c r="B38" s="48"/>
      <c r="C38" s="48"/>
      <c r="D38" s="48"/>
      <c r="E38" s="48"/>
      <c r="F38" s="48"/>
      <c r="G38" s="48"/>
      <c r="H38" s="48"/>
      <c r="I38" s="48"/>
      <c r="J38" s="48"/>
      <c r="K38" s="48"/>
      <c r="L38" s="48"/>
      <c r="M38" s="425" t="s">
        <v>1134</v>
      </c>
      <c r="N38" s="952" t="s">
        <v>733</v>
      </c>
      <c r="O38" s="953" t="s">
        <v>1084</v>
      </c>
      <c r="P38" s="605"/>
      <c r="Q38" s="781"/>
      <c r="R38" s="781"/>
      <c r="S38" s="781" t="s">
        <v>5365</v>
      </c>
      <c r="T38" s="781" t="s">
        <v>5365</v>
      </c>
      <c r="U38" s="781" t="s">
        <v>5365</v>
      </c>
      <c r="V38" s="781" t="s">
        <v>5365</v>
      </c>
      <c r="W38" s="781" t="s">
        <v>5365</v>
      </c>
      <c r="X38" s="781" t="s">
        <v>5365</v>
      </c>
      <c r="Y38" s="781"/>
      <c r="Z38" s="781" t="s">
        <v>5365</v>
      </c>
      <c r="AA38" s="781" t="s">
        <v>5365</v>
      </c>
      <c r="AB38" s="781"/>
      <c r="AC38" s="781" t="s">
        <v>5365</v>
      </c>
      <c r="AD38" s="781" t="s">
        <v>5365</v>
      </c>
      <c r="AE38" s="781"/>
      <c r="AF38" s="781"/>
      <c r="AG38" s="781"/>
      <c r="AH38" s="781"/>
      <c r="AI38" s="781"/>
      <c r="AJ38" s="781"/>
      <c r="AK38" s="781"/>
      <c r="AL38" s="781"/>
      <c r="AM38" s="781"/>
      <c r="AN38" s="781"/>
      <c r="AO38" s="781"/>
      <c r="AP38" s="781"/>
      <c r="AQ38" s="781"/>
      <c r="AR38" s="851"/>
      <c r="AS38" s="851"/>
      <c r="AT38" s="851"/>
      <c r="AU38" s="798">
        <f>COUNTIF(Q38:AT38,"a")</f>
        <v>10</v>
      </c>
      <c r="AV38" s="792"/>
      <c r="AW38" s="787">
        <v>1</v>
      </c>
      <c r="AX38" s="787">
        <v>4</v>
      </c>
      <c r="AY38" s="362">
        <f>(AV38*3)+(AW38*2)+(AX38*1)</f>
        <v>6</v>
      </c>
      <c r="AZ38" s="313">
        <f>AY38/AU38</f>
        <v>0.6</v>
      </c>
    </row>
    <row r="39" spans="1:52" ht="15" customHeight="1">
      <c r="A39" s="48"/>
      <c r="B39" s="48"/>
      <c r="C39" s="48"/>
      <c r="D39" s="48"/>
      <c r="E39" s="48"/>
      <c r="F39" s="48"/>
      <c r="G39" s="48"/>
      <c r="H39" s="48"/>
      <c r="I39" s="48"/>
      <c r="J39" s="48"/>
      <c r="K39" s="48"/>
      <c r="L39" s="48"/>
      <c r="M39" s="425" t="s">
        <v>1543</v>
      </c>
      <c r="N39" s="1323" t="s">
        <v>810</v>
      </c>
      <c r="O39" s="1324" t="s">
        <v>1301</v>
      </c>
      <c r="P39" s="709"/>
      <c r="Q39" s="782"/>
      <c r="R39" s="782"/>
      <c r="S39" s="782"/>
      <c r="T39" s="782"/>
      <c r="U39" s="782" t="s">
        <v>5365</v>
      </c>
      <c r="V39" s="782" t="s">
        <v>5365</v>
      </c>
      <c r="W39" s="782" t="s">
        <v>5365</v>
      </c>
      <c r="X39" s="782" t="s">
        <v>5365</v>
      </c>
      <c r="Y39" s="782" t="s">
        <v>5365</v>
      </c>
      <c r="Z39" s="782" t="s">
        <v>5365</v>
      </c>
      <c r="AA39" s="782" t="s">
        <v>5365</v>
      </c>
      <c r="AB39" s="782" t="s">
        <v>5365</v>
      </c>
      <c r="AC39" s="782" t="s">
        <v>5365</v>
      </c>
      <c r="AD39" s="782"/>
      <c r="AE39" s="782" t="s">
        <v>5365</v>
      </c>
      <c r="AF39" s="782"/>
      <c r="AG39" s="782"/>
      <c r="AH39" s="782"/>
      <c r="AI39" s="782"/>
      <c r="AJ39" s="782"/>
      <c r="AK39" s="782"/>
      <c r="AL39" s="782"/>
      <c r="AM39" s="782"/>
      <c r="AN39" s="782"/>
      <c r="AO39" s="782"/>
      <c r="AP39" s="782"/>
      <c r="AQ39" s="782"/>
      <c r="AR39" s="852"/>
      <c r="AS39" s="852"/>
      <c r="AT39" s="852"/>
      <c r="AU39" s="1325">
        <f>COUNTIF(Q39:AT39,"a")</f>
        <v>10</v>
      </c>
      <c r="AV39" s="794">
        <v>1</v>
      </c>
      <c r="AW39" s="788">
        <v>1</v>
      </c>
      <c r="AX39" s="788"/>
      <c r="AY39" s="423">
        <f>(AV39*3)+(AW39*2)+(AX39*1)</f>
        <v>5</v>
      </c>
      <c r="AZ39" s="424">
        <f>AY39/AU39</f>
        <v>0.5</v>
      </c>
    </row>
    <row r="40" spans="1:52" ht="15" customHeight="1">
      <c r="A40" s="48"/>
      <c r="B40" s="48"/>
      <c r="C40" s="48"/>
      <c r="D40" s="48"/>
      <c r="E40" s="48"/>
      <c r="F40" s="48"/>
      <c r="G40" s="48"/>
      <c r="H40" s="48"/>
      <c r="I40" s="48"/>
      <c r="J40" s="48"/>
      <c r="K40" s="48"/>
      <c r="L40" s="48"/>
      <c r="M40" s="425" t="s">
        <v>1544</v>
      </c>
      <c r="N40" s="952" t="s">
        <v>1077</v>
      </c>
      <c r="O40" s="953" t="s">
        <v>1580</v>
      </c>
      <c r="P40" s="953"/>
      <c r="Q40" s="780"/>
      <c r="R40" s="780"/>
      <c r="S40" s="780"/>
      <c r="T40" s="780"/>
      <c r="U40" s="780"/>
      <c r="V40" s="780" t="s">
        <v>5365</v>
      </c>
      <c r="W40" s="780"/>
      <c r="X40" s="780"/>
      <c r="Y40" s="780" t="s">
        <v>5365</v>
      </c>
      <c r="Z40" s="780" t="s">
        <v>5365</v>
      </c>
      <c r="AA40" s="780" t="s">
        <v>5365</v>
      </c>
      <c r="AB40" s="780" t="s">
        <v>5365</v>
      </c>
      <c r="AC40" s="780" t="s">
        <v>5365</v>
      </c>
      <c r="AD40" s="780" t="s">
        <v>5365</v>
      </c>
      <c r="AE40" s="780"/>
      <c r="AF40" s="780" t="s">
        <v>5365</v>
      </c>
      <c r="AG40" s="780"/>
      <c r="AH40" s="780" t="s">
        <v>5365</v>
      </c>
      <c r="AI40" s="780" t="s">
        <v>5365</v>
      </c>
      <c r="AJ40" s="780"/>
      <c r="AK40" s="780"/>
      <c r="AL40" s="780"/>
      <c r="AM40" s="780"/>
      <c r="AN40" s="780"/>
      <c r="AO40" s="780"/>
      <c r="AP40" s="780"/>
      <c r="AQ40" s="780"/>
      <c r="AR40" s="850"/>
      <c r="AS40" s="850"/>
      <c r="AT40" s="850"/>
      <c r="AU40" s="797">
        <f>COUNTIF(Q40:AT40,"a")</f>
        <v>10</v>
      </c>
      <c r="AV40" s="791"/>
      <c r="AW40" s="786">
        <v>2</v>
      </c>
      <c r="AX40" s="786"/>
      <c r="AY40" s="608">
        <f>(AV40*3)+(AW40*2)+(AX40*1)</f>
        <v>4</v>
      </c>
      <c r="AZ40" s="609">
        <f>AY40/AU40</f>
        <v>0.4</v>
      </c>
    </row>
    <row r="41" spans="1:52" ht="15" customHeight="1">
      <c r="A41" s="48"/>
      <c r="B41" s="48"/>
      <c r="C41" s="48"/>
      <c r="D41" s="48"/>
      <c r="E41" s="48"/>
      <c r="F41" s="48"/>
      <c r="G41" s="48"/>
      <c r="H41" s="48"/>
      <c r="I41" s="48"/>
      <c r="J41" s="48"/>
      <c r="K41" s="48"/>
      <c r="L41" s="48"/>
      <c r="M41" s="425" t="s">
        <v>1545</v>
      </c>
      <c r="N41" s="604" t="s">
        <v>1167</v>
      </c>
      <c r="O41" s="605" t="s">
        <v>3790</v>
      </c>
      <c r="P41" s="607"/>
      <c r="Q41" s="781"/>
      <c r="R41" s="781"/>
      <c r="S41" s="781"/>
      <c r="T41" s="781"/>
      <c r="U41" s="781"/>
      <c r="V41" s="781"/>
      <c r="W41" s="781"/>
      <c r="X41" s="781"/>
      <c r="Y41" s="781"/>
      <c r="Z41" s="781"/>
      <c r="AA41" s="781"/>
      <c r="AB41" s="781"/>
      <c r="AC41" s="781"/>
      <c r="AD41" s="781"/>
      <c r="AE41" s="781"/>
      <c r="AF41" s="781"/>
      <c r="AG41" s="781"/>
      <c r="AH41" s="781"/>
      <c r="AI41" s="781"/>
      <c r="AJ41" s="781" t="s">
        <v>5365</v>
      </c>
      <c r="AK41" s="781" t="s">
        <v>5365</v>
      </c>
      <c r="AL41" s="781" t="s">
        <v>5365</v>
      </c>
      <c r="AM41" s="781" t="s">
        <v>5365</v>
      </c>
      <c r="AN41" s="781" t="s">
        <v>5365</v>
      </c>
      <c r="AO41" s="781"/>
      <c r="AP41" s="781" t="s">
        <v>5365</v>
      </c>
      <c r="AQ41" s="781" t="s">
        <v>5365</v>
      </c>
      <c r="AR41" s="851" t="s">
        <v>5365</v>
      </c>
      <c r="AS41" s="851" t="s">
        <v>5365</v>
      </c>
      <c r="AT41" s="851" t="s">
        <v>5365</v>
      </c>
      <c r="AU41" s="798">
        <f>COUNTIF(Q41:AT41,"a")</f>
        <v>10</v>
      </c>
      <c r="AV41" s="792">
        <v>1</v>
      </c>
      <c r="AW41" s="787"/>
      <c r="AX41" s="787">
        <v>1</v>
      </c>
      <c r="AY41" s="362">
        <f>(AV41*3)+(AW41*2)+(AX41*1)</f>
        <v>4</v>
      </c>
      <c r="AZ41" s="313">
        <f>AY41/AU41</f>
        <v>0.4</v>
      </c>
    </row>
    <row r="42" spans="1:52" ht="15" customHeight="1" thickBot="1">
      <c r="A42" s="48"/>
      <c r="B42" s="48"/>
      <c r="C42" s="48"/>
      <c r="D42" s="48"/>
      <c r="E42" s="48"/>
      <c r="F42" s="48"/>
      <c r="G42" s="48"/>
      <c r="H42" s="48"/>
      <c r="I42" s="48"/>
      <c r="J42" s="48"/>
      <c r="K42" s="48"/>
      <c r="L42" s="48"/>
      <c r="M42" s="425" t="s">
        <v>1965</v>
      </c>
      <c r="N42" s="863" t="s">
        <v>783</v>
      </c>
      <c r="O42" s="864" t="s">
        <v>962</v>
      </c>
      <c r="P42" s="864"/>
      <c r="Q42" s="785"/>
      <c r="R42" s="785"/>
      <c r="S42" s="785" t="s">
        <v>5365</v>
      </c>
      <c r="T42" s="785" t="s">
        <v>5365</v>
      </c>
      <c r="U42" s="785" t="s">
        <v>5365</v>
      </c>
      <c r="V42" s="785" t="s">
        <v>5365</v>
      </c>
      <c r="W42" s="785" t="s">
        <v>5365</v>
      </c>
      <c r="X42" s="785" t="s">
        <v>5365</v>
      </c>
      <c r="Y42" s="785" t="s">
        <v>5365</v>
      </c>
      <c r="Z42" s="785" t="s">
        <v>5365</v>
      </c>
      <c r="AA42" s="785" t="s">
        <v>5365</v>
      </c>
      <c r="AB42" s="785"/>
      <c r="AC42" s="785"/>
      <c r="AD42" s="785"/>
      <c r="AE42" s="785"/>
      <c r="AF42" s="785" t="s">
        <v>5365</v>
      </c>
      <c r="AG42" s="785"/>
      <c r="AH42" s="785"/>
      <c r="AI42" s="785"/>
      <c r="AJ42" s="785"/>
      <c r="AK42" s="785"/>
      <c r="AL42" s="785"/>
      <c r="AM42" s="785"/>
      <c r="AN42" s="785"/>
      <c r="AO42" s="785"/>
      <c r="AP42" s="785"/>
      <c r="AQ42" s="785"/>
      <c r="AR42" s="853"/>
      <c r="AS42" s="853"/>
      <c r="AT42" s="853"/>
      <c r="AU42" s="799">
        <f>COUNTIF(Q42:AT42,"a")</f>
        <v>10</v>
      </c>
      <c r="AV42" s="795"/>
      <c r="AW42" s="789"/>
      <c r="AX42" s="789">
        <v>1</v>
      </c>
      <c r="AY42" s="610">
        <f>(AV42*3)+(AW42*2)+(AX42*1)</f>
        <v>1</v>
      </c>
      <c r="AZ42" s="611">
        <f>AY42/AU42</f>
        <v>0.1</v>
      </c>
    </row>
    <row r="43" spans="1:52" ht="15" customHeight="1">
      <c r="A43" s="48"/>
      <c r="B43" s="48"/>
      <c r="C43" s="48"/>
      <c r="D43" s="48"/>
      <c r="E43" s="48"/>
      <c r="F43" s="48"/>
      <c r="G43" s="48"/>
      <c r="H43" s="48"/>
      <c r="I43" s="48"/>
      <c r="J43" s="48"/>
      <c r="K43" s="48"/>
      <c r="L43" s="48"/>
      <c r="M43" s="425" t="s">
        <v>2789</v>
      </c>
      <c r="N43" s="846" t="s">
        <v>1115</v>
      </c>
      <c r="O43" s="847" t="s">
        <v>1113</v>
      </c>
      <c r="P43" s="698"/>
      <c r="Q43" s="780"/>
      <c r="R43" s="780"/>
      <c r="S43" s="780"/>
      <c r="T43" s="780"/>
      <c r="U43" s="780"/>
      <c r="V43" s="780"/>
      <c r="W43" s="780"/>
      <c r="X43" s="780"/>
      <c r="Y43" s="780"/>
      <c r="Z43" s="780"/>
      <c r="AA43" s="780"/>
      <c r="AB43" s="780"/>
      <c r="AC43" s="780" t="s">
        <v>5365</v>
      </c>
      <c r="AD43" s="780"/>
      <c r="AE43" s="780" t="s">
        <v>5365</v>
      </c>
      <c r="AF43" s="780" t="s">
        <v>5365</v>
      </c>
      <c r="AG43" s="780"/>
      <c r="AH43" s="780"/>
      <c r="AI43" s="780" t="s">
        <v>5365</v>
      </c>
      <c r="AJ43" s="780"/>
      <c r="AK43" s="780"/>
      <c r="AL43" s="780" t="s">
        <v>5365</v>
      </c>
      <c r="AM43" s="780"/>
      <c r="AN43" s="780"/>
      <c r="AO43" s="780"/>
      <c r="AP43" s="780" t="s">
        <v>5365</v>
      </c>
      <c r="AQ43" s="780" t="s">
        <v>5365</v>
      </c>
      <c r="AR43" s="850" t="s">
        <v>5365</v>
      </c>
      <c r="AS43" s="850" t="s">
        <v>5365</v>
      </c>
      <c r="AT43" s="850"/>
      <c r="AU43" s="1326">
        <f>COUNTIF(Q43:AT43,"a")</f>
        <v>9</v>
      </c>
      <c r="AV43" s="791">
        <v>7</v>
      </c>
      <c r="AW43" s="786">
        <v>1</v>
      </c>
      <c r="AX43" s="786"/>
      <c r="AY43" s="608">
        <f>(AV43*3)+(AW43*2)+(AX43*1)</f>
        <v>23</v>
      </c>
      <c r="AZ43" s="609">
        <f>AY43/AU43</f>
        <v>2.5555555555555554</v>
      </c>
    </row>
    <row r="44" spans="1:52" ht="15" customHeight="1">
      <c r="A44" s="48"/>
      <c r="B44" s="48"/>
      <c r="C44" s="48"/>
      <c r="D44" s="48"/>
      <c r="E44" s="48"/>
      <c r="F44" s="48"/>
      <c r="G44" s="48"/>
      <c r="H44" s="48"/>
      <c r="I44" s="48"/>
      <c r="J44" s="48"/>
      <c r="K44" s="48"/>
      <c r="L44" s="48"/>
      <c r="M44" s="425" t="s">
        <v>2790</v>
      </c>
      <c r="N44" s="697" t="s">
        <v>705</v>
      </c>
      <c r="O44" s="698" t="s">
        <v>2846</v>
      </c>
      <c r="P44" s="698"/>
      <c r="Q44" s="780"/>
      <c r="R44" s="780"/>
      <c r="S44" s="780"/>
      <c r="T44" s="780"/>
      <c r="U44" s="780"/>
      <c r="V44" s="780"/>
      <c r="W44" s="780"/>
      <c r="X44" s="780"/>
      <c r="Y44" s="780"/>
      <c r="Z44" s="780"/>
      <c r="AA44" s="780"/>
      <c r="AB44" s="780"/>
      <c r="AC44" s="780"/>
      <c r="AD44" s="780" t="s">
        <v>5365</v>
      </c>
      <c r="AE44" s="780" t="s">
        <v>5365</v>
      </c>
      <c r="AF44" s="780" t="s">
        <v>5365</v>
      </c>
      <c r="AG44" s="780" t="s">
        <v>5365</v>
      </c>
      <c r="AH44" s="780" t="s">
        <v>5365</v>
      </c>
      <c r="AI44" s="780" t="s">
        <v>5365</v>
      </c>
      <c r="AJ44" s="780"/>
      <c r="AK44" s="780" t="s">
        <v>5365</v>
      </c>
      <c r="AL44" s="780"/>
      <c r="AM44" s="780" t="s">
        <v>5365</v>
      </c>
      <c r="AN44" s="780" t="s">
        <v>5365</v>
      </c>
      <c r="AO44" s="780"/>
      <c r="AP44" s="780"/>
      <c r="AQ44" s="780"/>
      <c r="AR44" s="850"/>
      <c r="AS44" s="850"/>
      <c r="AT44" s="850"/>
      <c r="AU44" s="855">
        <f>COUNTIF(Q44:AT44,"a")</f>
        <v>9</v>
      </c>
      <c r="AV44" s="791">
        <v>4</v>
      </c>
      <c r="AW44" s="786">
        <v>2</v>
      </c>
      <c r="AX44" s="786">
        <v>1</v>
      </c>
      <c r="AY44" s="608">
        <f>(AV44*3)+(AW44*2)+(AX44*1)</f>
        <v>17</v>
      </c>
      <c r="AZ44" s="609">
        <f>AY44/AU44</f>
        <v>1.8888888888888888</v>
      </c>
    </row>
    <row r="45" spans="1:52" ht="15" customHeight="1">
      <c r="A45" s="48"/>
      <c r="B45" s="48"/>
      <c r="C45" s="48"/>
      <c r="D45" s="48"/>
      <c r="E45" s="48"/>
      <c r="F45" s="48"/>
      <c r="G45" s="48"/>
      <c r="H45" s="48"/>
      <c r="I45" s="48"/>
      <c r="J45" s="48"/>
      <c r="K45" s="48"/>
      <c r="L45" s="48"/>
      <c r="M45" s="425" t="s">
        <v>2791</v>
      </c>
      <c r="N45" s="583" t="s">
        <v>826</v>
      </c>
      <c r="O45" s="584" t="s">
        <v>1596</v>
      </c>
      <c r="P45" s="698"/>
      <c r="Q45" s="781"/>
      <c r="R45" s="781"/>
      <c r="S45" s="781"/>
      <c r="T45" s="781"/>
      <c r="U45" s="781"/>
      <c r="V45" s="781" t="s">
        <v>5365</v>
      </c>
      <c r="W45" s="781" t="s">
        <v>5365</v>
      </c>
      <c r="X45" s="781"/>
      <c r="Y45" s="781" t="s">
        <v>5365</v>
      </c>
      <c r="Z45" s="781"/>
      <c r="AA45" s="781"/>
      <c r="AB45" s="781" t="s">
        <v>5365</v>
      </c>
      <c r="AC45" s="781" t="s">
        <v>5365</v>
      </c>
      <c r="AD45" s="781" t="s">
        <v>5365</v>
      </c>
      <c r="AE45" s="781"/>
      <c r="AF45" s="781"/>
      <c r="AG45" s="781"/>
      <c r="AH45" s="781" t="s">
        <v>5365</v>
      </c>
      <c r="AI45" s="781"/>
      <c r="AJ45" s="781"/>
      <c r="AK45" s="781" t="s">
        <v>5365</v>
      </c>
      <c r="AL45" s="781"/>
      <c r="AM45" s="781" t="s">
        <v>5365</v>
      </c>
      <c r="AN45" s="781"/>
      <c r="AO45" s="781"/>
      <c r="AP45" s="781"/>
      <c r="AQ45" s="781"/>
      <c r="AR45" s="851"/>
      <c r="AS45" s="851"/>
      <c r="AT45" s="851"/>
      <c r="AU45" s="855">
        <f>COUNTIF(Q45:AT45,"a")</f>
        <v>9</v>
      </c>
      <c r="AV45" s="792">
        <v>3</v>
      </c>
      <c r="AW45" s="787">
        <v>3</v>
      </c>
      <c r="AX45" s="787">
        <v>1</v>
      </c>
      <c r="AY45" s="362">
        <f>(AV45*3)+(AW45*2)+(AX45*1)</f>
        <v>16</v>
      </c>
      <c r="AZ45" s="313">
        <f>AY45/AU45</f>
        <v>1.7777777777777777</v>
      </c>
    </row>
    <row r="46" spans="1:52" ht="15" customHeight="1">
      <c r="A46" s="48"/>
      <c r="B46" s="48"/>
      <c r="C46" s="48"/>
      <c r="D46" s="48"/>
      <c r="E46" s="48"/>
      <c r="F46" s="48"/>
      <c r="G46" s="48"/>
      <c r="H46" s="48"/>
      <c r="I46" s="48"/>
      <c r="J46" s="48"/>
      <c r="K46" s="48"/>
      <c r="L46" s="48"/>
      <c r="M46" s="425" t="s">
        <v>2792</v>
      </c>
      <c r="N46" s="583" t="s">
        <v>1035</v>
      </c>
      <c r="O46" s="584" t="s">
        <v>1477</v>
      </c>
      <c r="P46" s="698"/>
      <c r="Q46" s="781"/>
      <c r="R46" s="781"/>
      <c r="S46" s="781"/>
      <c r="T46" s="781"/>
      <c r="U46" s="781"/>
      <c r="V46" s="781" t="s">
        <v>5365</v>
      </c>
      <c r="W46" s="781"/>
      <c r="X46" s="781" t="s">
        <v>5365</v>
      </c>
      <c r="Y46" s="781" t="s">
        <v>5365</v>
      </c>
      <c r="Z46" s="781" t="s">
        <v>5365</v>
      </c>
      <c r="AA46" s="781" t="s">
        <v>5365</v>
      </c>
      <c r="AB46" s="781" t="s">
        <v>5365</v>
      </c>
      <c r="AC46" s="781" t="s">
        <v>5365</v>
      </c>
      <c r="AD46" s="781" t="s">
        <v>5365</v>
      </c>
      <c r="AE46" s="781" t="s">
        <v>5365</v>
      </c>
      <c r="AF46" s="781"/>
      <c r="AG46" s="781"/>
      <c r="AH46" s="781"/>
      <c r="AI46" s="781"/>
      <c r="AJ46" s="781"/>
      <c r="AK46" s="781"/>
      <c r="AL46" s="781"/>
      <c r="AM46" s="781"/>
      <c r="AN46" s="781"/>
      <c r="AO46" s="781"/>
      <c r="AP46" s="781"/>
      <c r="AQ46" s="781"/>
      <c r="AR46" s="851"/>
      <c r="AS46" s="851"/>
      <c r="AT46" s="851"/>
      <c r="AU46" s="855">
        <f>COUNTIF(Q46:AT46,"a")</f>
        <v>9</v>
      </c>
      <c r="AV46" s="792">
        <v>5</v>
      </c>
      <c r="AW46" s="787"/>
      <c r="AX46" s="787"/>
      <c r="AY46" s="362">
        <f>(AV46*3)+(AW46*2)+(AX46*1)</f>
        <v>15</v>
      </c>
      <c r="AZ46" s="313">
        <f>AY46/AU46</f>
        <v>1.6666666666666667</v>
      </c>
    </row>
    <row r="47" spans="1:52" ht="15" customHeight="1">
      <c r="A47" s="48"/>
      <c r="B47" s="48"/>
      <c r="C47" s="48"/>
      <c r="D47" s="48"/>
      <c r="E47" s="48"/>
      <c r="F47" s="48"/>
      <c r="G47" s="48"/>
      <c r="H47" s="48"/>
      <c r="I47" s="48"/>
      <c r="J47" s="48"/>
      <c r="K47" s="48"/>
      <c r="L47" s="48"/>
      <c r="M47" s="425" t="s">
        <v>2793</v>
      </c>
      <c r="N47" s="583" t="s">
        <v>864</v>
      </c>
      <c r="O47" s="584" t="s">
        <v>1298</v>
      </c>
      <c r="P47" s="698"/>
      <c r="Q47" s="781"/>
      <c r="R47" s="781"/>
      <c r="S47" s="781"/>
      <c r="T47" s="781" t="s">
        <v>5365</v>
      </c>
      <c r="U47" s="781" t="s">
        <v>5365</v>
      </c>
      <c r="V47" s="781" t="s">
        <v>5365</v>
      </c>
      <c r="W47" s="781" t="s">
        <v>5365</v>
      </c>
      <c r="X47" s="781" t="s">
        <v>5365</v>
      </c>
      <c r="Y47" s="781" t="s">
        <v>5365</v>
      </c>
      <c r="Z47" s="781" t="s">
        <v>5365</v>
      </c>
      <c r="AA47" s="781" t="s">
        <v>5365</v>
      </c>
      <c r="AB47" s="781" t="s">
        <v>5365</v>
      </c>
      <c r="AC47" s="781"/>
      <c r="AD47" s="781"/>
      <c r="AE47" s="781"/>
      <c r="AF47" s="781"/>
      <c r="AG47" s="781"/>
      <c r="AH47" s="781"/>
      <c r="AI47" s="781"/>
      <c r="AJ47" s="781"/>
      <c r="AK47" s="781"/>
      <c r="AL47" s="781"/>
      <c r="AM47" s="781"/>
      <c r="AN47" s="781"/>
      <c r="AO47" s="781"/>
      <c r="AP47" s="781"/>
      <c r="AQ47" s="781"/>
      <c r="AR47" s="851"/>
      <c r="AS47" s="851"/>
      <c r="AT47" s="851"/>
      <c r="AU47" s="855">
        <f>COUNTIF(Q47:AT47,"a")</f>
        <v>9</v>
      </c>
      <c r="AV47" s="792">
        <v>4</v>
      </c>
      <c r="AW47" s="787"/>
      <c r="AX47" s="787">
        <v>3</v>
      </c>
      <c r="AY47" s="362">
        <f>(AV47*3)+(AW47*2)+(AX47*1)</f>
        <v>15</v>
      </c>
      <c r="AZ47" s="313">
        <f>AY47/AU47</f>
        <v>1.6666666666666667</v>
      </c>
    </row>
    <row r="48" spans="1:52" ht="15" customHeight="1">
      <c r="A48" s="48"/>
      <c r="B48" s="48"/>
      <c r="C48" s="48"/>
      <c r="D48" s="48"/>
      <c r="E48" s="48"/>
      <c r="F48" s="48"/>
      <c r="G48" s="48"/>
      <c r="H48" s="48"/>
      <c r="I48" s="48"/>
      <c r="J48" s="48"/>
      <c r="K48" s="48"/>
      <c r="L48" s="48"/>
      <c r="M48" s="425" t="s">
        <v>2794</v>
      </c>
      <c r="N48" s="583" t="s">
        <v>921</v>
      </c>
      <c r="O48" s="584" t="s">
        <v>920</v>
      </c>
      <c r="P48" s="698"/>
      <c r="Q48" s="781"/>
      <c r="R48" s="781"/>
      <c r="S48" s="781"/>
      <c r="T48" s="781"/>
      <c r="U48" s="781"/>
      <c r="V48" s="781"/>
      <c r="W48" s="781"/>
      <c r="X48" s="781"/>
      <c r="Y48" s="781"/>
      <c r="Z48" s="781"/>
      <c r="AA48" s="781" t="s">
        <v>5365</v>
      </c>
      <c r="AB48" s="781" t="s">
        <v>5365</v>
      </c>
      <c r="AC48" s="781" t="s">
        <v>5365</v>
      </c>
      <c r="AD48" s="781" t="s">
        <v>5365</v>
      </c>
      <c r="AE48" s="781" t="s">
        <v>5365</v>
      </c>
      <c r="AF48" s="781" t="s">
        <v>5365</v>
      </c>
      <c r="AG48" s="781" t="s">
        <v>5365</v>
      </c>
      <c r="AH48" s="781" t="s">
        <v>5365</v>
      </c>
      <c r="AI48" s="781"/>
      <c r="AJ48" s="781"/>
      <c r="AK48" s="781"/>
      <c r="AL48" s="781" t="s">
        <v>5365</v>
      </c>
      <c r="AM48" s="781"/>
      <c r="AN48" s="781"/>
      <c r="AO48" s="781"/>
      <c r="AP48" s="781"/>
      <c r="AQ48" s="781"/>
      <c r="AR48" s="851"/>
      <c r="AS48" s="851"/>
      <c r="AT48" s="851"/>
      <c r="AU48" s="855">
        <f>COUNTIF(Q48:AT48,"a")</f>
        <v>9</v>
      </c>
      <c r="AV48" s="792">
        <v>3</v>
      </c>
      <c r="AW48" s="787">
        <v>2</v>
      </c>
      <c r="AX48" s="787">
        <v>1</v>
      </c>
      <c r="AY48" s="362">
        <f>(AV48*3)+(AW48*2)+(AX48*1)</f>
        <v>14</v>
      </c>
      <c r="AZ48" s="313">
        <f>AY48/AU48</f>
        <v>1.5555555555555556</v>
      </c>
    </row>
    <row r="49" spans="1:52" ht="15" customHeight="1">
      <c r="A49" s="48"/>
      <c r="B49" s="48"/>
      <c r="C49" s="48"/>
      <c r="D49" s="48"/>
      <c r="E49" s="48"/>
      <c r="F49" s="48"/>
      <c r="G49" s="48"/>
      <c r="H49" s="48"/>
      <c r="I49" s="48"/>
      <c r="J49" s="48"/>
      <c r="K49" s="48"/>
      <c r="L49" s="48"/>
      <c r="M49" s="425" t="s">
        <v>2795</v>
      </c>
      <c r="N49" s="606" t="s">
        <v>729</v>
      </c>
      <c r="O49" s="607" t="s">
        <v>3702</v>
      </c>
      <c r="P49" s="847"/>
      <c r="Q49" s="781"/>
      <c r="R49" s="781"/>
      <c r="S49" s="781"/>
      <c r="T49" s="781"/>
      <c r="U49" s="781"/>
      <c r="V49" s="781"/>
      <c r="W49" s="781"/>
      <c r="X49" s="781"/>
      <c r="Y49" s="781"/>
      <c r="Z49" s="781"/>
      <c r="AA49" s="781"/>
      <c r="AB49" s="781"/>
      <c r="AC49" s="781"/>
      <c r="AD49" s="781"/>
      <c r="AE49" s="781"/>
      <c r="AF49" s="781"/>
      <c r="AG49" s="781"/>
      <c r="AH49" s="781" t="s">
        <v>5365</v>
      </c>
      <c r="AI49" s="781"/>
      <c r="AJ49" s="781" t="s">
        <v>5365</v>
      </c>
      <c r="AK49" s="781" t="s">
        <v>5365</v>
      </c>
      <c r="AL49" s="781" t="s">
        <v>5365</v>
      </c>
      <c r="AM49" s="781" t="s">
        <v>5365</v>
      </c>
      <c r="AN49" s="781"/>
      <c r="AO49" s="781" t="s">
        <v>5365</v>
      </c>
      <c r="AP49" s="781"/>
      <c r="AQ49" s="781" t="s">
        <v>5365</v>
      </c>
      <c r="AR49" s="851"/>
      <c r="AS49" s="851" t="s">
        <v>5365</v>
      </c>
      <c r="AT49" s="851" t="s">
        <v>5365</v>
      </c>
      <c r="AU49" s="855">
        <f>COUNTIF(Q49:AT49,"a")</f>
        <v>9</v>
      </c>
      <c r="AV49" s="792">
        <v>3</v>
      </c>
      <c r="AW49" s="787">
        <v>2</v>
      </c>
      <c r="AX49" s="787">
        <v>1</v>
      </c>
      <c r="AY49" s="362">
        <f>(AV49*3)+(AW49*2)+(AX49*1)</f>
        <v>14</v>
      </c>
      <c r="AZ49" s="313">
        <f>AY49/AU49</f>
        <v>1.5555555555555556</v>
      </c>
    </row>
    <row r="50" spans="1:52" ht="15" customHeight="1">
      <c r="A50" s="48"/>
      <c r="B50" s="48"/>
      <c r="C50" s="48"/>
      <c r="D50" s="48"/>
      <c r="E50" s="48"/>
      <c r="F50" s="48"/>
      <c r="G50" s="48"/>
      <c r="H50" s="48"/>
      <c r="I50" s="48"/>
      <c r="J50" s="48"/>
      <c r="K50" s="48"/>
      <c r="L50" s="48"/>
      <c r="M50" s="425" t="s">
        <v>2796</v>
      </c>
      <c r="N50" s="606" t="s">
        <v>687</v>
      </c>
      <c r="O50" s="607" t="s">
        <v>3049</v>
      </c>
      <c r="P50" s="698"/>
      <c r="Q50" s="781"/>
      <c r="R50" s="781"/>
      <c r="S50" s="781"/>
      <c r="T50" s="781"/>
      <c r="U50" s="781"/>
      <c r="V50" s="781"/>
      <c r="W50" s="781"/>
      <c r="X50" s="781"/>
      <c r="Y50" s="781"/>
      <c r="Z50" s="781"/>
      <c r="AA50" s="781"/>
      <c r="AB50" s="781"/>
      <c r="AC50" s="781"/>
      <c r="AD50" s="781"/>
      <c r="AE50" s="781" t="s">
        <v>5365</v>
      </c>
      <c r="AF50" s="781" t="s">
        <v>5365</v>
      </c>
      <c r="AG50" s="781" t="s">
        <v>5365</v>
      </c>
      <c r="AH50" s="781" t="s">
        <v>5365</v>
      </c>
      <c r="AI50" s="781" t="s">
        <v>5365</v>
      </c>
      <c r="AJ50" s="781" t="s">
        <v>5365</v>
      </c>
      <c r="AK50" s="781" t="s">
        <v>5365</v>
      </c>
      <c r="AL50" s="781" t="s">
        <v>5365</v>
      </c>
      <c r="AM50" s="781" t="s">
        <v>5365</v>
      </c>
      <c r="AN50" s="781"/>
      <c r="AO50" s="781"/>
      <c r="AP50" s="781"/>
      <c r="AQ50" s="781"/>
      <c r="AR50" s="851"/>
      <c r="AS50" s="851"/>
      <c r="AT50" s="851"/>
      <c r="AU50" s="855">
        <f>COUNTIF(Q50:AT50,"a")</f>
        <v>9</v>
      </c>
      <c r="AV50" s="792">
        <v>2</v>
      </c>
      <c r="AW50" s="787">
        <v>3</v>
      </c>
      <c r="AX50" s="787">
        <v>1</v>
      </c>
      <c r="AY50" s="362">
        <f>(AV50*3)+(AW50*2)+(AX50*1)</f>
        <v>13</v>
      </c>
      <c r="AZ50" s="313">
        <f>AY50/AU50</f>
        <v>1.4444444444444444</v>
      </c>
    </row>
    <row r="51" spans="1:52" ht="15" customHeight="1">
      <c r="A51" s="48"/>
      <c r="B51" s="48"/>
      <c r="C51" s="48"/>
      <c r="D51" s="48"/>
      <c r="E51" s="48"/>
      <c r="F51" s="48"/>
      <c r="G51" s="48"/>
      <c r="H51" s="48"/>
      <c r="I51" s="48"/>
      <c r="J51" s="48"/>
      <c r="K51" s="48"/>
      <c r="L51" s="48"/>
      <c r="M51" s="425" t="s">
        <v>2797</v>
      </c>
      <c r="N51" s="606" t="s">
        <v>921</v>
      </c>
      <c r="O51" s="607" t="s">
        <v>3456</v>
      </c>
      <c r="P51" s="698"/>
      <c r="Q51" s="781"/>
      <c r="R51" s="781"/>
      <c r="S51" s="781"/>
      <c r="T51" s="781"/>
      <c r="U51" s="781"/>
      <c r="V51" s="781"/>
      <c r="W51" s="781"/>
      <c r="X51" s="781"/>
      <c r="Y51" s="781"/>
      <c r="Z51" s="781"/>
      <c r="AA51" s="781"/>
      <c r="AB51" s="781"/>
      <c r="AC51" s="781"/>
      <c r="AD51" s="781"/>
      <c r="AE51" s="781"/>
      <c r="AF51" s="781"/>
      <c r="AG51" s="781" t="s">
        <v>5365</v>
      </c>
      <c r="AH51" s="781" t="s">
        <v>5365</v>
      </c>
      <c r="AI51" s="781" t="s">
        <v>5365</v>
      </c>
      <c r="AJ51" s="781" t="s">
        <v>5365</v>
      </c>
      <c r="AK51" s="781" t="s">
        <v>5365</v>
      </c>
      <c r="AL51" s="781" t="s">
        <v>5365</v>
      </c>
      <c r="AM51" s="781" t="s">
        <v>5365</v>
      </c>
      <c r="AN51" s="781" t="s">
        <v>5365</v>
      </c>
      <c r="AO51" s="781" t="s">
        <v>5365</v>
      </c>
      <c r="AP51" s="781"/>
      <c r="AQ51" s="781"/>
      <c r="AR51" s="851"/>
      <c r="AS51" s="851"/>
      <c r="AT51" s="851"/>
      <c r="AU51" s="855">
        <f>COUNTIF(Q51:AT51,"a")</f>
        <v>9</v>
      </c>
      <c r="AV51" s="792">
        <v>1</v>
      </c>
      <c r="AW51" s="787">
        <v>4</v>
      </c>
      <c r="AX51" s="787">
        <v>1</v>
      </c>
      <c r="AY51" s="362">
        <f>(AV51*3)+(AW51*2)+(AX51*1)</f>
        <v>12</v>
      </c>
      <c r="AZ51" s="313">
        <f>AY51/AU51</f>
        <v>1.3333333333333333</v>
      </c>
    </row>
    <row r="52" spans="1:52" ht="15" customHeight="1">
      <c r="A52" s="48"/>
      <c r="B52" s="48"/>
      <c r="C52" s="48"/>
      <c r="D52" s="48"/>
      <c r="E52" s="48"/>
      <c r="F52" s="48"/>
      <c r="G52" s="48"/>
      <c r="H52" s="48"/>
      <c r="I52" s="48"/>
      <c r="J52" s="48"/>
      <c r="K52" s="48"/>
      <c r="L52" s="48"/>
      <c r="M52" s="425" t="s">
        <v>2798</v>
      </c>
      <c r="N52" s="606" t="s">
        <v>783</v>
      </c>
      <c r="O52" s="607" t="s">
        <v>825</v>
      </c>
      <c r="P52" s="847"/>
      <c r="Q52" s="781"/>
      <c r="R52" s="781"/>
      <c r="S52" s="781"/>
      <c r="T52" s="781"/>
      <c r="U52" s="781"/>
      <c r="V52" s="781"/>
      <c r="W52" s="781"/>
      <c r="X52" s="781"/>
      <c r="Y52" s="781"/>
      <c r="Z52" s="781"/>
      <c r="AA52" s="781"/>
      <c r="AB52" s="781"/>
      <c r="AC52" s="781"/>
      <c r="AD52" s="781"/>
      <c r="AE52" s="781"/>
      <c r="AF52" s="781"/>
      <c r="AG52" s="781"/>
      <c r="AH52" s="781"/>
      <c r="AI52" s="781"/>
      <c r="AJ52" s="781" t="s">
        <v>5365</v>
      </c>
      <c r="AK52" s="781" t="s">
        <v>5365</v>
      </c>
      <c r="AL52" s="781" t="s">
        <v>5365</v>
      </c>
      <c r="AM52" s="781" t="s">
        <v>5365</v>
      </c>
      <c r="AN52" s="781" t="s">
        <v>5365</v>
      </c>
      <c r="AO52" s="781"/>
      <c r="AP52" s="781"/>
      <c r="AQ52" s="781" t="s">
        <v>5365</v>
      </c>
      <c r="AR52" s="851" t="s">
        <v>5365</v>
      </c>
      <c r="AS52" s="851" t="s">
        <v>5365</v>
      </c>
      <c r="AT52" s="851" t="s">
        <v>5365</v>
      </c>
      <c r="AU52" s="855">
        <f>COUNTIF(Q52:AT52,"a")</f>
        <v>9</v>
      </c>
      <c r="AV52" s="792">
        <v>4</v>
      </c>
      <c r="AW52" s="787"/>
      <c r="AX52" s="787"/>
      <c r="AY52" s="362">
        <f>(AV52*3)+(AW52*2)+(AX52*1)</f>
        <v>12</v>
      </c>
      <c r="AZ52" s="313">
        <f>AY52/AU52</f>
        <v>1.3333333333333333</v>
      </c>
    </row>
    <row r="53" spans="1:52" ht="15" customHeight="1">
      <c r="A53" s="48"/>
      <c r="B53" s="48"/>
      <c r="C53" s="48"/>
      <c r="D53" s="48"/>
      <c r="E53" s="48"/>
      <c r="F53" s="48"/>
      <c r="G53" s="48"/>
      <c r="H53" s="48"/>
      <c r="I53" s="48"/>
      <c r="J53" s="48"/>
      <c r="K53" s="48"/>
      <c r="L53" s="48"/>
      <c r="M53" s="425" t="s">
        <v>2799</v>
      </c>
      <c r="N53" s="583" t="s">
        <v>627</v>
      </c>
      <c r="O53" s="584" t="s">
        <v>2642</v>
      </c>
      <c r="P53" s="698"/>
      <c r="Q53" s="781"/>
      <c r="R53" s="781"/>
      <c r="S53" s="781"/>
      <c r="T53" s="781"/>
      <c r="U53" s="781"/>
      <c r="V53" s="781"/>
      <c r="W53" s="781"/>
      <c r="X53" s="781"/>
      <c r="Y53" s="781"/>
      <c r="Z53" s="781"/>
      <c r="AA53" s="781"/>
      <c r="AB53" s="781"/>
      <c r="AC53" s="781" t="s">
        <v>5365</v>
      </c>
      <c r="AD53" s="781" t="s">
        <v>5365</v>
      </c>
      <c r="AE53" s="781" t="s">
        <v>5365</v>
      </c>
      <c r="AF53" s="781" t="s">
        <v>5365</v>
      </c>
      <c r="AG53" s="781" t="s">
        <v>5365</v>
      </c>
      <c r="AH53" s="781"/>
      <c r="AI53" s="781" t="s">
        <v>5365</v>
      </c>
      <c r="AJ53" s="781" t="s">
        <v>5365</v>
      </c>
      <c r="AK53" s="781" t="s">
        <v>5365</v>
      </c>
      <c r="AL53" s="781" t="s">
        <v>5365</v>
      </c>
      <c r="AM53" s="781"/>
      <c r="AN53" s="781"/>
      <c r="AO53" s="781"/>
      <c r="AP53" s="781"/>
      <c r="AQ53" s="781"/>
      <c r="AR53" s="851"/>
      <c r="AS53" s="851"/>
      <c r="AT53" s="851"/>
      <c r="AU53" s="855">
        <f>COUNTIF(Q53:AT53,"a")</f>
        <v>9</v>
      </c>
      <c r="AV53" s="792"/>
      <c r="AW53" s="787">
        <v>4</v>
      </c>
      <c r="AX53" s="787">
        <v>2</v>
      </c>
      <c r="AY53" s="362">
        <f>(AV53*3)+(AW53*2)+(AX53*1)</f>
        <v>10</v>
      </c>
      <c r="AZ53" s="313">
        <f>AY53/AU53</f>
        <v>1.1111111111111112</v>
      </c>
    </row>
    <row r="54" spans="1:52" ht="15" customHeight="1">
      <c r="A54" s="48"/>
      <c r="B54" s="48"/>
      <c r="C54" s="48"/>
      <c r="D54" s="48"/>
      <c r="E54" s="48"/>
      <c r="F54" s="48"/>
      <c r="G54" s="48"/>
      <c r="H54" s="48"/>
      <c r="I54" s="48"/>
      <c r="J54" s="48"/>
      <c r="K54" s="48"/>
      <c r="L54" s="48"/>
      <c r="M54" s="425" t="s">
        <v>2800</v>
      </c>
      <c r="N54" s="606" t="s">
        <v>3437</v>
      </c>
      <c r="O54" s="607" t="s">
        <v>2810</v>
      </c>
      <c r="P54" s="698"/>
      <c r="Q54" s="781"/>
      <c r="R54" s="781"/>
      <c r="S54" s="781"/>
      <c r="T54" s="781"/>
      <c r="U54" s="781"/>
      <c r="V54" s="781"/>
      <c r="W54" s="781"/>
      <c r="X54" s="781"/>
      <c r="Y54" s="781"/>
      <c r="Z54" s="781"/>
      <c r="AA54" s="781"/>
      <c r="AB54" s="781"/>
      <c r="AC54" s="781"/>
      <c r="AD54" s="781"/>
      <c r="AE54" s="781"/>
      <c r="AF54" s="781"/>
      <c r="AG54" s="781"/>
      <c r="AH54" s="781"/>
      <c r="AI54" s="781" t="s">
        <v>5365</v>
      </c>
      <c r="AJ54" s="781"/>
      <c r="AK54" s="781" t="s">
        <v>5365</v>
      </c>
      <c r="AL54" s="781" t="s">
        <v>5365</v>
      </c>
      <c r="AM54" s="781" t="s">
        <v>5365</v>
      </c>
      <c r="AN54" s="781" t="s">
        <v>5365</v>
      </c>
      <c r="AO54" s="781" t="s">
        <v>5365</v>
      </c>
      <c r="AP54" s="781" t="s">
        <v>5365</v>
      </c>
      <c r="AQ54" s="781" t="s">
        <v>5365</v>
      </c>
      <c r="AR54" s="851" t="s">
        <v>5365</v>
      </c>
      <c r="AS54" s="851"/>
      <c r="AT54" s="851"/>
      <c r="AU54" s="855">
        <f>COUNTIF(Q54:AT54,"a")</f>
        <v>9</v>
      </c>
      <c r="AV54" s="792">
        <v>2</v>
      </c>
      <c r="AW54" s="787">
        <v>1</v>
      </c>
      <c r="AX54" s="787">
        <v>1</v>
      </c>
      <c r="AY54" s="362">
        <f>(AV54*3)+(AW54*2)+(AX54*1)</f>
        <v>9</v>
      </c>
      <c r="AZ54" s="313">
        <f>AY54/AU54</f>
        <v>1</v>
      </c>
    </row>
    <row r="55" spans="1:52" ht="15" customHeight="1">
      <c r="A55" s="48"/>
      <c r="B55" s="48"/>
      <c r="C55" s="48"/>
      <c r="D55" s="48"/>
      <c r="E55" s="48"/>
      <c r="F55" s="48"/>
      <c r="G55" s="48"/>
      <c r="H55" s="48"/>
      <c r="I55" s="48"/>
      <c r="J55" s="48"/>
      <c r="K55" s="48"/>
      <c r="L55" s="48"/>
      <c r="M55" s="425" t="s">
        <v>2801</v>
      </c>
      <c r="N55" s="606" t="s">
        <v>1266</v>
      </c>
      <c r="O55" s="607" t="s">
        <v>670</v>
      </c>
      <c r="P55" s="698"/>
      <c r="Q55" s="781"/>
      <c r="R55" s="781"/>
      <c r="S55" s="781"/>
      <c r="T55" s="781"/>
      <c r="U55" s="781"/>
      <c r="V55" s="781"/>
      <c r="W55" s="781"/>
      <c r="X55" s="781"/>
      <c r="Y55" s="781"/>
      <c r="Z55" s="781"/>
      <c r="AA55" s="781"/>
      <c r="AB55" s="781"/>
      <c r="AC55" s="781"/>
      <c r="AD55" s="781"/>
      <c r="AE55" s="781"/>
      <c r="AF55" s="781"/>
      <c r="AG55" s="781"/>
      <c r="AH55" s="781"/>
      <c r="AI55" s="781"/>
      <c r="AJ55" s="781"/>
      <c r="AK55" s="781"/>
      <c r="AL55" s="781" t="s">
        <v>5365</v>
      </c>
      <c r="AM55" s="781" t="s">
        <v>5365</v>
      </c>
      <c r="AN55" s="781" t="s">
        <v>5365</v>
      </c>
      <c r="AO55" s="781" t="s">
        <v>5365</v>
      </c>
      <c r="AP55" s="781" t="s">
        <v>5365</v>
      </c>
      <c r="AQ55" s="781" t="s">
        <v>5365</v>
      </c>
      <c r="AR55" s="851" t="s">
        <v>5365</v>
      </c>
      <c r="AS55" s="851" t="s">
        <v>5365</v>
      </c>
      <c r="AT55" s="851" t="s">
        <v>5365</v>
      </c>
      <c r="AU55" s="855">
        <f>COUNTIF(Q55:AT55,"a")</f>
        <v>9</v>
      </c>
      <c r="AV55" s="792">
        <v>2</v>
      </c>
      <c r="AW55" s="787">
        <v>1</v>
      </c>
      <c r="AX55" s="787"/>
      <c r="AY55" s="362">
        <f>(AV55*3)+(AW55*2)+(AX55*1)</f>
        <v>8</v>
      </c>
      <c r="AZ55" s="313">
        <f>AY55/AU55</f>
        <v>0.88888888888888884</v>
      </c>
    </row>
    <row r="56" spans="1:52" ht="15" customHeight="1">
      <c r="A56" s="48"/>
      <c r="B56" s="48"/>
      <c r="C56" s="48"/>
      <c r="D56" s="48"/>
      <c r="E56" s="48"/>
      <c r="F56" s="48"/>
      <c r="G56" s="48"/>
      <c r="H56" s="48"/>
      <c r="I56" s="48"/>
      <c r="J56" s="48"/>
      <c r="K56" s="48"/>
      <c r="L56" s="48"/>
      <c r="M56" s="425" t="s">
        <v>2997</v>
      </c>
      <c r="N56" s="583" t="s">
        <v>1420</v>
      </c>
      <c r="O56" s="584" t="s">
        <v>795</v>
      </c>
      <c r="P56" s="698"/>
      <c r="Q56" s="781"/>
      <c r="R56" s="781"/>
      <c r="S56" s="781"/>
      <c r="T56" s="781"/>
      <c r="U56" s="781"/>
      <c r="V56" s="781"/>
      <c r="W56" s="781"/>
      <c r="X56" s="781"/>
      <c r="Y56" s="781" t="s">
        <v>5365</v>
      </c>
      <c r="Z56" s="781" t="s">
        <v>5365</v>
      </c>
      <c r="AA56" s="781" t="s">
        <v>5365</v>
      </c>
      <c r="AB56" s="781" t="s">
        <v>5365</v>
      </c>
      <c r="AC56" s="781" t="s">
        <v>5365</v>
      </c>
      <c r="AD56" s="781" t="s">
        <v>5365</v>
      </c>
      <c r="AE56" s="781" t="s">
        <v>5365</v>
      </c>
      <c r="AF56" s="781"/>
      <c r="AG56" s="781" t="s">
        <v>5365</v>
      </c>
      <c r="AH56" s="781" t="s">
        <v>5365</v>
      </c>
      <c r="AI56" s="781"/>
      <c r="AJ56" s="781"/>
      <c r="AK56" s="781"/>
      <c r="AL56" s="781"/>
      <c r="AM56" s="781"/>
      <c r="AN56" s="781"/>
      <c r="AO56" s="781"/>
      <c r="AP56" s="781"/>
      <c r="AQ56" s="781"/>
      <c r="AR56" s="851"/>
      <c r="AS56" s="851"/>
      <c r="AT56" s="851"/>
      <c r="AU56" s="855">
        <f>COUNTIF(Q56:AT56,"a")</f>
        <v>9</v>
      </c>
      <c r="AV56" s="792"/>
      <c r="AW56" s="787">
        <v>1</v>
      </c>
      <c r="AX56" s="787">
        <v>1</v>
      </c>
      <c r="AY56" s="362">
        <f>(AV56*3)+(AW56*2)+(AX56*1)</f>
        <v>3</v>
      </c>
      <c r="AZ56" s="313">
        <f>AY56/AU56</f>
        <v>0.33333333333333331</v>
      </c>
    </row>
    <row r="57" spans="1:52" ht="15" customHeight="1">
      <c r="A57" s="48"/>
      <c r="B57" s="48"/>
      <c r="C57" s="48"/>
      <c r="D57" s="48"/>
      <c r="E57" s="48"/>
      <c r="F57" s="48"/>
      <c r="G57" s="48"/>
      <c r="H57" s="48"/>
      <c r="I57" s="48"/>
      <c r="J57" s="48"/>
      <c r="K57" s="48"/>
      <c r="L57" s="48"/>
      <c r="M57" s="425" t="s">
        <v>2998</v>
      </c>
      <c r="N57" s="606" t="s">
        <v>1121</v>
      </c>
      <c r="O57" s="607" t="s">
        <v>3702</v>
      </c>
      <c r="P57" s="847"/>
      <c r="Q57" s="781"/>
      <c r="R57" s="781"/>
      <c r="S57" s="781"/>
      <c r="T57" s="781"/>
      <c r="U57" s="781"/>
      <c r="V57" s="781"/>
      <c r="W57" s="781"/>
      <c r="X57" s="781"/>
      <c r="Y57" s="781"/>
      <c r="Z57" s="781"/>
      <c r="AA57" s="781"/>
      <c r="AB57" s="781"/>
      <c r="AC57" s="781"/>
      <c r="AD57" s="781"/>
      <c r="AE57" s="781"/>
      <c r="AF57" s="781"/>
      <c r="AG57" s="781"/>
      <c r="AH57" s="781" t="s">
        <v>5365</v>
      </c>
      <c r="AI57" s="781"/>
      <c r="AJ57" s="781" t="s">
        <v>5365</v>
      </c>
      <c r="AK57" s="781" t="s">
        <v>5365</v>
      </c>
      <c r="AL57" s="781" t="s">
        <v>5365</v>
      </c>
      <c r="AM57" s="781" t="s">
        <v>5365</v>
      </c>
      <c r="AN57" s="781"/>
      <c r="AO57" s="781" t="s">
        <v>5365</v>
      </c>
      <c r="AP57" s="781"/>
      <c r="AQ57" s="781" t="s">
        <v>5365</v>
      </c>
      <c r="AR57" s="851"/>
      <c r="AS57" s="851" t="s">
        <v>5365</v>
      </c>
      <c r="AT57" s="851" t="s">
        <v>5365</v>
      </c>
      <c r="AU57" s="855">
        <f>COUNTIF(Q57:AT57,"a")</f>
        <v>9</v>
      </c>
      <c r="AV57" s="792">
        <v>1</v>
      </c>
      <c r="AW57" s="787"/>
      <c r="AX57" s="787"/>
      <c r="AY57" s="362">
        <f>(AV57*3)+(AW57*2)+(AX57*1)</f>
        <v>3</v>
      </c>
      <c r="AZ57" s="313">
        <f>AY57/AU57</f>
        <v>0.33333333333333331</v>
      </c>
    </row>
    <row r="58" spans="1:52" ht="15" customHeight="1">
      <c r="C58" s="48"/>
      <c r="D58" s="48"/>
      <c r="E58" s="48"/>
      <c r="F58" s="48"/>
      <c r="G58" s="48"/>
      <c r="H58" s="48"/>
      <c r="I58" s="48"/>
      <c r="J58" s="48"/>
      <c r="K58" s="48"/>
      <c r="L58" s="48"/>
      <c r="M58" s="425" t="s">
        <v>2999</v>
      </c>
      <c r="N58" s="583" t="s">
        <v>1145</v>
      </c>
      <c r="O58" s="584" t="s">
        <v>610</v>
      </c>
      <c r="P58" s="698"/>
      <c r="Q58" s="781"/>
      <c r="R58" s="781"/>
      <c r="S58" s="781"/>
      <c r="T58" s="781"/>
      <c r="U58" s="781"/>
      <c r="V58" s="781"/>
      <c r="W58" s="781" t="s">
        <v>5365</v>
      </c>
      <c r="X58" s="781"/>
      <c r="Y58" s="781" t="s">
        <v>5365</v>
      </c>
      <c r="Z58" s="781" t="s">
        <v>5365</v>
      </c>
      <c r="AA58" s="781"/>
      <c r="AB58" s="781"/>
      <c r="AC58" s="781" t="s">
        <v>5365</v>
      </c>
      <c r="AD58" s="781" t="s">
        <v>5365</v>
      </c>
      <c r="AE58" s="781"/>
      <c r="AF58" s="781"/>
      <c r="AG58" s="781" t="s">
        <v>5365</v>
      </c>
      <c r="AH58" s="781"/>
      <c r="AI58" s="781" t="s">
        <v>5365</v>
      </c>
      <c r="AJ58" s="781"/>
      <c r="AK58" s="781"/>
      <c r="AL58" s="781"/>
      <c r="AM58" s="781" t="s">
        <v>5365</v>
      </c>
      <c r="AN58" s="781"/>
      <c r="AO58" s="781" t="s">
        <v>5365</v>
      </c>
      <c r="AP58" s="781"/>
      <c r="AQ58" s="781"/>
      <c r="AR58" s="851"/>
      <c r="AS58" s="851"/>
      <c r="AT58" s="851"/>
      <c r="AU58" s="855">
        <f>COUNTIF(Q58:AT58,"a")</f>
        <v>9</v>
      </c>
      <c r="AV58" s="792"/>
      <c r="AW58" s="787"/>
      <c r="AX58" s="787">
        <v>2</v>
      </c>
      <c r="AY58" s="362">
        <f>(AV58*3)+(AW58*2)+(AX58*1)</f>
        <v>2</v>
      </c>
      <c r="AZ58" s="313">
        <f>AY58/AU58</f>
        <v>0.22222222222222221</v>
      </c>
    </row>
    <row r="59" spans="1:52" ht="15" customHeight="1">
      <c r="C59" s="48"/>
      <c r="D59" s="48"/>
      <c r="E59" s="48"/>
      <c r="F59" s="48"/>
      <c r="G59" s="48"/>
      <c r="H59" s="48"/>
      <c r="I59" s="48"/>
      <c r="J59" s="48"/>
      <c r="K59" s="48"/>
      <c r="L59" s="48"/>
      <c r="M59" s="425" t="s">
        <v>3000</v>
      </c>
      <c r="N59" s="606" t="s">
        <v>816</v>
      </c>
      <c r="O59" s="607" t="s">
        <v>3476</v>
      </c>
      <c r="P59" s="698"/>
      <c r="Q59" s="781"/>
      <c r="R59" s="781"/>
      <c r="S59" s="781"/>
      <c r="T59" s="781"/>
      <c r="U59" s="781"/>
      <c r="V59" s="781"/>
      <c r="W59" s="781"/>
      <c r="X59" s="781"/>
      <c r="Y59" s="781"/>
      <c r="Z59" s="781"/>
      <c r="AA59" s="781"/>
      <c r="AB59" s="781"/>
      <c r="AC59" s="781"/>
      <c r="AD59" s="781"/>
      <c r="AE59" s="781"/>
      <c r="AF59" s="781"/>
      <c r="AG59" s="781" t="s">
        <v>5365</v>
      </c>
      <c r="AH59" s="781" t="s">
        <v>5365</v>
      </c>
      <c r="AI59" s="781" t="s">
        <v>5365</v>
      </c>
      <c r="AJ59" s="781" t="s">
        <v>5365</v>
      </c>
      <c r="AK59" s="781" t="s">
        <v>5365</v>
      </c>
      <c r="AL59" s="781" t="s">
        <v>5365</v>
      </c>
      <c r="AM59" s="781" t="s">
        <v>5365</v>
      </c>
      <c r="AN59" s="781" t="s">
        <v>5365</v>
      </c>
      <c r="AO59" s="781" t="s">
        <v>5365</v>
      </c>
      <c r="AP59" s="781"/>
      <c r="AQ59" s="781"/>
      <c r="AR59" s="851"/>
      <c r="AS59" s="851"/>
      <c r="AT59" s="851"/>
      <c r="AU59" s="855">
        <f>COUNTIF(Q59:AT59,"a")</f>
        <v>9</v>
      </c>
      <c r="AV59" s="792"/>
      <c r="AW59" s="787"/>
      <c r="AX59" s="787">
        <v>1</v>
      </c>
      <c r="AY59" s="362">
        <f>(AV59*3)+(AW59*2)+(AX59*1)</f>
        <v>1</v>
      </c>
      <c r="AZ59" s="313">
        <f>AY59/AU59</f>
        <v>0.1111111111111111</v>
      </c>
    </row>
    <row r="60" spans="1:52" ht="15" customHeight="1">
      <c r="C60" s="48"/>
      <c r="D60" s="48"/>
      <c r="E60" s="48"/>
      <c r="F60" s="48"/>
      <c r="G60" s="48"/>
      <c r="H60" s="48"/>
      <c r="I60" s="48"/>
      <c r="J60" s="48"/>
      <c r="K60" s="48"/>
      <c r="L60" s="48"/>
      <c r="M60" s="425" t="s">
        <v>3001</v>
      </c>
      <c r="N60" s="606" t="s">
        <v>708</v>
      </c>
      <c r="O60" s="607" t="s">
        <v>3597</v>
      </c>
      <c r="P60" s="847"/>
      <c r="Q60" s="781"/>
      <c r="R60" s="781"/>
      <c r="S60" s="781"/>
      <c r="T60" s="781"/>
      <c r="U60" s="781"/>
      <c r="V60" s="781"/>
      <c r="W60" s="781"/>
      <c r="X60" s="781"/>
      <c r="Y60" s="781"/>
      <c r="Z60" s="781"/>
      <c r="AA60" s="781"/>
      <c r="AB60" s="781"/>
      <c r="AC60" s="781"/>
      <c r="AD60" s="781"/>
      <c r="AE60" s="781"/>
      <c r="AF60" s="781"/>
      <c r="AG60" s="781"/>
      <c r="AH60" s="781" t="s">
        <v>5365</v>
      </c>
      <c r="AI60" s="781"/>
      <c r="AJ60" s="781" t="s">
        <v>5365</v>
      </c>
      <c r="AK60" s="781"/>
      <c r="AL60" s="781" t="s">
        <v>5365</v>
      </c>
      <c r="AM60" s="781" t="s">
        <v>5365</v>
      </c>
      <c r="AN60" s="781" t="s">
        <v>5365</v>
      </c>
      <c r="AO60" s="781"/>
      <c r="AP60" s="781" t="s">
        <v>5365</v>
      </c>
      <c r="AQ60" s="781" t="s">
        <v>5365</v>
      </c>
      <c r="AR60" s="851" t="s">
        <v>5365</v>
      </c>
      <c r="AS60" s="851"/>
      <c r="AT60" s="851" t="s">
        <v>5365</v>
      </c>
      <c r="AU60" s="855">
        <f>COUNTIF(Q60:AT60,"a")</f>
        <v>9</v>
      </c>
      <c r="AV60" s="792"/>
      <c r="AW60" s="787"/>
      <c r="AX60" s="787">
        <v>1</v>
      </c>
      <c r="AY60" s="362">
        <f>(AV60*3)+(AW60*2)+(AX60*1)</f>
        <v>1</v>
      </c>
      <c r="AZ60" s="313">
        <f>AY60/AU60</f>
        <v>0.1111111111111111</v>
      </c>
    </row>
    <row r="61" spans="1:52" ht="15" customHeight="1">
      <c r="M61" s="425" t="s">
        <v>5413</v>
      </c>
      <c r="N61" s="583" t="s">
        <v>1344</v>
      </c>
      <c r="O61" s="584" t="s">
        <v>70</v>
      </c>
      <c r="P61" s="698"/>
      <c r="Q61" s="781"/>
      <c r="R61" s="781"/>
      <c r="S61" s="781"/>
      <c r="T61" s="781"/>
      <c r="U61" s="781"/>
      <c r="V61" s="781"/>
      <c r="W61" s="781"/>
      <c r="X61" s="781"/>
      <c r="Y61" s="781" t="s">
        <v>5365</v>
      </c>
      <c r="Z61" s="781" t="s">
        <v>5365</v>
      </c>
      <c r="AA61" s="781" t="s">
        <v>5365</v>
      </c>
      <c r="AB61" s="781" t="s">
        <v>5365</v>
      </c>
      <c r="AC61" s="781" t="s">
        <v>5365</v>
      </c>
      <c r="AD61" s="781" t="s">
        <v>5365</v>
      </c>
      <c r="AE61" s="781" t="s">
        <v>5365</v>
      </c>
      <c r="AF61" s="781"/>
      <c r="AG61" s="781"/>
      <c r="AH61" s="781" t="s">
        <v>5365</v>
      </c>
      <c r="AI61" s="781"/>
      <c r="AJ61" s="781" t="s">
        <v>5365</v>
      </c>
      <c r="AK61" s="781"/>
      <c r="AL61" s="781"/>
      <c r="AM61" s="781"/>
      <c r="AN61" s="781"/>
      <c r="AO61" s="781"/>
      <c r="AP61" s="781"/>
      <c r="AQ61" s="781"/>
      <c r="AR61" s="851"/>
      <c r="AS61" s="851"/>
      <c r="AT61" s="851"/>
      <c r="AU61" s="855">
        <f>COUNTIF(Q61:AT61,"a")</f>
        <v>9</v>
      </c>
      <c r="AV61" s="792"/>
      <c r="AW61" s="787"/>
      <c r="AX61" s="787"/>
      <c r="AY61" s="362">
        <f>(AV61*3)+(AW61*2)+(AX61*1)</f>
        <v>0</v>
      </c>
      <c r="AZ61" s="313">
        <f>AY61/AU61</f>
        <v>0</v>
      </c>
    </row>
    <row r="62" spans="1:52" ht="15" customHeight="1">
      <c r="M62" s="425" t="s">
        <v>3002</v>
      </c>
      <c r="N62" s="583" t="s">
        <v>664</v>
      </c>
      <c r="O62" s="584" t="s">
        <v>1704</v>
      </c>
      <c r="P62" s="698"/>
      <c r="Q62" s="781"/>
      <c r="R62" s="781"/>
      <c r="S62" s="781"/>
      <c r="T62" s="781"/>
      <c r="U62" s="781"/>
      <c r="V62" s="781"/>
      <c r="W62" s="781"/>
      <c r="X62" s="781"/>
      <c r="Y62" s="781"/>
      <c r="Z62" s="781"/>
      <c r="AA62" s="781" t="s">
        <v>5365</v>
      </c>
      <c r="AB62" s="781" t="s">
        <v>5365</v>
      </c>
      <c r="AC62" s="781" t="s">
        <v>5365</v>
      </c>
      <c r="AD62" s="781" t="s">
        <v>5365</v>
      </c>
      <c r="AE62" s="781" t="s">
        <v>5365</v>
      </c>
      <c r="AF62" s="781" t="s">
        <v>5365</v>
      </c>
      <c r="AG62" s="781" t="s">
        <v>5365</v>
      </c>
      <c r="AH62" s="781" t="s">
        <v>5365</v>
      </c>
      <c r="AI62" s="781"/>
      <c r="AJ62" s="781" t="s">
        <v>5365</v>
      </c>
      <c r="AK62" s="781"/>
      <c r="AL62" s="781"/>
      <c r="AM62" s="781"/>
      <c r="AN62" s="781"/>
      <c r="AO62" s="781"/>
      <c r="AP62" s="781"/>
      <c r="AQ62" s="781"/>
      <c r="AR62" s="851"/>
      <c r="AS62" s="851"/>
      <c r="AT62" s="851"/>
      <c r="AU62" s="855">
        <f>COUNTIF(Q62:AT62,"a")</f>
        <v>9</v>
      </c>
      <c r="AV62" s="792"/>
      <c r="AW62" s="787"/>
      <c r="AX62" s="787"/>
      <c r="AY62" s="362">
        <f>(AV62*3)+(AW62*2)+(AX62*1)</f>
        <v>0</v>
      </c>
      <c r="AZ62" s="313">
        <f>AY62/AU62</f>
        <v>0</v>
      </c>
    </row>
    <row r="63" spans="1:52" ht="15" customHeight="1">
      <c r="M63" s="425" t="s">
        <v>3003</v>
      </c>
      <c r="N63" s="606" t="s">
        <v>740</v>
      </c>
      <c r="O63" s="607" t="s">
        <v>3090</v>
      </c>
      <c r="P63" s="698"/>
      <c r="Q63" s="781"/>
      <c r="R63" s="781"/>
      <c r="S63" s="781"/>
      <c r="T63" s="781"/>
      <c r="U63" s="781"/>
      <c r="V63" s="781"/>
      <c r="W63" s="781"/>
      <c r="X63" s="781"/>
      <c r="Y63" s="781"/>
      <c r="Z63" s="781"/>
      <c r="AA63" s="781"/>
      <c r="AB63" s="781"/>
      <c r="AC63" s="781"/>
      <c r="AD63" s="781"/>
      <c r="AE63" s="781" t="s">
        <v>5365</v>
      </c>
      <c r="AF63" s="781"/>
      <c r="AG63" s="781" t="s">
        <v>5365</v>
      </c>
      <c r="AH63" s="781" t="s">
        <v>5365</v>
      </c>
      <c r="AI63" s="781" t="s">
        <v>5365</v>
      </c>
      <c r="AJ63" s="781" t="s">
        <v>5365</v>
      </c>
      <c r="AK63" s="781" t="s">
        <v>5365</v>
      </c>
      <c r="AL63" s="781" t="s">
        <v>5365</v>
      </c>
      <c r="AM63" s="781"/>
      <c r="AN63" s="781"/>
      <c r="AO63" s="781" t="s">
        <v>5365</v>
      </c>
      <c r="AP63" s="781"/>
      <c r="AQ63" s="781"/>
      <c r="AR63" s="851"/>
      <c r="AS63" s="851"/>
      <c r="AT63" s="851"/>
      <c r="AU63" s="855">
        <f>COUNTIF(Q63:AT63,"a")</f>
        <v>8</v>
      </c>
      <c r="AV63" s="792">
        <v>6</v>
      </c>
      <c r="AW63" s="787">
        <v>1</v>
      </c>
      <c r="AX63" s="787">
        <v>1</v>
      </c>
      <c r="AY63" s="362">
        <f>(AV63*3)+(AW63*2)+(AX63*1)</f>
        <v>21</v>
      </c>
      <c r="AZ63" s="313">
        <f>AY63/AU63</f>
        <v>2.625</v>
      </c>
    </row>
    <row r="64" spans="1:52" ht="15" customHeight="1">
      <c r="M64" s="425" t="s">
        <v>3004</v>
      </c>
      <c r="N64" s="583" t="s">
        <v>753</v>
      </c>
      <c r="O64" s="584" t="s">
        <v>6339</v>
      </c>
      <c r="P64" s="698"/>
      <c r="Q64" s="781" t="s">
        <v>5365</v>
      </c>
      <c r="R64" s="781" t="s">
        <v>5365</v>
      </c>
      <c r="S64" s="781" t="s">
        <v>5365</v>
      </c>
      <c r="T64" s="781" t="s">
        <v>5365</v>
      </c>
      <c r="U64" s="781"/>
      <c r="V64" s="781"/>
      <c r="W64" s="781" t="s">
        <v>5365</v>
      </c>
      <c r="X64" s="781" t="s">
        <v>5365</v>
      </c>
      <c r="Y64" s="781" t="s">
        <v>5365</v>
      </c>
      <c r="Z64" s="781"/>
      <c r="AA64" s="781"/>
      <c r="AB64" s="781"/>
      <c r="AC64" s="781"/>
      <c r="AD64" s="781"/>
      <c r="AE64" s="781"/>
      <c r="AF64" s="781"/>
      <c r="AG64" s="781"/>
      <c r="AH64" s="781"/>
      <c r="AI64" s="781"/>
      <c r="AJ64" s="781"/>
      <c r="AK64" s="781"/>
      <c r="AL64" s="781"/>
      <c r="AM64" s="781"/>
      <c r="AN64" s="781"/>
      <c r="AO64" s="781"/>
      <c r="AP64" s="781"/>
      <c r="AQ64" s="781"/>
      <c r="AR64" s="851"/>
      <c r="AS64" s="851"/>
      <c r="AT64" s="851" t="s">
        <v>5365</v>
      </c>
      <c r="AU64" s="855">
        <f>COUNTIF(Q64:AT64,"a")</f>
        <v>8</v>
      </c>
      <c r="AV64" s="792">
        <v>5</v>
      </c>
      <c r="AW64" s="787">
        <v>2</v>
      </c>
      <c r="AX64" s="787">
        <v>1</v>
      </c>
      <c r="AY64" s="362">
        <f>(AV64*3)+(AW64*2)+(AX64*1)</f>
        <v>20</v>
      </c>
      <c r="AZ64" s="313">
        <f>AY64/AU64</f>
        <v>2.5</v>
      </c>
    </row>
    <row r="65" spans="13:52" ht="15" customHeight="1">
      <c r="M65" s="425" t="s">
        <v>3005</v>
      </c>
      <c r="N65" s="583" t="s">
        <v>729</v>
      </c>
      <c r="O65" s="584" t="s">
        <v>1595</v>
      </c>
      <c r="P65" s="698"/>
      <c r="Q65" s="781"/>
      <c r="R65" s="781"/>
      <c r="S65" s="781"/>
      <c r="T65" s="781"/>
      <c r="U65" s="781"/>
      <c r="V65" s="781" t="s">
        <v>5365</v>
      </c>
      <c r="W65" s="781" t="s">
        <v>5365</v>
      </c>
      <c r="X65" s="781" t="s">
        <v>5365</v>
      </c>
      <c r="Y65" s="781" t="s">
        <v>5365</v>
      </c>
      <c r="Z65" s="781" t="s">
        <v>5365</v>
      </c>
      <c r="AA65" s="781" t="s">
        <v>5365</v>
      </c>
      <c r="AB65" s="781"/>
      <c r="AC65" s="781" t="s">
        <v>5365</v>
      </c>
      <c r="AD65" s="781"/>
      <c r="AE65" s="781" t="s">
        <v>5365</v>
      </c>
      <c r="AF65" s="781"/>
      <c r="AG65" s="781"/>
      <c r="AH65" s="781"/>
      <c r="AI65" s="781"/>
      <c r="AJ65" s="781"/>
      <c r="AK65" s="781"/>
      <c r="AL65" s="781"/>
      <c r="AM65" s="781"/>
      <c r="AN65" s="781"/>
      <c r="AO65" s="781"/>
      <c r="AP65" s="781"/>
      <c r="AQ65" s="781"/>
      <c r="AR65" s="851"/>
      <c r="AS65" s="851"/>
      <c r="AT65" s="851"/>
      <c r="AU65" s="855">
        <f>COUNTIF(Q65:AT65,"a")</f>
        <v>8</v>
      </c>
      <c r="AV65" s="792">
        <v>5</v>
      </c>
      <c r="AW65" s="787">
        <v>1</v>
      </c>
      <c r="AX65" s="787">
        <v>1</v>
      </c>
      <c r="AY65" s="362">
        <f>(AV65*3)+(AW65*2)+(AX65*1)</f>
        <v>18</v>
      </c>
      <c r="AZ65" s="313">
        <f>AY65/AU65</f>
        <v>2.25</v>
      </c>
    </row>
    <row r="66" spans="13:52" ht="15" customHeight="1">
      <c r="M66" s="425" t="s">
        <v>3188</v>
      </c>
      <c r="N66" s="583" t="s">
        <v>759</v>
      </c>
      <c r="O66" s="584" t="s">
        <v>2044</v>
      </c>
      <c r="P66" s="698"/>
      <c r="Q66" s="781"/>
      <c r="R66" s="781"/>
      <c r="S66" s="781"/>
      <c r="T66" s="781"/>
      <c r="U66" s="781"/>
      <c r="V66" s="781"/>
      <c r="W66" s="781"/>
      <c r="X66" s="781"/>
      <c r="Y66" s="781"/>
      <c r="Z66" s="781"/>
      <c r="AA66" s="781"/>
      <c r="AB66" s="781" t="s">
        <v>5365</v>
      </c>
      <c r="AC66" s="781" t="s">
        <v>5365</v>
      </c>
      <c r="AD66" s="781" t="s">
        <v>5365</v>
      </c>
      <c r="AE66" s="781" t="s">
        <v>5365</v>
      </c>
      <c r="AF66" s="781" t="s">
        <v>5365</v>
      </c>
      <c r="AG66" s="781" t="s">
        <v>5365</v>
      </c>
      <c r="AH66" s="781" t="s">
        <v>5365</v>
      </c>
      <c r="AI66" s="781" t="s">
        <v>5365</v>
      </c>
      <c r="AJ66" s="781"/>
      <c r="AK66" s="781"/>
      <c r="AL66" s="781"/>
      <c r="AM66" s="781"/>
      <c r="AN66" s="781"/>
      <c r="AO66" s="781"/>
      <c r="AP66" s="781"/>
      <c r="AQ66" s="781"/>
      <c r="AR66" s="851"/>
      <c r="AS66" s="851"/>
      <c r="AT66" s="851"/>
      <c r="AU66" s="855">
        <f>COUNTIF(Q66:AT66,"a")</f>
        <v>8</v>
      </c>
      <c r="AV66" s="792">
        <v>5</v>
      </c>
      <c r="AW66" s="787"/>
      <c r="AX66" s="787">
        <v>2</v>
      </c>
      <c r="AY66" s="362">
        <f>(AV66*3)+(AW66*2)+(AX66*1)</f>
        <v>17</v>
      </c>
      <c r="AZ66" s="313">
        <f>AY66/AU66</f>
        <v>2.125</v>
      </c>
    </row>
    <row r="67" spans="13:52" ht="15" customHeight="1">
      <c r="M67" s="425" t="s">
        <v>3189</v>
      </c>
      <c r="N67" s="606" t="s">
        <v>680</v>
      </c>
      <c r="O67" s="607" t="s">
        <v>1205</v>
      </c>
      <c r="P67" s="698"/>
      <c r="Q67" s="781"/>
      <c r="R67" s="781"/>
      <c r="S67" s="781"/>
      <c r="T67" s="781"/>
      <c r="U67" s="781"/>
      <c r="V67" s="781"/>
      <c r="W67" s="781"/>
      <c r="X67" s="781"/>
      <c r="Y67" s="781"/>
      <c r="Z67" s="781"/>
      <c r="AA67" s="781"/>
      <c r="AB67" s="781"/>
      <c r="AC67" s="781"/>
      <c r="AD67" s="781"/>
      <c r="AE67" s="781" t="s">
        <v>5365</v>
      </c>
      <c r="AF67" s="781"/>
      <c r="AG67" s="781"/>
      <c r="AH67" s="781"/>
      <c r="AI67" s="781"/>
      <c r="AJ67" s="781"/>
      <c r="AK67" s="781" t="s">
        <v>5365</v>
      </c>
      <c r="AL67" s="781"/>
      <c r="AM67" s="781" t="s">
        <v>5365</v>
      </c>
      <c r="AN67" s="781" t="s">
        <v>5365</v>
      </c>
      <c r="AO67" s="781" t="s">
        <v>5365</v>
      </c>
      <c r="AP67" s="781"/>
      <c r="AQ67" s="781"/>
      <c r="AR67" s="851" t="s">
        <v>5365</v>
      </c>
      <c r="AS67" s="851" t="s">
        <v>5365</v>
      </c>
      <c r="AT67" s="851" t="s">
        <v>5365</v>
      </c>
      <c r="AU67" s="855">
        <f>COUNTIF(Q67:AT67,"a")</f>
        <v>8</v>
      </c>
      <c r="AV67" s="792">
        <v>5</v>
      </c>
      <c r="AW67" s="787"/>
      <c r="AX67" s="787">
        <v>2</v>
      </c>
      <c r="AY67" s="362">
        <f>(AV67*3)+(AW67*2)+(AX67*1)</f>
        <v>17</v>
      </c>
      <c r="AZ67" s="313">
        <f>AY67/AU67</f>
        <v>2.125</v>
      </c>
    </row>
    <row r="68" spans="13:52" ht="15" customHeight="1">
      <c r="M68" s="425" t="s">
        <v>3190</v>
      </c>
      <c r="N68" s="583" t="s">
        <v>680</v>
      </c>
      <c r="O68" s="584" t="s">
        <v>654</v>
      </c>
      <c r="P68" s="698"/>
      <c r="Q68" s="781" t="s">
        <v>5365</v>
      </c>
      <c r="R68" s="781"/>
      <c r="S68" s="781" t="s">
        <v>5365</v>
      </c>
      <c r="T68" s="781" t="s">
        <v>5365</v>
      </c>
      <c r="U68" s="781" t="s">
        <v>5365</v>
      </c>
      <c r="V68" s="781" t="s">
        <v>5365</v>
      </c>
      <c r="W68" s="781"/>
      <c r="X68" s="781" t="s">
        <v>5365</v>
      </c>
      <c r="Y68" s="781" t="s">
        <v>5365</v>
      </c>
      <c r="Z68" s="781" t="s">
        <v>5365</v>
      </c>
      <c r="AA68" s="781"/>
      <c r="AB68" s="781"/>
      <c r="AC68" s="781"/>
      <c r="AD68" s="781"/>
      <c r="AE68" s="781"/>
      <c r="AF68" s="781"/>
      <c r="AG68" s="781"/>
      <c r="AH68" s="781"/>
      <c r="AI68" s="781"/>
      <c r="AJ68" s="781"/>
      <c r="AK68" s="781"/>
      <c r="AL68" s="781"/>
      <c r="AM68" s="781"/>
      <c r="AN68" s="781"/>
      <c r="AO68" s="781"/>
      <c r="AP68" s="781"/>
      <c r="AQ68" s="781"/>
      <c r="AR68" s="851"/>
      <c r="AS68" s="851"/>
      <c r="AT68" s="851"/>
      <c r="AU68" s="855">
        <f>COUNTIF(Q68:AT68,"a")</f>
        <v>8</v>
      </c>
      <c r="AV68" s="792">
        <v>3</v>
      </c>
      <c r="AW68" s="787">
        <v>3</v>
      </c>
      <c r="AX68" s="787">
        <v>1</v>
      </c>
      <c r="AY68" s="362">
        <f>(AV68*3)+(AW68*2)+(AX68*1)</f>
        <v>16</v>
      </c>
      <c r="AZ68" s="313">
        <f>AY68/AU68</f>
        <v>2</v>
      </c>
    </row>
    <row r="69" spans="13:52" ht="15" customHeight="1">
      <c r="M69" s="425" t="s">
        <v>3191</v>
      </c>
      <c r="N69" s="583" t="s">
        <v>1066</v>
      </c>
      <c r="O69" s="584" t="s">
        <v>1573</v>
      </c>
      <c r="P69" s="698"/>
      <c r="Q69" s="781"/>
      <c r="R69" s="781"/>
      <c r="S69" s="781"/>
      <c r="T69" s="781"/>
      <c r="U69" s="781"/>
      <c r="V69" s="781" t="s">
        <v>5365</v>
      </c>
      <c r="W69" s="781" t="s">
        <v>5365</v>
      </c>
      <c r="X69" s="781"/>
      <c r="Y69" s="781" t="s">
        <v>5365</v>
      </c>
      <c r="Z69" s="781" t="s">
        <v>5365</v>
      </c>
      <c r="AA69" s="781" t="s">
        <v>5365</v>
      </c>
      <c r="AB69" s="781" t="s">
        <v>5365</v>
      </c>
      <c r="AC69" s="781" t="s">
        <v>5365</v>
      </c>
      <c r="AD69" s="781"/>
      <c r="AE69" s="781" t="s">
        <v>5365</v>
      </c>
      <c r="AF69" s="781"/>
      <c r="AG69" s="781"/>
      <c r="AH69" s="781"/>
      <c r="AI69" s="781"/>
      <c r="AJ69" s="781"/>
      <c r="AK69" s="781"/>
      <c r="AL69" s="781"/>
      <c r="AM69" s="781"/>
      <c r="AN69" s="781"/>
      <c r="AO69" s="781"/>
      <c r="AP69" s="781"/>
      <c r="AQ69" s="781"/>
      <c r="AR69" s="851"/>
      <c r="AS69" s="851"/>
      <c r="AT69" s="851"/>
      <c r="AU69" s="855">
        <f>COUNTIF(Q69:AT69,"a")</f>
        <v>8</v>
      </c>
      <c r="AV69" s="792">
        <v>3</v>
      </c>
      <c r="AW69" s="787">
        <v>2</v>
      </c>
      <c r="AX69" s="787">
        <v>3</v>
      </c>
      <c r="AY69" s="362">
        <f>(AV69*3)+(AW69*2)+(AX69*1)</f>
        <v>16</v>
      </c>
      <c r="AZ69" s="313">
        <f>AY69/AU69</f>
        <v>2</v>
      </c>
    </row>
    <row r="70" spans="13:52" ht="15" customHeight="1">
      <c r="M70" s="425" t="s">
        <v>3192</v>
      </c>
      <c r="N70" s="606" t="s">
        <v>1114</v>
      </c>
      <c r="O70" s="607" t="s">
        <v>2626</v>
      </c>
      <c r="P70" s="698"/>
      <c r="Q70" s="781"/>
      <c r="R70" s="781"/>
      <c r="S70" s="781"/>
      <c r="T70" s="781"/>
      <c r="U70" s="781"/>
      <c r="V70" s="781"/>
      <c r="W70" s="781"/>
      <c r="X70" s="781"/>
      <c r="Y70" s="781"/>
      <c r="Z70" s="781"/>
      <c r="AA70" s="781"/>
      <c r="AB70" s="781"/>
      <c r="AC70" s="781" t="s">
        <v>5365</v>
      </c>
      <c r="AD70" s="781"/>
      <c r="AE70" s="781"/>
      <c r="AF70" s="781"/>
      <c r="AG70" s="781" t="s">
        <v>5365</v>
      </c>
      <c r="AH70" s="781" t="s">
        <v>5365</v>
      </c>
      <c r="AI70" s="781" t="s">
        <v>5365</v>
      </c>
      <c r="AJ70" s="781" t="s">
        <v>5365</v>
      </c>
      <c r="AK70" s="781" t="s">
        <v>5365</v>
      </c>
      <c r="AL70" s="781" t="s">
        <v>5365</v>
      </c>
      <c r="AM70" s="781" t="s">
        <v>5365</v>
      </c>
      <c r="AN70" s="781"/>
      <c r="AO70" s="781"/>
      <c r="AP70" s="781"/>
      <c r="AQ70" s="781"/>
      <c r="AR70" s="851"/>
      <c r="AS70" s="851"/>
      <c r="AT70" s="851"/>
      <c r="AU70" s="855">
        <f>COUNTIF(Q70:AT70,"a")</f>
        <v>8</v>
      </c>
      <c r="AV70" s="792">
        <v>3</v>
      </c>
      <c r="AW70" s="787">
        <v>1</v>
      </c>
      <c r="AX70" s="787">
        <v>1</v>
      </c>
      <c r="AY70" s="362">
        <f>(AV70*3)+(AW70*2)+(AX70*1)</f>
        <v>12</v>
      </c>
      <c r="AZ70" s="313">
        <f>AY70/AU70</f>
        <v>1.5</v>
      </c>
    </row>
    <row r="71" spans="13:52" ht="15" customHeight="1">
      <c r="M71" s="425" t="s">
        <v>3193</v>
      </c>
      <c r="N71" s="583" t="s">
        <v>1102</v>
      </c>
      <c r="O71" s="584" t="s">
        <v>13</v>
      </c>
      <c r="P71" s="698"/>
      <c r="Q71" s="781"/>
      <c r="R71" s="781"/>
      <c r="S71" s="781"/>
      <c r="T71" s="781"/>
      <c r="U71" s="781"/>
      <c r="V71" s="781"/>
      <c r="W71" s="781"/>
      <c r="X71" s="781"/>
      <c r="Y71" s="781" t="s">
        <v>5365</v>
      </c>
      <c r="Z71" s="781" t="s">
        <v>5365</v>
      </c>
      <c r="AA71" s="781" t="s">
        <v>5365</v>
      </c>
      <c r="AB71" s="781" t="s">
        <v>5365</v>
      </c>
      <c r="AC71" s="781" t="s">
        <v>5365</v>
      </c>
      <c r="AD71" s="781"/>
      <c r="AE71" s="781" t="s">
        <v>5365</v>
      </c>
      <c r="AF71" s="781"/>
      <c r="AG71" s="781"/>
      <c r="AH71" s="781" t="s">
        <v>5365</v>
      </c>
      <c r="AI71" s="781"/>
      <c r="AJ71" s="781"/>
      <c r="AK71" s="781"/>
      <c r="AL71" s="781" t="s">
        <v>5365</v>
      </c>
      <c r="AM71" s="781"/>
      <c r="AN71" s="781"/>
      <c r="AO71" s="781"/>
      <c r="AP71" s="781"/>
      <c r="AQ71" s="781"/>
      <c r="AR71" s="851"/>
      <c r="AS71" s="851"/>
      <c r="AT71" s="851"/>
      <c r="AU71" s="855">
        <f>COUNTIF(Q71:AT71,"a")</f>
        <v>8</v>
      </c>
      <c r="AV71" s="792">
        <v>2</v>
      </c>
      <c r="AW71" s="787">
        <v>1</v>
      </c>
      <c r="AX71" s="787">
        <v>3</v>
      </c>
      <c r="AY71" s="362">
        <f>(AV71*3)+(AW71*2)+(AX71*1)</f>
        <v>11</v>
      </c>
      <c r="AZ71" s="313">
        <f>AY71/AU71</f>
        <v>1.375</v>
      </c>
    </row>
    <row r="72" spans="13:52" ht="15" customHeight="1">
      <c r="M72" s="425" t="s">
        <v>3194</v>
      </c>
      <c r="N72" s="606" t="s">
        <v>708</v>
      </c>
      <c r="O72" s="607" t="s">
        <v>801</v>
      </c>
      <c r="P72" s="698"/>
      <c r="Q72" s="781"/>
      <c r="R72" s="781"/>
      <c r="S72" s="781"/>
      <c r="T72" s="781"/>
      <c r="U72" s="781"/>
      <c r="V72" s="781"/>
      <c r="W72" s="781"/>
      <c r="X72" s="781"/>
      <c r="Y72" s="781"/>
      <c r="Z72" s="781"/>
      <c r="AA72" s="781"/>
      <c r="AB72" s="781"/>
      <c r="AC72" s="781"/>
      <c r="AD72" s="781"/>
      <c r="AE72" s="781"/>
      <c r="AF72" s="781"/>
      <c r="AG72" s="781" t="s">
        <v>5365</v>
      </c>
      <c r="AH72" s="781" t="s">
        <v>5365</v>
      </c>
      <c r="AI72" s="781" t="s">
        <v>5365</v>
      </c>
      <c r="AJ72" s="781" t="s">
        <v>5365</v>
      </c>
      <c r="AK72" s="781" t="s">
        <v>5365</v>
      </c>
      <c r="AL72" s="781" t="s">
        <v>5365</v>
      </c>
      <c r="AM72" s="781" t="s">
        <v>5365</v>
      </c>
      <c r="AN72" s="781" t="s">
        <v>5365</v>
      </c>
      <c r="AO72" s="781"/>
      <c r="AP72" s="781"/>
      <c r="AQ72" s="781"/>
      <c r="AR72" s="851"/>
      <c r="AS72" s="851"/>
      <c r="AT72" s="851"/>
      <c r="AU72" s="855">
        <f>COUNTIF(Q72:AT72,"a")</f>
        <v>8</v>
      </c>
      <c r="AV72" s="792">
        <v>2</v>
      </c>
      <c r="AW72" s="787">
        <v>1</v>
      </c>
      <c r="AX72" s="787">
        <v>2</v>
      </c>
      <c r="AY72" s="362">
        <f>(AV72*3)+(AW72*2)+(AX72*1)</f>
        <v>10</v>
      </c>
      <c r="AZ72" s="313">
        <f>AY72/AU72</f>
        <v>1.25</v>
      </c>
    </row>
    <row r="73" spans="13:52" ht="15" customHeight="1">
      <c r="M73" s="425" t="s">
        <v>3195</v>
      </c>
      <c r="N73" s="583" t="s">
        <v>1082</v>
      </c>
      <c r="O73" s="584" t="s">
        <v>3565</v>
      </c>
      <c r="P73" s="698"/>
      <c r="Q73" s="781"/>
      <c r="R73" s="781"/>
      <c r="S73" s="781"/>
      <c r="T73" s="781"/>
      <c r="U73" s="781"/>
      <c r="V73" s="781"/>
      <c r="W73" s="781"/>
      <c r="X73" s="781"/>
      <c r="Y73" s="781"/>
      <c r="Z73" s="781" t="s">
        <v>5365</v>
      </c>
      <c r="AA73" s="781" t="s">
        <v>5365</v>
      </c>
      <c r="AB73" s="781" t="s">
        <v>5365</v>
      </c>
      <c r="AC73" s="781"/>
      <c r="AD73" s="781"/>
      <c r="AE73" s="781"/>
      <c r="AF73" s="781" t="s">
        <v>5365</v>
      </c>
      <c r="AG73" s="781" t="s">
        <v>5365</v>
      </c>
      <c r="AH73" s="781"/>
      <c r="AI73" s="781" t="s">
        <v>5365</v>
      </c>
      <c r="AJ73" s="781" t="s">
        <v>5365</v>
      </c>
      <c r="AK73" s="781" t="s">
        <v>5365</v>
      </c>
      <c r="AL73" s="781"/>
      <c r="AM73" s="781"/>
      <c r="AN73" s="781"/>
      <c r="AO73" s="781"/>
      <c r="AP73" s="781"/>
      <c r="AQ73" s="781"/>
      <c r="AR73" s="851"/>
      <c r="AS73" s="851"/>
      <c r="AT73" s="851"/>
      <c r="AU73" s="855">
        <f>COUNTIF(Q73:AT73,"a")</f>
        <v>8</v>
      </c>
      <c r="AV73" s="792">
        <v>1</v>
      </c>
      <c r="AW73" s="787">
        <v>2</v>
      </c>
      <c r="AX73" s="787"/>
      <c r="AY73" s="362">
        <f>(AV73*3)+(AW73*2)+(AX73*1)</f>
        <v>7</v>
      </c>
      <c r="AZ73" s="313">
        <f>AY73/AU73</f>
        <v>0.875</v>
      </c>
    </row>
    <row r="74" spans="13:52" ht="15" customHeight="1">
      <c r="M74" s="425" t="s">
        <v>3196</v>
      </c>
      <c r="N74" s="606" t="s">
        <v>1096</v>
      </c>
      <c r="O74" s="607" t="s">
        <v>2646</v>
      </c>
      <c r="P74" s="698"/>
      <c r="Q74" s="781"/>
      <c r="R74" s="781"/>
      <c r="S74" s="781"/>
      <c r="T74" s="781"/>
      <c r="U74" s="781"/>
      <c r="V74" s="781"/>
      <c r="W74" s="781"/>
      <c r="X74" s="781"/>
      <c r="Y74" s="781"/>
      <c r="Z74" s="781"/>
      <c r="AA74" s="781"/>
      <c r="AB74" s="781"/>
      <c r="AC74" s="781" t="s">
        <v>5365</v>
      </c>
      <c r="AD74" s="781" t="s">
        <v>5365</v>
      </c>
      <c r="AE74" s="781" t="s">
        <v>5365</v>
      </c>
      <c r="AF74" s="781" t="s">
        <v>5365</v>
      </c>
      <c r="AG74" s="781" t="s">
        <v>5365</v>
      </c>
      <c r="AH74" s="781"/>
      <c r="AI74" s="781" t="s">
        <v>5365</v>
      </c>
      <c r="AJ74" s="781" t="s">
        <v>5365</v>
      </c>
      <c r="AK74" s="781" t="s">
        <v>5365</v>
      </c>
      <c r="AL74" s="781"/>
      <c r="AM74" s="781"/>
      <c r="AN74" s="781"/>
      <c r="AO74" s="781"/>
      <c r="AP74" s="781"/>
      <c r="AQ74" s="781"/>
      <c r="AR74" s="851"/>
      <c r="AS74" s="851"/>
      <c r="AT74" s="851"/>
      <c r="AU74" s="855">
        <f>COUNTIF(Q74:AT74,"a")</f>
        <v>8</v>
      </c>
      <c r="AV74" s="792">
        <v>1</v>
      </c>
      <c r="AW74" s="787"/>
      <c r="AX74" s="787">
        <v>3</v>
      </c>
      <c r="AY74" s="362">
        <f>(AV74*3)+(AW74*2)+(AX74*1)</f>
        <v>6</v>
      </c>
      <c r="AZ74" s="313">
        <f>AY74/AU74</f>
        <v>0.75</v>
      </c>
    </row>
    <row r="75" spans="13:52" ht="15" customHeight="1">
      <c r="M75" s="425" t="s">
        <v>3197</v>
      </c>
      <c r="N75" s="583" t="s">
        <v>1085</v>
      </c>
      <c r="O75" s="584" t="s">
        <v>70</v>
      </c>
      <c r="P75" s="698"/>
      <c r="Q75" s="781"/>
      <c r="R75" s="781"/>
      <c r="S75" s="781"/>
      <c r="T75" s="781"/>
      <c r="U75" s="781"/>
      <c r="V75" s="781"/>
      <c r="W75" s="781" t="s">
        <v>5365</v>
      </c>
      <c r="X75" s="781"/>
      <c r="Y75" s="781" t="s">
        <v>5365</v>
      </c>
      <c r="Z75" s="781" t="s">
        <v>5365</v>
      </c>
      <c r="AA75" s="781" t="s">
        <v>5365</v>
      </c>
      <c r="AB75" s="781" t="s">
        <v>5365</v>
      </c>
      <c r="AC75" s="781" t="s">
        <v>5365</v>
      </c>
      <c r="AD75" s="781" t="s">
        <v>5365</v>
      </c>
      <c r="AE75" s="781"/>
      <c r="AF75" s="781"/>
      <c r="AG75" s="781"/>
      <c r="AH75" s="781"/>
      <c r="AI75" s="781"/>
      <c r="AJ75" s="781" t="s">
        <v>5365</v>
      </c>
      <c r="AK75" s="781"/>
      <c r="AL75" s="781"/>
      <c r="AM75" s="781"/>
      <c r="AN75" s="781"/>
      <c r="AO75" s="781"/>
      <c r="AP75" s="781"/>
      <c r="AQ75" s="781"/>
      <c r="AR75" s="851"/>
      <c r="AS75" s="851"/>
      <c r="AT75" s="851"/>
      <c r="AU75" s="855">
        <f>COUNTIF(Q75:AT75,"a")</f>
        <v>8</v>
      </c>
      <c r="AV75" s="792">
        <v>1</v>
      </c>
      <c r="AW75" s="787"/>
      <c r="AX75" s="787">
        <v>1</v>
      </c>
      <c r="AY75" s="362">
        <f>(AV75*3)+(AW75*2)+(AX75*1)</f>
        <v>4</v>
      </c>
      <c r="AZ75" s="313">
        <f>AY75/AU75</f>
        <v>0.5</v>
      </c>
    </row>
    <row r="76" spans="13:52" ht="15" customHeight="1">
      <c r="M76" s="425" t="s">
        <v>3198</v>
      </c>
      <c r="N76" s="583" t="s">
        <v>2622</v>
      </c>
      <c r="O76" s="584" t="s">
        <v>2623</v>
      </c>
      <c r="P76" s="698"/>
      <c r="Q76" s="781"/>
      <c r="R76" s="781"/>
      <c r="S76" s="781"/>
      <c r="T76" s="781"/>
      <c r="U76" s="781"/>
      <c r="V76" s="781"/>
      <c r="W76" s="781"/>
      <c r="X76" s="781"/>
      <c r="Y76" s="781"/>
      <c r="Z76" s="781"/>
      <c r="AA76" s="781"/>
      <c r="AB76" s="781"/>
      <c r="AC76" s="781" t="s">
        <v>5365</v>
      </c>
      <c r="AD76" s="781" t="s">
        <v>5365</v>
      </c>
      <c r="AE76" s="781" t="s">
        <v>5365</v>
      </c>
      <c r="AF76" s="781" t="s">
        <v>5365</v>
      </c>
      <c r="AG76" s="781" t="s">
        <v>5365</v>
      </c>
      <c r="AH76" s="781" t="s">
        <v>5365</v>
      </c>
      <c r="AI76" s="781" t="s">
        <v>5365</v>
      </c>
      <c r="AJ76" s="781" t="s">
        <v>5365</v>
      </c>
      <c r="AK76" s="781"/>
      <c r="AL76" s="781"/>
      <c r="AM76" s="781"/>
      <c r="AN76" s="781"/>
      <c r="AO76" s="781"/>
      <c r="AP76" s="781"/>
      <c r="AQ76" s="781"/>
      <c r="AR76" s="851"/>
      <c r="AS76" s="851"/>
      <c r="AT76" s="851"/>
      <c r="AU76" s="855">
        <f>COUNTIF(Q76:AT76,"a")</f>
        <v>8</v>
      </c>
      <c r="AV76" s="792">
        <v>1</v>
      </c>
      <c r="AW76" s="787"/>
      <c r="AX76" s="787"/>
      <c r="AY76" s="362">
        <f>(AV76*3)+(AW76*2)+(AX76*1)</f>
        <v>3</v>
      </c>
      <c r="AZ76" s="313">
        <f>AY76/AU76</f>
        <v>0.375</v>
      </c>
    </row>
    <row r="77" spans="13:52" ht="15" customHeight="1">
      <c r="M77" s="425" t="s">
        <v>3395</v>
      </c>
      <c r="N77" s="583" t="s">
        <v>664</v>
      </c>
      <c r="O77" s="584" t="s">
        <v>1408</v>
      </c>
      <c r="P77" s="698"/>
      <c r="Q77" s="781"/>
      <c r="R77" s="781"/>
      <c r="S77" s="781"/>
      <c r="T77" s="781"/>
      <c r="U77" s="781"/>
      <c r="V77" s="781" t="s">
        <v>5365</v>
      </c>
      <c r="W77" s="781" t="s">
        <v>5365</v>
      </c>
      <c r="X77" s="781" t="s">
        <v>5365</v>
      </c>
      <c r="Y77" s="781" t="s">
        <v>5365</v>
      </c>
      <c r="Z77" s="781" t="s">
        <v>5365</v>
      </c>
      <c r="AA77" s="781" t="s">
        <v>5365</v>
      </c>
      <c r="AB77" s="781" t="s">
        <v>5365</v>
      </c>
      <c r="AC77" s="781" t="s">
        <v>5365</v>
      </c>
      <c r="AD77" s="781"/>
      <c r="AE77" s="781"/>
      <c r="AF77" s="781"/>
      <c r="AG77" s="781"/>
      <c r="AH77" s="781"/>
      <c r="AI77" s="781"/>
      <c r="AJ77" s="781"/>
      <c r="AK77" s="781"/>
      <c r="AL77" s="781"/>
      <c r="AM77" s="781"/>
      <c r="AN77" s="781"/>
      <c r="AO77" s="781"/>
      <c r="AP77" s="781"/>
      <c r="AQ77" s="781"/>
      <c r="AR77" s="851"/>
      <c r="AS77" s="851"/>
      <c r="AT77" s="851"/>
      <c r="AU77" s="855">
        <f>COUNTIF(Q77:AT77,"a")</f>
        <v>8</v>
      </c>
      <c r="AV77" s="792"/>
      <c r="AW77" s="787"/>
      <c r="AX77" s="787">
        <v>2</v>
      </c>
      <c r="AY77" s="362">
        <f>(AV77*3)+(AW77*2)+(AX77*1)</f>
        <v>2</v>
      </c>
      <c r="AZ77" s="313">
        <f>AY77/AU77</f>
        <v>0.25</v>
      </c>
    </row>
    <row r="78" spans="13:52" ht="15" customHeight="1">
      <c r="M78" s="425" t="s">
        <v>3397</v>
      </c>
      <c r="N78" s="583" t="s">
        <v>688</v>
      </c>
      <c r="O78" s="584" t="s">
        <v>762</v>
      </c>
      <c r="P78" s="698"/>
      <c r="Q78" s="781"/>
      <c r="R78" s="781"/>
      <c r="S78" s="781"/>
      <c r="T78" s="781"/>
      <c r="U78" s="781"/>
      <c r="V78" s="781"/>
      <c r="W78" s="781"/>
      <c r="X78" s="781" t="s">
        <v>5365</v>
      </c>
      <c r="Y78" s="781" t="s">
        <v>5365</v>
      </c>
      <c r="Z78" s="781" t="s">
        <v>5365</v>
      </c>
      <c r="AA78" s="781" t="s">
        <v>5365</v>
      </c>
      <c r="AB78" s="781" t="s">
        <v>5365</v>
      </c>
      <c r="AC78" s="781" t="s">
        <v>5365</v>
      </c>
      <c r="AD78" s="781" t="s">
        <v>5365</v>
      </c>
      <c r="AE78" s="781" t="s">
        <v>5365</v>
      </c>
      <c r="AF78" s="781"/>
      <c r="AG78" s="781"/>
      <c r="AH78" s="781"/>
      <c r="AI78" s="781"/>
      <c r="AJ78" s="781"/>
      <c r="AK78" s="781"/>
      <c r="AL78" s="781"/>
      <c r="AM78" s="781"/>
      <c r="AN78" s="781"/>
      <c r="AO78" s="781"/>
      <c r="AP78" s="781"/>
      <c r="AQ78" s="781"/>
      <c r="AR78" s="851"/>
      <c r="AS78" s="851"/>
      <c r="AT78" s="851"/>
      <c r="AU78" s="855">
        <f>COUNTIF(Q78:AT78,"a")</f>
        <v>8</v>
      </c>
      <c r="AV78" s="792"/>
      <c r="AW78" s="787"/>
      <c r="AX78" s="787">
        <v>1</v>
      </c>
      <c r="AY78" s="362">
        <f>(AV78*3)+(AW78*2)+(AX78*1)</f>
        <v>1</v>
      </c>
      <c r="AZ78" s="313">
        <f>AY78/AU78</f>
        <v>0.125</v>
      </c>
    </row>
    <row r="79" spans="13:52" ht="15" customHeight="1">
      <c r="M79" s="425" t="s">
        <v>3398</v>
      </c>
      <c r="N79" s="606" t="s">
        <v>2051</v>
      </c>
      <c r="O79" s="607" t="s">
        <v>3597</v>
      </c>
      <c r="P79" s="847"/>
      <c r="Q79" s="781"/>
      <c r="R79" s="781"/>
      <c r="S79" s="781"/>
      <c r="T79" s="781"/>
      <c r="U79" s="781"/>
      <c r="V79" s="781"/>
      <c r="W79" s="781"/>
      <c r="X79" s="781"/>
      <c r="Y79" s="781"/>
      <c r="Z79" s="781"/>
      <c r="AA79" s="781"/>
      <c r="AB79" s="781"/>
      <c r="AC79" s="781"/>
      <c r="AD79" s="781"/>
      <c r="AE79" s="781"/>
      <c r="AF79" s="781"/>
      <c r="AG79" s="781"/>
      <c r="AH79" s="781" t="s">
        <v>5365</v>
      </c>
      <c r="AI79" s="781"/>
      <c r="AJ79" s="781" t="s">
        <v>5365</v>
      </c>
      <c r="AK79" s="781"/>
      <c r="AL79" s="781" t="s">
        <v>5365</v>
      </c>
      <c r="AM79" s="781" t="s">
        <v>5365</v>
      </c>
      <c r="AN79" s="781" t="s">
        <v>5365</v>
      </c>
      <c r="AO79" s="781"/>
      <c r="AP79" s="781"/>
      <c r="AQ79" s="781" t="s">
        <v>5365</v>
      </c>
      <c r="AR79" s="851" t="s">
        <v>5365</v>
      </c>
      <c r="AS79" s="851"/>
      <c r="AT79" s="851" t="s">
        <v>5365</v>
      </c>
      <c r="AU79" s="855">
        <f>COUNTIF(Q79:AT79,"a")</f>
        <v>8</v>
      </c>
      <c r="AV79" s="792"/>
      <c r="AW79" s="787"/>
      <c r="AX79" s="787"/>
      <c r="AY79" s="362">
        <f>(AV79*3)+(AW79*2)+(AX79*1)</f>
        <v>0</v>
      </c>
      <c r="AZ79" s="313">
        <f>AY79/AU79</f>
        <v>0</v>
      </c>
    </row>
    <row r="80" spans="13:52" ht="15" customHeight="1">
      <c r="M80" s="425" t="s">
        <v>5414</v>
      </c>
      <c r="N80" s="583" t="s">
        <v>696</v>
      </c>
      <c r="O80" s="584" t="s">
        <v>2283</v>
      </c>
      <c r="P80" s="698"/>
      <c r="Q80" s="781"/>
      <c r="R80" s="781"/>
      <c r="S80" s="781"/>
      <c r="T80" s="781"/>
      <c r="U80" s="781"/>
      <c r="V80" s="781"/>
      <c r="W80" s="781"/>
      <c r="X80" s="781"/>
      <c r="Y80" s="781"/>
      <c r="Z80" s="781"/>
      <c r="AA80" s="781"/>
      <c r="AB80" s="781"/>
      <c r="AC80" s="781"/>
      <c r="AD80" s="781" t="s">
        <v>5365</v>
      </c>
      <c r="AE80" s="781" t="s">
        <v>5365</v>
      </c>
      <c r="AF80" s="781" t="s">
        <v>5365</v>
      </c>
      <c r="AG80" s="781" t="s">
        <v>5365</v>
      </c>
      <c r="AH80" s="781" t="s">
        <v>5365</v>
      </c>
      <c r="AI80" s="781" t="s">
        <v>5365</v>
      </c>
      <c r="AJ80" s="781" t="s">
        <v>5365</v>
      </c>
      <c r="AK80" s="781"/>
      <c r="AL80" s="781"/>
      <c r="AM80" s="781"/>
      <c r="AN80" s="781"/>
      <c r="AO80" s="781"/>
      <c r="AP80" s="781"/>
      <c r="AQ80" s="781"/>
      <c r="AR80" s="851"/>
      <c r="AS80" s="851"/>
      <c r="AT80" s="851"/>
      <c r="AU80" s="855">
        <f>COUNTIF(Q80:AT80,"a")</f>
        <v>7</v>
      </c>
      <c r="AV80" s="792">
        <v>5</v>
      </c>
      <c r="AW80" s="787">
        <v>1</v>
      </c>
      <c r="AX80" s="787"/>
      <c r="AY80" s="362">
        <f>(AV80*3)+(AW80*2)+(AX80*1)</f>
        <v>17</v>
      </c>
      <c r="AZ80" s="313">
        <f>AY80/AU80</f>
        <v>2.4285714285714284</v>
      </c>
    </row>
    <row r="81" spans="13:52" ht="15" customHeight="1">
      <c r="M81" s="425" t="s">
        <v>3399</v>
      </c>
      <c r="N81" s="606" t="s">
        <v>887</v>
      </c>
      <c r="O81" s="607" t="s">
        <v>2990</v>
      </c>
      <c r="P81" s="698"/>
      <c r="Q81" s="781"/>
      <c r="R81" s="781"/>
      <c r="S81" s="781"/>
      <c r="T81" s="781"/>
      <c r="U81" s="781"/>
      <c r="V81" s="781"/>
      <c r="W81" s="781"/>
      <c r="X81" s="781"/>
      <c r="Y81" s="781"/>
      <c r="Z81" s="781"/>
      <c r="AA81" s="781"/>
      <c r="AB81" s="781"/>
      <c r="AC81" s="781"/>
      <c r="AD81" s="781" t="s">
        <v>5365</v>
      </c>
      <c r="AE81" s="781"/>
      <c r="AF81" s="781"/>
      <c r="AG81" s="781"/>
      <c r="AH81" s="781" t="s">
        <v>5365</v>
      </c>
      <c r="AI81" s="781" t="s">
        <v>5365</v>
      </c>
      <c r="AJ81" s="781"/>
      <c r="AK81" s="781" t="s">
        <v>5365</v>
      </c>
      <c r="AL81" s="781"/>
      <c r="AM81" s="781" t="s">
        <v>5365</v>
      </c>
      <c r="AN81" s="781"/>
      <c r="AO81" s="781"/>
      <c r="AP81" s="781" t="s">
        <v>5365</v>
      </c>
      <c r="AQ81" s="781" t="s">
        <v>5365</v>
      </c>
      <c r="AR81" s="851"/>
      <c r="AS81" s="851"/>
      <c r="AT81" s="851"/>
      <c r="AU81" s="855">
        <f>COUNTIF(Q81:AT81,"a")</f>
        <v>7</v>
      </c>
      <c r="AV81" s="792">
        <v>5</v>
      </c>
      <c r="AW81" s="787">
        <v>1</v>
      </c>
      <c r="AX81" s="787"/>
      <c r="AY81" s="362">
        <f>(AV81*3)+(AW81*2)+(AX81*1)</f>
        <v>17</v>
      </c>
      <c r="AZ81" s="313">
        <f>AY81/AU81</f>
        <v>2.4285714285714284</v>
      </c>
    </row>
    <row r="82" spans="13:52" ht="15" customHeight="1">
      <c r="M82" s="425" t="s">
        <v>3400</v>
      </c>
      <c r="N82" s="606" t="s">
        <v>1082</v>
      </c>
      <c r="O82" s="607" t="s">
        <v>792</v>
      </c>
      <c r="P82" s="698"/>
      <c r="Q82" s="781"/>
      <c r="R82" s="781"/>
      <c r="S82" s="781" t="s">
        <v>5365</v>
      </c>
      <c r="T82" s="781"/>
      <c r="U82" s="781"/>
      <c r="V82" s="781"/>
      <c r="W82" s="781"/>
      <c r="X82" s="781"/>
      <c r="Y82" s="781"/>
      <c r="Z82" s="781"/>
      <c r="AA82" s="781"/>
      <c r="AB82" s="781"/>
      <c r="AC82" s="781"/>
      <c r="AD82" s="781"/>
      <c r="AE82" s="781"/>
      <c r="AF82" s="781"/>
      <c r="AG82" s="781"/>
      <c r="AH82" s="781"/>
      <c r="AI82" s="781" t="s">
        <v>5365</v>
      </c>
      <c r="AJ82" s="781" t="s">
        <v>5365</v>
      </c>
      <c r="AK82" s="781" t="s">
        <v>5365</v>
      </c>
      <c r="AL82" s="781"/>
      <c r="AM82" s="781" t="s">
        <v>5365</v>
      </c>
      <c r="AN82" s="781" t="s">
        <v>5365</v>
      </c>
      <c r="AO82" s="781" t="s">
        <v>5365</v>
      </c>
      <c r="AP82" s="781"/>
      <c r="AQ82" s="781"/>
      <c r="AR82" s="851"/>
      <c r="AS82" s="851"/>
      <c r="AT82" s="851"/>
      <c r="AU82" s="855">
        <f>COUNTIF(Q82:AT82,"a")</f>
        <v>7</v>
      </c>
      <c r="AV82" s="792">
        <v>5</v>
      </c>
      <c r="AW82" s="787"/>
      <c r="AX82" s="787"/>
      <c r="AY82" s="362">
        <f>(AV82*3)+(AW82*2)+(AX82*1)</f>
        <v>15</v>
      </c>
      <c r="AZ82" s="313">
        <f>AY82/AU82</f>
        <v>2.1428571428571428</v>
      </c>
    </row>
    <row r="83" spans="13:52" ht="15" customHeight="1">
      <c r="M83" s="425" t="s">
        <v>3401</v>
      </c>
      <c r="N83" s="583" t="s">
        <v>694</v>
      </c>
      <c r="O83" s="584" t="s">
        <v>1477</v>
      </c>
      <c r="P83" s="698"/>
      <c r="Q83" s="781"/>
      <c r="R83" s="781"/>
      <c r="S83" s="781"/>
      <c r="T83" s="781"/>
      <c r="U83" s="781"/>
      <c r="V83" s="781" t="s">
        <v>5365</v>
      </c>
      <c r="W83" s="781"/>
      <c r="X83" s="781" t="s">
        <v>5365</v>
      </c>
      <c r="Y83" s="781" t="s">
        <v>5365</v>
      </c>
      <c r="Z83" s="781" t="s">
        <v>5365</v>
      </c>
      <c r="AA83" s="781" t="s">
        <v>5365</v>
      </c>
      <c r="AB83" s="781" t="s">
        <v>5365</v>
      </c>
      <c r="AC83" s="781"/>
      <c r="AD83" s="781" t="s">
        <v>5365</v>
      </c>
      <c r="AE83" s="781"/>
      <c r="AF83" s="781"/>
      <c r="AG83" s="781"/>
      <c r="AH83" s="781"/>
      <c r="AI83" s="781"/>
      <c r="AJ83" s="781"/>
      <c r="AK83" s="781"/>
      <c r="AL83" s="781"/>
      <c r="AM83" s="781"/>
      <c r="AN83" s="781"/>
      <c r="AO83" s="781"/>
      <c r="AP83" s="781"/>
      <c r="AQ83" s="781"/>
      <c r="AR83" s="851"/>
      <c r="AS83" s="851"/>
      <c r="AT83" s="851"/>
      <c r="AU83" s="855">
        <f>COUNTIF(Q83:AT83,"a")</f>
        <v>7</v>
      </c>
      <c r="AV83" s="792">
        <v>4</v>
      </c>
      <c r="AW83" s="787"/>
      <c r="AX83" s="787"/>
      <c r="AY83" s="362">
        <f>(AV83*3)+(AW83*2)+(AX83*1)</f>
        <v>12</v>
      </c>
      <c r="AZ83" s="313">
        <f>AY83/AU83</f>
        <v>1.7142857142857142</v>
      </c>
    </row>
    <row r="84" spans="13:52" ht="15" customHeight="1">
      <c r="M84" s="425" t="s">
        <v>3402</v>
      </c>
      <c r="N84" s="583" t="s">
        <v>1334</v>
      </c>
      <c r="O84" s="584" t="s">
        <v>1335</v>
      </c>
      <c r="P84" s="698"/>
      <c r="Q84" s="781"/>
      <c r="R84" s="781"/>
      <c r="S84" s="781"/>
      <c r="T84" s="781"/>
      <c r="U84" s="781" t="s">
        <v>5365</v>
      </c>
      <c r="V84" s="781" t="s">
        <v>5365</v>
      </c>
      <c r="W84" s="781" t="s">
        <v>5365</v>
      </c>
      <c r="X84" s="781" t="s">
        <v>5365</v>
      </c>
      <c r="Y84" s="781" t="s">
        <v>5365</v>
      </c>
      <c r="Z84" s="781" t="s">
        <v>5365</v>
      </c>
      <c r="AA84" s="781"/>
      <c r="AB84" s="781"/>
      <c r="AC84" s="781" t="s">
        <v>5365</v>
      </c>
      <c r="AD84" s="781"/>
      <c r="AE84" s="781"/>
      <c r="AF84" s="781"/>
      <c r="AG84" s="781"/>
      <c r="AH84" s="781"/>
      <c r="AI84" s="781"/>
      <c r="AJ84" s="781"/>
      <c r="AK84" s="781"/>
      <c r="AL84" s="781"/>
      <c r="AM84" s="781"/>
      <c r="AN84" s="781"/>
      <c r="AO84" s="781"/>
      <c r="AP84" s="781"/>
      <c r="AQ84" s="781"/>
      <c r="AR84" s="851"/>
      <c r="AS84" s="851"/>
      <c r="AT84" s="851"/>
      <c r="AU84" s="855">
        <f>COUNTIF(Q84:AT84,"a")</f>
        <v>7</v>
      </c>
      <c r="AV84" s="792">
        <v>3</v>
      </c>
      <c r="AW84" s="787">
        <v>1</v>
      </c>
      <c r="AX84" s="787">
        <v>1</v>
      </c>
      <c r="AY84" s="362">
        <f>(AV84*3)+(AW84*2)+(AX84*1)</f>
        <v>12</v>
      </c>
      <c r="AZ84" s="313">
        <f>AY84/AU84</f>
        <v>1.7142857142857142</v>
      </c>
    </row>
    <row r="85" spans="13:52" ht="15" customHeight="1">
      <c r="M85" s="425" t="s">
        <v>3403</v>
      </c>
      <c r="N85" s="606" t="s">
        <v>842</v>
      </c>
      <c r="O85" s="607" t="s">
        <v>5202</v>
      </c>
      <c r="P85" s="847"/>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t="s">
        <v>5365</v>
      </c>
      <c r="AO85" s="781" t="s">
        <v>5365</v>
      </c>
      <c r="AP85" s="781" t="s">
        <v>5365</v>
      </c>
      <c r="AQ85" s="781" t="s">
        <v>5365</v>
      </c>
      <c r="AR85" s="851" t="s">
        <v>5365</v>
      </c>
      <c r="AS85" s="851" t="s">
        <v>5365</v>
      </c>
      <c r="AT85" s="851" t="s">
        <v>5365</v>
      </c>
      <c r="AU85" s="855">
        <f>COUNTIF(Q85:AT85,"a")</f>
        <v>7</v>
      </c>
      <c r="AV85" s="792">
        <v>2</v>
      </c>
      <c r="AW85" s="787">
        <v>3</v>
      </c>
      <c r="AX85" s="787"/>
      <c r="AY85" s="362">
        <f>(AV85*3)+(AW85*2)+(AX85*1)</f>
        <v>12</v>
      </c>
      <c r="AZ85" s="313">
        <f>AY85/AU85</f>
        <v>1.7142857142857142</v>
      </c>
    </row>
    <row r="86" spans="13:52" ht="15" customHeight="1">
      <c r="M86" s="425" t="s">
        <v>3404</v>
      </c>
      <c r="N86" s="583" t="s">
        <v>678</v>
      </c>
      <c r="O86" s="584" t="s">
        <v>679</v>
      </c>
      <c r="P86" s="698"/>
      <c r="Q86" s="781" t="s">
        <v>5365</v>
      </c>
      <c r="R86" s="781" t="s">
        <v>5365</v>
      </c>
      <c r="S86" s="781" t="s">
        <v>5365</v>
      </c>
      <c r="T86" s="781" t="s">
        <v>5365</v>
      </c>
      <c r="U86" s="781" t="s">
        <v>5365</v>
      </c>
      <c r="V86" s="781" t="s">
        <v>5365</v>
      </c>
      <c r="W86" s="781" t="s">
        <v>5365</v>
      </c>
      <c r="X86" s="781"/>
      <c r="Y86" s="781"/>
      <c r="Z86" s="781"/>
      <c r="AA86" s="781"/>
      <c r="AB86" s="781"/>
      <c r="AC86" s="781"/>
      <c r="AD86" s="781"/>
      <c r="AE86" s="781"/>
      <c r="AF86" s="781"/>
      <c r="AG86" s="781"/>
      <c r="AH86" s="781"/>
      <c r="AI86" s="781"/>
      <c r="AJ86" s="781"/>
      <c r="AK86" s="781"/>
      <c r="AL86" s="781"/>
      <c r="AM86" s="781"/>
      <c r="AN86" s="781"/>
      <c r="AO86" s="781"/>
      <c r="AP86" s="781"/>
      <c r="AQ86" s="781"/>
      <c r="AR86" s="851"/>
      <c r="AS86" s="851"/>
      <c r="AT86" s="851"/>
      <c r="AU86" s="855">
        <f>COUNTIF(Q86:AT86,"a")</f>
        <v>7</v>
      </c>
      <c r="AV86" s="792">
        <v>2</v>
      </c>
      <c r="AW86" s="787">
        <v>2</v>
      </c>
      <c r="AX86" s="787"/>
      <c r="AY86" s="362">
        <f>(AV86*3)+(AW86*2)+(AX86*1)</f>
        <v>10</v>
      </c>
      <c r="AZ86" s="313">
        <f>AY86/AU86</f>
        <v>1.4285714285714286</v>
      </c>
    </row>
    <row r="87" spans="13:52" ht="15" customHeight="1">
      <c r="M87" s="425" t="s">
        <v>3405</v>
      </c>
      <c r="N87" s="606" t="s">
        <v>708</v>
      </c>
      <c r="O87" s="607" t="s">
        <v>801</v>
      </c>
      <c r="P87" s="698"/>
      <c r="Q87" s="781"/>
      <c r="R87" s="781"/>
      <c r="S87" s="781"/>
      <c r="T87" s="781"/>
      <c r="U87" s="781"/>
      <c r="V87" s="781"/>
      <c r="W87" s="781"/>
      <c r="X87" s="781"/>
      <c r="Y87" s="781"/>
      <c r="Z87" s="781"/>
      <c r="AA87" s="781"/>
      <c r="AB87" s="781"/>
      <c r="AC87" s="781"/>
      <c r="AD87" s="781"/>
      <c r="AE87" s="781"/>
      <c r="AF87" s="781"/>
      <c r="AG87" s="781" t="s">
        <v>5365</v>
      </c>
      <c r="AH87" s="781" t="s">
        <v>5365</v>
      </c>
      <c r="AI87" s="781" t="s">
        <v>5365</v>
      </c>
      <c r="AJ87" s="781" t="s">
        <v>5365</v>
      </c>
      <c r="AK87" s="781" t="s">
        <v>5365</v>
      </c>
      <c r="AL87" s="781" t="s">
        <v>5365</v>
      </c>
      <c r="AM87" s="781" t="s">
        <v>5365</v>
      </c>
      <c r="AN87" s="781"/>
      <c r="AO87" s="781"/>
      <c r="AP87" s="781"/>
      <c r="AQ87" s="781"/>
      <c r="AR87" s="851"/>
      <c r="AS87" s="851"/>
      <c r="AT87" s="851"/>
      <c r="AU87" s="855">
        <f>COUNTIF(Q87:AT87,"a")</f>
        <v>7</v>
      </c>
      <c r="AV87" s="792">
        <v>2</v>
      </c>
      <c r="AW87" s="787">
        <v>1</v>
      </c>
      <c r="AX87" s="787">
        <v>2</v>
      </c>
      <c r="AY87" s="362">
        <f>(AV87*3)+(AW87*2)+(AX87*1)</f>
        <v>10</v>
      </c>
      <c r="AZ87" s="313">
        <f>AY87/AU87</f>
        <v>1.4285714285714286</v>
      </c>
    </row>
    <row r="88" spans="13:52" ht="15" customHeight="1">
      <c r="M88" s="425" t="s">
        <v>3406</v>
      </c>
      <c r="N88" s="583" t="s">
        <v>1051</v>
      </c>
      <c r="O88" s="584" t="s">
        <v>1052</v>
      </c>
      <c r="P88" s="698"/>
      <c r="Q88" s="781"/>
      <c r="R88" s="781"/>
      <c r="S88" s="781" t="s">
        <v>5365</v>
      </c>
      <c r="T88" s="781"/>
      <c r="U88" s="781"/>
      <c r="V88" s="781" t="s">
        <v>5365</v>
      </c>
      <c r="W88" s="781" t="s">
        <v>5365</v>
      </c>
      <c r="X88" s="781" t="s">
        <v>5365</v>
      </c>
      <c r="Y88" s="781"/>
      <c r="Z88" s="781" t="s">
        <v>5365</v>
      </c>
      <c r="AA88" s="781" t="s">
        <v>5365</v>
      </c>
      <c r="AB88" s="781"/>
      <c r="AC88" s="781"/>
      <c r="AD88" s="781" t="s">
        <v>5365</v>
      </c>
      <c r="AE88" s="781"/>
      <c r="AF88" s="781"/>
      <c r="AG88" s="781"/>
      <c r="AH88" s="781"/>
      <c r="AI88" s="781"/>
      <c r="AJ88" s="781"/>
      <c r="AK88" s="781"/>
      <c r="AL88" s="781"/>
      <c r="AM88" s="781"/>
      <c r="AN88" s="781"/>
      <c r="AO88" s="781"/>
      <c r="AP88" s="781"/>
      <c r="AQ88" s="781"/>
      <c r="AR88" s="851"/>
      <c r="AS88" s="851"/>
      <c r="AT88" s="851"/>
      <c r="AU88" s="855">
        <f>COUNTIF(Q88:AT88,"a")</f>
        <v>7</v>
      </c>
      <c r="AV88" s="792">
        <v>1</v>
      </c>
      <c r="AW88" s="787">
        <v>3</v>
      </c>
      <c r="AX88" s="787">
        <v>1</v>
      </c>
      <c r="AY88" s="362">
        <f>(AV88*3)+(AW88*2)+(AX88*1)</f>
        <v>10</v>
      </c>
      <c r="AZ88" s="313">
        <f>AY88/AU88</f>
        <v>1.4285714285714286</v>
      </c>
    </row>
    <row r="89" spans="13:52" ht="15" customHeight="1">
      <c r="M89" s="425" t="s">
        <v>3407</v>
      </c>
      <c r="N89" s="583" t="s">
        <v>828</v>
      </c>
      <c r="O89" s="584" t="s">
        <v>1316</v>
      </c>
      <c r="P89" s="698"/>
      <c r="Q89" s="781"/>
      <c r="R89" s="781"/>
      <c r="S89" s="781"/>
      <c r="T89" s="781"/>
      <c r="U89" s="781" t="s">
        <v>5365</v>
      </c>
      <c r="V89" s="781" t="s">
        <v>5365</v>
      </c>
      <c r="W89" s="781" t="s">
        <v>5365</v>
      </c>
      <c r="X89" s="781" t="s">
        <v>5365</v>
      </c>
      <c r="Y89" s="781" t="s">
        <v>5365</v>
      </c>
      <c r="Z89" s="781" t="s">
        <v>5365</v>
      </c>
      <c r="AA89" s="781" t="s">
        <v>5365</v>
      </c>
      <c r="AB89" s="781"/>
      <c r="AC89" s="781"/>
      <c r="AD89" s="781"/>
      <c r="AE89" s="781"/>
      <c r="AF89" s="781"/>
      <c r="AG89" s="781"/>
      <c r="AH89" s="781"/>
      <c r="AI89" s="781"/>
      <c r="AJ89" s="781"/>
      <c r="AK89" s="781"/>
      <c r="AL89" s="781"/>
      <c r="AM89" s="781"/>
      <c r="AN89" s="781"/>
      <c r="AO89" s="781"/>
      <c r="AP89" s="781"/>
      <c r="AQ89" s="781"/>
      <c r="AR89" s="851"/>
      <c r="AS89" s="851"/>
      <c r="AT89" s="851"/>
      <c r="AU89" s="855">
        <f>COUNTIF(Q89:AT89,"a")</f>
        <v>7</v>
      </c>
      <c r="AV89" s="792">
        <v>2</v>
      </c>
      <c r="AW89" s="787"/>
      <c r="AX89" s="787">
        <v>3</v>
      </c>
      <c r="AY89" s="362">
        <f>(AV89*3)+(AW89*2)+(AX89*1)</f>
        <v>9</v>
      </c>
      <c r="AZ89" s="313">
        <f>AY89/AU89</f>
        <v>1.2857142857142858</v>
      </c>
    </row>
    <row r="90" spans="13:52" ht="15" customHeight="1">
      <c r="M90" s="425" t="s">
        <v>3408</v>
      </c>
      <c r="N90" s="583" t="s">
        <v>2961</v>
      </c>
      <c r="O90" s="584" t="s">
        <v>922</v>
      </c>
      <c r="P90" s="698"/>
      <c r="Q90" s="781"/>
      <c r="R90" s="781"/>
      <c r="S90" s="781"/>
      <c r="T90" s="781"/>
      <c r="U90" s="781"/>
      <c r="V90" s="781"/>
      <c r="W90" s="781"/>
      <c r="X90" s="781"/>
      <c r="Y90" s="781"/>
      <c r="Z90" s="781"/>
      <c r="AA90" s="781"/>
      <c r="AB90" s="781"/>
      <c r="AC90" s="781"/>
      <c r="AD90" s="781" t="s">
        <v>5365</v>
      </c>
      <c r="AE90" s="781" t="s">
        <v>5365</v>
      </c>
      <c r="AF90" s="781" t="s">
        <v>5365</v>
      </c>
      <c r="AG90" s="781" t="s">
        <v>5365</v>
      </c>
      <c r="AH90" s="781" t="s">
        <v>5365</v>
      </c>
      <c r="AI90" s="781" t="s">
        <v>5365</v>
      </c>
      <c r="AJ90" s="781" t="s">
        <v>5365</v>
      </c>
      <c r="AK90" s="781"/>
      <c r="AL90" s="781"/>
      <c r="AM90" s="781"/>
      <c r="AN90" s="781"/>
      <c r="AO90" s="781"/>
      <c r="AP90" s="781"/>
      <c r="AQ90" s="781"/>
      <c r="AR90" s="851"/>
      <c r="AS90" s="851"/>
      <c r="AT90" s="851"/>
      <c r="AU90" s="855">
        <f>COUNTIF(Q90:AT90,"a")</f>
        <v>7</v>
      </c>
      <c r="AV90" s="792">
        <v>1</v>
      </c>
      <c r="AW90" s="787">
        <v>1</v>
      </c>
      <c r="AX90" s="787">
        <v>1</v>
      </c>
      <c r="AY90" s="362">
        <f>(AV90*3)+(AW90*2)+(AX90*1)</f>
        <v>6</v>
      </c>
      <c r="AZ90" s="313">
        <f>AY90/AU90</f>
        <v>0.8571428571428571</v>
      </c>
    </row>
    <row r="91" spans="13:52" ht="15" customHeight="1">
      <c r="M91" s="425" t="s">
        <v>3409</v>
      </c>
      <c r="N91" s="606" t="s">
        <v>653</v>
      </c>
      <c r="O91" s="607" t="s">
        <v>956</v>
      </c>
      <c r="P91" s="698"/>
      <c r="Q91" s="781"/>
      <c r="R91" s="781"/>
      <c r="S91" s="781"/>
      <c r="T91" s="781"/>
      <c r="U91" s="781"/>
      <c r="V91" s="781"/>
      <c r="W91" s="781"/>
      <c r="X91" s="781"/>
      <c r="Y91" s="781"/>
      <c r="Z91" s="781"/>
      <c r="AA91" s="781"/>
      <c r="AB91" s="781"/>
      <c r="AC91" s="781"/>
      <c r="AD91" s="781"/>
      <c r="AE91" s="781"/>
      <c r="AF91" s="781"/>
      <c r="AG91" s="781"/>
      <c r="AH91" s="781"/>
      <c r="AI91" s="781" t="s">
        <v>5365</v>
      </c>
      <c r="AJ91" s="781"/>
      <c r="AK91" s="781"/>
      <c r="AL91" s="781"/>
      <c r="AM91" s="781"/>
      <c r="AN91" s="781" t="s">
        <v>5365</v>
      </c>
      <c r="AO91" s="781"/>
      <c r="AP91" s="781" t="s">
        <v>5365</v>
      </c>
      <c r="AQ91" s="781" t="s">
        <v>5365</v>
      </c>
      <c r="AR91" s="851" t="s">
        <v>5365</v>
      </c>
      <c r="AS91" s="851" t="s">
        <v>5365</v>
      </c>
      <c r="AT91" s="851" t="s">
        <v>5365</v>
      </c>
      <c r="AU91" s="855">
        <f>COUNTIF(Q91:AT91,"a")</f>
        <v>7</v>
      </c>
      <c r="AV91" s="792">
        <v>2</v>
      </c>
      <c r="AW91" s="787"/>
      <c r="AX91" s="787"/>
      <c r="AY91" s="362">
        <f>(AV91*3)+(AW91*2)+(AX91*1)</f>
        <v>6</v>
      </c>
      <c r="AZ91" s="313">
        <f>AY91/AU91</f>
        <v>0.8571428571428571</v>
      </c>
    </row>
    <row r="92" spans="13:52" ht="15" customHeight="1">
      <c r="M92" s="425" t="s">
        <v>3410</v>
      </c>
      <c r="N92" s="583" t="s">
        <v>1121</v>
      </c>
      <c r="O92" s="584" t="s">
        <v>1113</v>
      </c>
      <c r="P92" s="698"/>
      <c r="Q92" s="781"/>
      <c r="R92" s="781"/>
      <c r="S92" s="781"/>
      <c r="T92" s="781"/>
      <c r="U92" s="781"/>
      <c r="V92" s="781"/>
      <c r="W92" s="781"/>
      <c r="X92" s="781"/>
      <c r="Y92" s="781"/>
      <c r="Z92" s="781"/>
      <c r="AA92" s="781" t="s">
        <v>5365</v>
      </c>
      <c r="AB92" s="781" t="s">
        <v>5365</v>
      </c>
      <c r="AC92" s="781" t="s">
        <v>5365</v>
      </c>
      <c r="AD92" s="781" t="s">
        <v>5365</v>
      </c>
      <c r="AE92" s="781" t="s">
        <v>5365</v>
      </c>
      <c r="AF92" s="781"/>
      <c r="AG92" s="781" t="s">
        <v>5365</v>
      </c>
      <c r="AH92" s="781"/>
      <c r="AI92" s="781" t="s">
        <v>5365</v>
      </c>
      <c r="AJ92" s="781"/>
      <c r="AK92" s="781"/>
      <c r="AL92" s="781"/>
      <c r="AM92" s="781"/>
      <c r="AN92" s="781"/>
      <c r="AO92" s="781"/>
      <c r="AP92" s="781"/>
      <c r="AQ92" s="781"/>
      <c r="AR92" s="851"/>
      <c r="AS92" s="851"/>
      <c r="AT92" s="851"/>
      <c r="AU92" s="855">
        <f>COUNTIF(Q92:AT92,"a")</f>
        <v>7</v>
      </c>
      <c r="AV92" s="792">
        <v>1</v>
      </c>
      <c r="AW92" s="787"/>
      <c r="AX92" s="787">
        <v>1</v>
      </c>
      <c r="AY92" s="362">
        <f>(AV92*3)+(AW92*2)+(AX92*1)</f>
        <v>4</v>
      </c>
      <c r="AZ92" s="313">
        <f>AY92/AU92</f>
        <v>0.5714285714285714</v>
      </c>
    </row>
    <row r="93" spans="13:52" ht="15" customHeight="1">
      <c r="M93" s="425" t="s">
        <v>3411</v>
      </c>
      <c r="N93" s="583" t="s">
        <v>699</v>
      </c>
      <c r="O93" s="584" t="s">
        <v>739</v>
      </c>
      <c r="P93" s="698"/>
      <c r="Q93" s="781" t="s">
        <v>5365</v>
      </c>
      <c r="R93" s="781"/>
      <c r="S93" s="781" t="s">
        <v>5365</v>
      </c>
      <c r="T93" s="781" t="s">
        <v>5365</v>
      </c>
      <c r="U93" s="781" t="s">
        <v>5365</v>
      </c>
      <c r="V93" s="781" t="s">
        <v>5365</v>
      </c>
      <c r="W93" s="781" t="s">
        <v>5365</v>
      </c>
      <c r="X93" s="781"/>
      <c r="Y93" s="781"/>
      <c r="Z93" s="781"/>
      <c r="AA93" s="781" t="s">
        <v>5365</v>
      </c>
      <c r="AB93" s="781"/>
      <c r="AC93" s="781"/>
      <c r="AD93" s="781"/>
      <c r="AE93" s="781"/>
      <c r="AF93" s="781"/>
      <c r="AG93" s="781"/>
      <c r="AH93" s="781"/>
      <c r="AI93" s="781"/>
      <c r="AJ93" s="781"/>
      <c r="AK93" s="781"/>
      <c r="AL93" s="781"/>
      <c r="AM93" s="781"/>
      <c r="AN93" s="781"/>
      <c r="AO93" s="781"/>
      <c r="AP93" s="781"/>
      <c r="AQ93" s="781"/>
      <c r="AR93" s="851"/>
      <c r="AS93" s="851"/>
      <c r="AT93" s="851"/>
      <c r="AU93" s="855">
        <f>COUNTIF(Q93:AT93,"a")</f>
        <v>7</v>
      </c>
      <c r="AV93" s="792"/>
      <c r="AW93" s="787">
        <v>1</v>
      </c>
      <c r="AX93" s="787">
        <v>2</v>
      </c>
      <c r="AY93" s="362">
        <f>(AV93*3)+(AW93*2)+(AX93*1)</f>
        <v>4</v>
      </c>
      <c r="AZ93" s="313">
        <f>AY93/AU93</f>
        <v>0.5714285714285714</v>
      </c>
    </row>
    <row r="94" spans="13:52" ht="15" customHeight="1">
      <c r="M94" s="425" t="s">
        <v>3412</v>
      </c>
      <c r="N94" s="606" t="s">
        <v>667</v>
      </c>
      <c r="O94" s="607" t="s">
        <v>2835</v>
      </c>
      <c r="P94" s="698"/>
      <c r="Q94" s="781"/>
      <c r="R94" s="781"/>
      <c r="S94" s="781"/>
      <c r="T94" s="781"/>
      <c r="U94" s="781"/>
      <c r="V94" s="781"/>
      <c r="W94" s="781"/>
      <c r="X94" s="781"/>
      <c r="Y94" s="781"/>
      <c r="Z94" s="781"/>
      <c r="AA94" s="781"/>
      <c r="AB94" s="781"/>
      <c r="AC94" s="781"/>
      <c r="AD94" s="781" t="s">
        <v>5365</v>
      </c>
      <c r="AE94" s="781" t="s">
        <v>5365</v>
      </c>
      <c r="AF94" s="781" t="s">
        <v>5365</v>
      </c>
      <c r="AG94" s="781" t="s">
        <v>5365</v>
      </c>
      <c r="AH94" s="781" t="s">
        <v>5365</v>
      </c>
      <c r="AI94" s="781" t="s">
        <v>5365</v>
      </c>
      <c r="AJ94" s="781" t="s">
        <v>5365</v>
      </c>
      <c r="AK94" s="781"/>
      <c r="AL94" s="781"/>
      <c r="AM94" s="781"/>
      <c r="AN94" s="781"/>
      <c r="AO94" s="781"/>
      <c r="AP94" s="781"/>
      <c r="AQ94" s="781"/>
      <c r="AR94" s="851"/>
      <c r="AS94" s="851"/>
      <c r="AT94" s="851"/>
      <c r="AU94" s="855">
        <f>COUNTIF(Q94:AT94,"a")</f>
        <v>7</v>
      </c>
      <c r="AV94" s="792"/>
      <c r="AW94" s="787">
        <v>1</v>
      </c>
      <c r="AX94" s="787">
        <v>1</v>
      </c>
      <c r="AY94" s="362">
        <f>(AV94*3)+(AW94*2)+(AX94*1)</f>
        <v>3</v>
      </c>
      <c r="AZ94" s="313">
        <f>AY94/AU94</f>
        <v>0.42857142857142855</v>
      </c>
    </row>
    <row r="95" spans="13:52" ht="15" customHeight="1">
      <c r="M95" s="425" t="s">
        <v>3413</v>
      </c>
      <c r="N95" s="583" t="s">
        <v>667</v>
      </c>
      <c r="O95" s="584" t="s">
        <v>726</v>
      </c>
      <c r="P95" s="698"/>
      <c r="Q95" s="781" t="s">
        <v>5365</v>
      </c>
      <c r="R95" s="781" t="s">
        <v>5365</v>
      </c>
      <c r="S95" s="781" t="s">
        <v>5365</v>
      </c>
      <c r="T95" s="781" t="s">
        <v>5365</v>
      </c>
      <c r="U95" s="781" t="s">
        <v>5365</v>
      </c>
      <c r="V95" s="781" t="s">
        <v>5365</v>
      </c>
      <c r="W95" s="781"/>
      <c r="X95" s="781"/>
      <c r="Y95" s="781"/>
      <c r="Z95" s="781" t="s">
        <v>5365</v>
      </c>
      <c r="AA95" s="781"/>
      <c r="AB95" s="781"/>
      <c r="AC95" s="781"/>
      <c r="AD95" s="781"/>
      <c r="AE95" s="781"/>
      <c r="AF95" s="781"/>
      <c r="AG95" s="781"/>
      <c r="AH95" s="781"/>
      <c r="AI95" s="781"/>
      <c r="AJ95" s="781"/>
      <c r="AK95" s="781"/>
      <c r="AL95" s="781"/>
      <c r="AM95" s="781"/>
      <c r="AN95" s="781"/>
      <c r="AO95" s="781"/>
      <c r="AP95" s="781"/>
      <c r="AQ95" s="781"/>
      <c r="AR95" s="851"/>
      <c r="AS95" s="851"/>
      <c r="AT95" s="851"/>
      <c r="AU95" s="855">
        <f>COUNTIF(Q95:AT95,"a")</f>
        <v>7</v>
      </c>
      <c r="AV95" s="792"/>
      <c r="AW95" s="787"/>
      <c r="AX95" s="787">
        <v>2</v>
      </c>
      <c r="AY95" s="362">
        <f>(AV95*3)+(AW95*2)+(AX95*1)</f>
        <v>2</v>
      </c>
      <c r="AZ95" s="313">
        <f>AY95/AU95</f>
        <v>0.2857142857142857</v>
      </c>
    </row>
    <row r="96" spans="13:52" ht="15" customHeight="1">
      <c r="M96" s="425" t="s">
        <v>3414</v>
      </c>
      <c r="N96" s="583" t="s">
        <v>692</v>
      </c>
      <c r="O96" s="584" t="s">
        <v>689</v>
      </c>
      <c r="P96" s="698"/>
      <c r="Q96" s="781"/>
      <c r="R96" s="781"/>
      <c r="S96" s="781"/>
      <c r="T96" s="781"/>
      <c r="U96" s="781"/>
      <c r="V96" s="781"/>
      <c r="W96" s="781"/>
      <c r="X96" s="781"/>
      <c r="Y96" s="781"/>
      <c r="Z96" s="781"/>
      <c r="AA96" s="781" t="s">
        <v>5365</v>
      </c>
      <c r="AB96" s="781" t="s">
        <v>5365</v>
      </c>
      <c r="AC96" s="781" t="s">
        <v>5365</v>
      </c>
      <c r="AD96" s="781" t="s">
        <v>5365</v>
      </c>
      <c r="AE96" s="781" t="s">
        <v>5365</v>
      </c>
      <c r="AF96" s="781"/>
      <c r="AG96" s="781" t="s">
        <v>5365</v>
      </c>
      <c r="AH96" s="781"/>
      <c r="AI96" s="781" t="s">
        <v>5365</v>
      </c>
      <c r="AJ96" s="781"/>
      <c r="AK96" s="781"/>
      <c r="AL96" s="781"/>
      <c r="AM96" s="781"/>
      <c r="AN96" s="781"/>
      <c r="AO96" s="781"/>
      <c r="AP96" s="781"/>
      <c r="AQ96" s="781"/>
      <c r="AR96" s="851"/>
      <c r="AS96" s="851"/>
      <c r="AT96" s="851"/>
      <c r="AU96" s="855">
        <f>COUNTIF(Q96:AT96,"a")</f>
        <v>7</v>
      </c>
      <c r="AV96" s="792"/>
      <c r="AW96" s="787"/>
      <c r="AX96" s="787">
        <v>2</v>
      </c>
      <c r="AY96" s="362">
        <f>(AV96*3)+(AW96*2)+(AX96*1)</f>
        <v>2</v>
      </c>
      <c r="AZ96" s="313">
        <f>AY96/AU96</f>
        <v>0.2857142857142857</v>
      </c>
    </row>
    <row r="97" spans="13:52" ht="15" customHeight="1">
      <c r="M97" s="425" t="s">
        <v>3415</v>
      </c>
      <c r="N97" s="606" t="s">
        <v>828</v>
      </c>
      <c r="O97" s="607" t="s">
        <v>963</v>
      </c>
      <c r="P97" s="698"/>
      <c r="Q97" s="781"/>
      <c r="R97" s="781"/>
      <c r="S97" s="781"/>
      <c r="T97" s="781"/>
      <c r="U97" s="781"/>
      <c r="V97" s="781"/>
      <c r="W97" s="781"/>
      <c r="X97" s="781"/>
      <c r="Y97" s="781"/>
      <c r="Z97" s="781"/>
      <c r="AA97" s="781"/>
      <c r="AB97" s="781"/>
      <c r="AC97" s="781"/>
      <c r="AD97" s="781"/>
      <c r="AE97" s="781" t="s">
        <v>5365</v>
      </c>
      <c r="AF97" s="781" t="s">
        <v>5365</v>
      </c>
      <c r="AG97" s="781" t="s">
        <v>5365</v>
      </c>
      <c r="AH97" s="781" t="s">
        <v>5365</v>
      </c>
      <c r="AI97" s="781" t="s">
        <v>5365</v>
      </c>
      <c r="AJ97" s="781" t="s">
        <v>5365</v>
      </c>
      <c r="AK97" s="781" t="s">
        <v>5365</v>
      </c>
      <c r="AL97" s="781"/>
      <c r="AM97" s="781"/>
      <c r="AN97" s="781"/>
      <c r="AO97" s="781"/>
      <c r="AP97" s="781"/>
      <c r="AQ97" s="781"/>
      <c r="AR97" s="851"/>
      <c r="AS97" s="851"/>
      <c r="AT97" s="851"/>
      <c r="AU97" s="855">
        <f>COUNTIF(Q97:AT97,"a")</f>
        <v>7</v>
      </c>
      <c r="AV97" s="792"/>
      <c r="AW97" s="787"/>
      <c r="AX97" s="787">
        <v>1</v>
      </c>
      <c r="AY97" s="362">
        <f>(AV97*3)+(AW97*2)+(AX97*1)</f>
        <v>1</v>
      </c>
      <c r="AZ97" s="313">
        <f>AY97/AU97</f>
        <v>0.14285714285714285</v>
      </c>
    </row>
    <row r="98" spans="13:52" ht="15" customHeight="1">
      <c r="M98" s="425" t="s">
        <v>3416</v>
      </c>
      <c r="N98" s="583" t="s">
        <v>2294</v>
      </c>
      <c r="O98" s="584" t="s">
        <v>1332</v>
      </c>
      <c r="P98" s="698"/>
      <c r="Q98" s="781"/>
      <c r="R98" s="781"/>
      <c r="S98" s="781"/>
      <c r="T98" s="781"/>
      <c r="U98" s="781"/>
      <c r="V98" s="781"/>
      <c r="W98" s="781" t="s">
        <v>5365</v>
      </c>
      <c r="X98" s="781" t="s">
        <v>5365</v>
      </c>
      <c r="Y98" s="781" t="s">
        <v>5365</v>
      </c>
      <c r="Z98" s="781" t="s">
        <v>5365</v>
      </c>
      <c r="AA98" s="781" t="s">
        <v>5365</v>
      </c>
      <c r="AB98" s="781" t="s">
        <v>5365</v>
      </c>
      <c r="AC98" s="781" t="s">
        <v>5365</v>
      </c>
      <c r="AD98" s="781"/>
      <c r="AE98" s="781"/>
      <c r="AF98" s="781"/>
      <c r="AG98" s="781"/>
      <c r="AH98" s="781"/>
      <c r="AI98" s="781"/>
      <c r="AJ98" s="781"/>
      <c r="AK98" s="781"/>
      <c r="AL98" s="781"/>
      <c r="AM98" s="781"/>
      <c r="AN98" s="781"/>
      <c r="AO98" s="781"/>
      <c r="AP98" s="781"/>
      <c r="AQ98" s="781"/>
      <c r="AR98" s="851"/>
      <c r="AS98" s="851"/>
      <c r="AT98" s="851"/>
      <c r="AU98" s="855">
        <f>COUNTIF(Q98:AT98,"a")</f>
        <v>7</v>
      </c>
      <c r="AV98" s="792"/>
      <c r="AW98" s="787"/>
      <c r="AX98" s="787"/>
      <c r="AY98" s="362">
        <f>(AV98*3)+(AW98*2)+(AX98*1)</f>
        <v>0</v>
      </c>
      <c r="AZ98" s="313">
        <f>AY98/AU98</f>
        <v>0</v>
      </c>
    </row>
    <row r="99" spans="13:52" ht="15" customHeight="1">
      <c r="M99" s="425" t="s">
        <v>3567</v>
      </c>
      <c r="N99" s="583" t="s">
        <v>1420</v>
      </c>
      <c r="O99" s="584" t="s">
        <v>25</v>
      </c>
      <c r="P99" s="698"/>
      <c r="Q99" s="781"/>
      <c r="R99" s="781"/>
      <c r="S99" s="781"/>
      <c r="T99" s="781"/>
      <c r="U99" s="781"/>
      <c r="V99" s="781"/>
      <c r="W99" s="781"/>
      <c r="X99" s="781"/>
      <c r="Y99" s="781" t="s">
        <v>5365</v>
      </c>
      <c r="Z99" s="781" t="s">
        <v>5365</v>
      </c>
      <c r="AA99" s="781" t="s">
        <v>5365</v>
      </c>
      <c r="AB99" s="781" t="s">
        <v>5365</v>
      </c>
      <c r="AC99" s="781" t="s">
        <v>5365</v>
      </c>
      <c r="AD99" s="781" t="s">
        <v>5365</v>
      </c>
      <c r="AE99" s="781" t="s">
        <v>5365</v>
      </c>
      <c r="AF99" s="781"/>
      <c r="AG99" s="781"/>
      <c r="AH99" s="781"/>
      <c r="AI99" s="781"/>
      <c r="AJ99" s="781"/>
      <c r="AK99" s="781"/>
      <c r="AL99" s="781"/>
      <c r="AM99" s="781"/>
      <c r="AN99" s="781"/>
      <c r="AO99" s="781"/>
      <c r="AP99" s="781"/>
      <c r="AQ99" s="781"/>
      <c r="AR99" s="851"/>
      <c r="AS99" s="851"/>
      <c r="AT99" s="851"/>
      <c r="AU99" s="855">
        <f>COUNTIF(Q99:AT99,"a")</f>
        <v>7</v>
      </c>
      <c r="AV99" s="792"/>
      <c r="AW99" s="787"/>
      <c r="AX99" s="787"/>
      <c r="AY99" s="362">
        <f>(AV99*3)+(AW99*2)+(AX99*1)</f>
        <v>0</v>
      </c>
      <c r="AZ99" s="313">
        <f>AY99/AU99</f>
        <v>0</v>
      </c>
    </row>
    <row r="100" spans="13:52" ht="15" customHeight="1">
      <c r="M100" s="425" t="s">
        <v>3568</v>
      </c>
      <c r="N100" s="583" t="s">
        <v>976</v>
      </c>
      <c r="O100" s="584" t="s">
        <v>689</v>
      </c>
      <c r="P100" s="698"/>
      <c r="Q100" s="781"/>
      <c r="R100" s="781"/>
      <c r="S100" s="781"/>
      <c r="T100" s="781"/>
      <c r="U100" s="781"/>
      <c r="V100" s="781"/>
      <c r="W100" s="781"/>
      <c r="X100" s="781" t="s">
        <v>5365</v>
      </c>
      <c r="Y100" s="781" t="s">
        <v>5365</v>
      </c>
      <c r="Z100" s="781" t="s">
        <v>5365</v>
      </c>
      <c r="AA100" s="781" t="s">
        <v>5365</v>
      </c>
      <c r="AB100" s="781" t="s">
        <v>5365</v>
      </c>
      <c r="AC100" s="781"/>
      <c r="AD100" s="781" t="s">
        <v>5365</v>
      </c>
      <c r="AE100" s="781" t="s">
        <v>5365</v>
      </c>
      <c r="AF100" s="781"/>
      <c r="AG100" s="781"/>
      <c r="AH100" s="781"/>
      <c r="AI100" s="781"/>
      <c r="AJ100" s="781"/>
      <c r="AK100" s="781"/>
      <c r="AL100" s="781"/>
      <c r="AM100" s="781"/>
      <c r="AN100" s="781"/>
      <c r="AO100" s="781"/>
      <c r="AP100" s="781"/>
      <c r="AQ100" s="781"/>
      <c r="AR100" s="851"/>
      <c r="AS100" s="851"/>
      <c r="AT100" s="851"/>
      <c r="AU100" s="855">
        <f>COUNTIF(Q100:AT100,"a")</f>
        <v>7</v>
      </c>
      <c r="AV100" s="792"/>
      <c r="AW100" s="787"/>
      <c r="AX100" s="787"/>
      <c r="AY100" s="362">
        <f>(AV100*3)+(AW100*2)+(AX100*1)</f>
        <v>0</v>
      </c>
      <c r="AZ100" s="313">
        <f>AY100/AU100</f>
        <v>0</v>
      </c>
    </row>
    <row r="101" spans="13:52" ht="15" customHeight="1">
      <c r="M101" s="425" t="s">
        <v>3569</v>
      </c>
      <c r="N101" s="606" t="s">
        <v>3462</v>
      </c>
      <c r="O101" s="607" t="s">
        <v>3463</v>
      </c>
      <c r="P101" s="698"/>
      <c r="Q101" s="781"/>
      <c r="R101" s="781"/>
      <c r="S101" s="781"/>
      <c r="T101" s="781"/>
      <c r="U101" s="781"/>
      <c r="V101" s="781"/>
      <c r="W101" s="781"/>
      <c r="X101" s="781"/>
      <c r="Y101" s="781"/>
      <c r="Z101" s="781"/>
      <c r="AA101" s="781"/>
      <c r="AB101" s="781"/>
      <c r="AC101" s="781"/>
      <c r="AD101" s="781"/>
      <c r="AE101" s="781"/>
      <c r="AF101" s="781"/>
      <c r="AG101" s="781" t="s">
        <v>5365</v>
      </c>
      <c r="AH101" s="781" t="s">
        <v>5365</v>
      </c>
      <c r="AI101" s="781" t="s">
        <v>5365</v>
      </c>
      <c r="AJ101" s="781" t="s">
        <v>5365</v>
      </c>
      <c r="AK101" s="781" t="s">
        <v>5365</v>
      </c>
      <c r="AL101" s="781" t="s">
        <v>5365</v>
      </c>
      <c r="AM101" s="781" t="s">
        <v>5365</v>
      </c>
      <c r="AN101" s="781"/>
      <c r="AO101" s="781"/>
      <c r="AP101" s="781"/>
      <c r="AQ101" s="781"/>
      <c r="AR101" s="851"/>
      <c r="AS101" s="851"/>
      <c r="AT101" s="851"/>
      <c r="AU101" s="855">
        <f>COUNTIF(Q101:AT101,"a")</f>
        <v>7</v>
      </c>
      <c r="AV101" s="792"/>
      <c r="AW101" s="787"/>
      <c r="AX101" s="787"/>
      <c r="AY101" s="362">
        <f>(AV101*3)+(AW101*2)+(AX101*1)</f>
        <v>0</v>
      </c>
      <c r="AZ101" s="313">
        <f>AY101/AU101</f>
        <v>0</v>
      </c>
    </row>
    <row r="102" spans="13:52" ht="15" customHeight="1">
      <c r="M102" s="425" t="s">
        <v>3968</v>
      </c>
      <c r="N102" s="606" t="s">
        <v>1121</v>
      </c>
      <c r="O102" s="607" t="s">
        <v>4009</v>
      </c>
      <c r="P102" s="698"/>
      <c r="Q102" s="781"/>
      <c r="R102" s="781"/>
      <c r="S102" s="781"/>
      <c r="T102" s="781"/>
      <c r="U102" s="781"/>
      <c r="V102" s="781"/>
      <c r="W102" s="781"/>
      <c r="X102" s="781"/>
      <c r="Y102" s="781"/>
      <c r="Z102" s="781"/>
      <c r="AA102" s="781"/>
      <c r="AB102" s="781"/>
      <c r="AC102" s="781"/>
      <c r="AD102" s="781"/>
      <c r="AE102" s="781"/>
      <c r="AF102" s="781"/>
      <c r="AG102" s="781"/>
      <c r="AH102" s="781"/>
      <c r="AI102" s="781"/>
      <c r="AJ102" s="781" t="s">
        <v>5365</v>
      </c>
      <c r="AK102" s="781" t="s">
        <v>5365</v>
      </c>
      <c r="AL102" s="781" t="s">
        <v>5365</v>
      </c>
      <c r="AM102" s="781" t="s">
        <v>5365</v>
      </c>
      <c r="AN102" s="781" t="s">
        <v>5365</v>
      </c>
      <c r="AO102" s="781" t="s">
        <v>5365</v>
      </c>
      <c r="AP102" s="781"/>
      <c r="AQ102" s="781"/>
      <c r="AR102" s="851"/>
      <c r="AS102" s="851"/>
      <c r="AT102" s="851"/>
      <c r="AU102" s="855">
        <f>COUNTIF(Q102:AT102,"a")</f>
        <v>6</v>
      </c>
      <c r="AV102" s="792">
        <v>5</v>
      </c>
      <c r="AW102" s="787"/>
      <c r="AX102" s="787"/>
      <c r="AY102" s="362">
        <f>(AV102*3)+(AW102*2)+(AX102*1)</f>
        <v>15</v>
      </c>
      <c r="AZ102" s="313">
        <f>AY102/AU102</f>
        <v>2.5</v>
      </c>
    </row>
    <row r="103" spans="13:52" ht="15" customHeight="1">
      <c r="M103" s="425" t="s">
        <v>3969</v>
      </c>
      <c r="N103" s="606" t="s">
        <v>1082</v>
      </c>
      <c r="O103" s="607" t="s">
        <v>316</v>
      </c>
      <c r="P103" s="698"/>
      <c r="Q103" s="781"/>
      <c r="R103" s="781"/>
      <c r="S103" s="781"/>
      <c r="T103" s="781"/>
      <c r="U103" s="781"/>
      <c r="V103" s="781"/>
      <c r="W103" s="781"/>
      <c r="X103" s="781"/>
      <c r="Y103" s="781" t="s">
        <v>5365</v>
      </c>
      <c r="Z103" s="781"/>
      <c r="AA103" s="781" t="s">
        <v>5365</v>
      </c>
      <c r="AB103" s="781" t="s">
        <v>5365</v>
      </c>
      <c r="AC103" s="781" t="s">
        <v>5365</v>
      </c>
      <c r="AD103" s="781" t="s">
        <v>5365</v>
      </c>
      <c r="AE103" s="781"/>
      <c r="AF103" s="781"/>
      <c r="AG103" s="781"/>
      <c r="AH103" s="781"/>
      <c r="AI103" s="781"/>
      <c r="AJ103" s="781"/>
      <c r="AK103" s="781"/>
      <c r="AL103" s="781"/>
      <c r="AM103" s="781" t="s">
        <v>5365</v>
      </c>
      <c r="AN103" s="781"/>
      <c r="AO103" s="781"/>
      <c r="AP103" s="781"/>
      <c r="AQ103" s="781"/>
      <c r="AR103" s="851"/>
      <c r="AS103" s="851"/>
      <c r="AT103" s="851"/>
      <c r="AU103" s="855">
        <f>COUNTIF(Q103:AT103,"a")</f>
        <v>6</v>
      </c>
      <c r="AV103" s="792">
        <v>4</v>
      </c>
      <c r="AW103" s="787"/>
      <c r="AX103" s="787">
        <v>2</v>
      </c>
      <c r="AY103" s="362">
        <f>(AV103*3)+(AW103*2)+(AX103*1)</f>
        <v>14</v>
      </c>
      <c r="AZ103" s="313">
        <f>AY103/AU103</f>
        <v>2.3333333333333335</v>
      </c>
    </row>
    <row r="104" spans="13:52" ht="15" customHeight="1">
      <c r="M104" s="425" t="s">
        <v>3970</v>
      </c>
      <c r="N104" s="606" t="s">
        <v>1114</v>
      </c>
      <c r="O104" s="584" t="s">
        <v>1493</v>
      </c>
      <c r="P104" s="698"/>
      <c r="Q104" s="781"/>
      <c r="R104" s="781"/>
      <c r="S104" s="781"/>
      <c r="T104" s="781"/>
      <c r="U104" s="781"/>
      <c r="V104" s="781" t="s">
        <v>5365</v>
      </c>
      <c r="W104" s="781" t="s">
        <v>5365</v>
      </c>
      <c r="X104" s="781" t="s">
        <v>5365</v>
      </c>
      <c r="Y104" s="781" t="s">
        <v>5365</v>
      </c>
      <c r="Z104" s="781" t="s">
        <v>5365</v>
      </c>
      <c r="AA104" s="781" t="s">
        <v>5365</v>
      </c>
      <c r="AB104" s="781"/>
      <c r="AC104" s="781"/>
      <c r="AD104" s="781"/>
      <c r="AE104" s="781"/>
      <c r="AF104" s="781"/>
      <c r="AG104" s="781"/>
      <c r="AH104" s="781"/>
      <c r="AI104" s="781"/>
      <c r="AJ104" s="781"/>
      <c r="AK104" s="781"/>
      <c r="AL104" s="781"/>
      <c r="AM104" s="781"/>
      <c r="AN104" s="781"/>
      <c r="AO104" s="781"/>
      <c r="AP104" s="781"/>
      <c r="AQ104" s="781"/>
      <c r="AR104" s="851"/>
      <c r="AS104" s="851"/>
      <c r="AT104" s="851"/>
      <c r="AU104" s="855">
        <f>COUNTIF(Q104:AT104,"a")</f>
        <v>6</v>
      </c>
      <c r="AV104" s="792">
        <v>2</v>
      </c>
      <c r="AW104" s="787">
        <v>1</v>
      </c>
      <c r="AX104" s="787">
        <v>1</v>
      </c>
      <c r="AY104" s="362">
        <f>(AV104*3)+(AW104*2)+(AX104*1)</f>
        <v>9</v>
      </c>
      <c r="AZ104" s="313">
        <f>AY104/AU104</f>
        <v>1.5</v>
      </c>
    </row>
    <row r="105" spans="13:52" ht="15" customHeight="1">
      <c r="M105" s="425" t="s">
        <v>4310</v>
      </c>
      <c r="N105" s="606" t="s">
        <v>729</v>
      </c>
      <c r="O105" s="584" t="s">
        <v>2492</v>
      </c>
      <c r="P105" s="698"/>
      <c r="Q105" s="781"/>
      <c r="R105" s="781"/>
      <c r="S105" s="781"/>
      <c r="T105" s="781"/>
      <c r="U105" s="781"/>
      <c r="V105" s="781"/>
      <c r="W105" s="781"/>
      <c r="X105" s="781" t="s">
        <v>5365</v>
      </c>
      <c r="Y105" s="781" t="s">
        <v>5365</v>
      </c>
      <c r="Z105" s="781" t="s">
        <v>5365</v>
      </c>
      <c r="AA105" s="781" t="s">
        <v>5365</v>
      </c>
      <c r="AB105" s="781" t="s">
        <v>5365</v>
      </c>
      <c r="AC105" s="781" t="s">
        <v>5365</v>
      </c>
      <c r="AD105" s="781"/>
      <c r="AE105" s="781"/>
      <c r="AF105" s="781"/>
      <c r="AG105" s="781"/>
      <c r="AH105" s="781"/>
      <c r="AI105" s="781"/>
      <c r="AJ105" s="781"/>
      <c r="AK105" s="781"/>
      <c r="AL105" s="781"/>
      <c r="AM105" s="781"/>
      <c r="AN105" s="781"/>
      <c r="AO105" s="781"/>
      <c r="AP105" s="781"/>
      <c r="AQ105" s="781"/>
      <c r="AR105" s="851"/>
      <c r="AS105" s="851"/>
      <c r="AT105" s="851"/>
      <c r="AU105" s="855">
        <f>COUNTIF(Q105:AT105,"a")</f>
        <v>6</v>
      </c>
      <c r="AV105" s="792">
        <v>2</v>
      </c>
      <c r="AW105" s="787">
        <v>1</v>
      </c>
      <c r="AX105" s="787"/>
      <c r="AY105" s="362">
        <f>(AV105*3)+(AW105*2)+(AX105*1)</f>
        <v>8</v>
      </c>
      <c r="AZ105" s="313">
        <f>AY105/AU105</f>
        <v>1.3333333333333333</v>
      </c>
    </row>
    <row r="106" spans="13:52" ht="15" customHeight="1">
      <c r="M106" s="425" t="s">
        <v>4311</v>
      </c>
      <c r="N106" s="606" t="s">
        <v>1658</v>
      </c>
      <c r="O106" s="584" t="s">
        <v>1171</v>
      </c>
      <c r="P106" s="698"/>
      <c r="Q106" s="781"/>
      <c r="R106" s="781"/>
      <c r="S106" s="781"/>
      <c r="T106" s="781"/>
      <c r="U106" s="781" t="s">
        <v>5365</v>
      </c>
      <c r="V106" s="781" t="s">
        <v>5365</v>
      </c>
      <c r="W106" s="781" t="s">
        <v>5365</v>
      </c>
      <c r="X106" s="781"/>
      <c r="Y106" s="781" t="s">
        <v>5365</v>
      </c>
      <c r="Z106" s="781" t="s">
        <v>5365</v>
      </c>
      <c r="AA106" s="781" t="s">
        <v>5365</v>
      </c>
      <c r="AB106" s="781"/>
      <c r="AC106" s="781"/>
      <c r="AD106" s="781"/>
      <c r="AE106" s="781"/>
      <c r="AF106" s="781"/>
      <c r="AG106" s="781"/>
      <c r="AH106" s="781"/>
      <c r="AI106" s="781"/>
      <c r="AJ106" s="781"/>
      <c r="AK106" s="781"/>
      <c r="AL106" s="781"/>
      <c r="AM106" s="781"/>
      <c r="AN106" s="781"/>
      <c r="AO106" s="781"/>
      <c r="AP106" s="781"/>
      <c r="AQ106" s="781"/>
      <c r="AR106" s="851"/>
      <c r="AS106" s="851"/>
      <c r="AT106" s="851"/>
      <c r="AU106" s="855">
        <f>COUNTIF(Q106:AT106,"a")</f>
        <v>6</v>
      </c>
      <c r="AV106" s="792">
        <v>1</v>
      </c>
      <c r="AW106" s="787">
        <v>2</v>
      </c>
      <c r="AX106" s="787"/>
      <c r="AY106" s="362">
        <f>(AV106*3)+(AW106*2)+(AX106*1)</f>
        <v>7</v>
      </c>
      <c r="AZ106" s="313">
        <f>AY106/AU106</f>
        <v>1.1666666666666667</v>
      </c>
    </row>
    <row r="107" spans="13:52" ht="15" customHeight="1">
      <c r="M107" s="425" t="s">
        <v>4312</v>
      </c>
      <c r="N107" s="606" t="s">
        <v>810</v>
      </c>
      <c r="O107" s="584" t="s">
        <v>1171</v>
      </c>
      <c r="P107" s="698"/>
      <c r="Q107" s="781"/>
      <c r="R107" s="781"/>
      <c r="S107" s="781"/>
      <c r="T107" s="781"/>
      <c r="U107" s="781"/>
      <c r="V107" s="781"/>
      <c r="W107" s="781"/>
      <c r="X107" s="781"/>
      <c r="Y107" s="781"/>
      <c r="Z107" s="781"/>
      <c r="AA107" s="781"/>
      <c r="AB107" s="781"/>
      <c r="AC107" s="781" t="s">
        <v>5365</v>
      </c>
      <c r="AD107" s="781" t="s">
        <v>5365</v>
      </c>
      <c r="AE107" s="781" t="s">
        <v>5365</v>
      </c>
      <c r="AF107" s="781" t="s">
        <v>5365</v>
      </c>
      <c r="AG107" s="781" t="s">
        <v>5365</v>
      </c>
      <c r="AH107" s="781" t="s">
        <v>5365</v>
      </c>
      <c r="AI107" s="781"/>
      <c r="AJ107" s="781"/>
      <c r="AK107" s="781"/>
      <c r="AL107" s="781"/>
      <c r="AM107" s="781"/>
      <c r="AN107" s="781"/>
      <c r="AO107" s="781"/>
      <c r="AP107" s="781"/>
      <c r="AQ107" s="781"/>
      <c r="AR107" s="851"/>
      <c r="AS107" s="851"/>
      <c r="AT107" s="851"/>
      <c r="AU107" s="855">
        <f>COUNTIF(Q107:AT107,"a")</f>
        <v>6</v>
      </c>
      <c r="AV107" s="792">
        <v>1</v>
      </c>
      <c r="AW107" s="787">
        <v>1</v>
      </c>
      <c r="AX107" s="787">
        <v>2</v>
      </c>
      <c r="AY107" s="362">
        <f>(AV107*3)+(AW107*2)+(AX107*1)</f>
        <v>7</v>
      </c>
      <c r="AZ107" s="313">
        <f>AY107/AU107</f>
        <v>1.1666666666666667</v>
      </c>
    </row>
    <row r="108" spans="13:52" ht="15" customHeight="1">
      <c r="M108" s="425" t="s">
        <v>4313</v>
      </c>
      <c r="N108" s="606" t="s">
        <v>791</v>
      </c>
      <c r="O108" s="607" t="s">
        <v>2886</v>
      </c>
      <c r="P108" s="698"/>
      <c r="Q108" s="781"/>
      <c r="R108" s="781"/>
      <c r="S108" s="781"/>
      <c r="T108" s="781"/>
      <c r="U108" s="781"/>
      <c r="V108" s="781"/>
      <c r="W108" s="781"/>
      <c r="X108" s="781"/>
      <c r="Y108" s="781"/>
      <c r="Z108" s="781"/>
      <c r="AA108" s="781"/>
      <c r="AB108" s="781"/>
      <c r="AC108" s="781"/>
      <c r="AD108" s="781"/>
      <c r="AE108" s="781"/>
      <c r="AF108" s="781"/>
      <c r="AG108" s="781"/>
      <c r="AH108" s="781" t="s">
        <v>5365</v>
      </c>
      <c r="AI108" s="781" t="s">
        <v>5365</v>
      </c>
      <c r="AJ108" s="781" t="s">
        <v>5365</v>
      </c>
      <c r="AK108" s="781" t="s">
        <v>5365</v>
      </c>
      <c r="AL108" s="781" t="s">
        <v>5365</v>
      </c>
      <c r="AM108" s="781"/>
      <c r="AN108" s="781" t="s">
        <v>5365</v>
      </c>
      <c r="AO108" s="781"/>
      <c r="AP108" s="781"/>
      <c r="AQ108" s="781"/>
      <c r="AR108" s="851"/>
      <c r="AS108" s="851"/>
      <c r="AT108" s="851"/>
      <c r="AU108" s="855">
        <f>COUNTIF(Q108:AT108,"a")</f>
        <v>6</v>
      </c>
      <c r="AV108" s="792"/>
      <c r="AW108" s="787">
        <v>3</v>
      </c>
      <c r="AX108" s="787">
        <v>1</v>
      </c>
      <c r="AY108" s="362">
        <f>(AV108*3)+(AW108*2)+(AX108*1)</f>
        <v>7</v>
      </c>
      <c r="AZ108" s="313">
        <f>AY108/AU108</f>
        <v>1.1666666666666667</v>
      </c>
    </row>
    <row r="109" spans="13:52" ht="15" customHeight="1">
      <c r="M109" s="425" t="s">
        <v>4314</v>
      </c>
      <c r="N109" s="606" t="s">
        <v>708</v>
      </c>
      <c r="O109" s="607" t="s">
        <v>1332</v>
      </c>
      <c r="P109" s="698"/>
      <c r="Q109" s="781"/>
      <c r="R109" s="781"/>
      <c r="S109" s="781"/>
      <c r="T109" s="781"/>
      <c r="U109" s="781"/>
      <c r="V109" s="781"/>
      <c r="W109" s="781"/>
      <c r="X109" s="781"/>
      <c r="Y109" s="781"/>
      <c r="Z109" s="781"/>
      <c r="AA109" s="781"/>
      <c r="AB109" s="781"/>
      <c r="AC109" s="781"/>
      <c r="AD109" s="781"/>
      <c r="AE109" s="781"/>
      <c r="AF109" s="781"/>
      <c r="AG109" s="781"/>
      <c r="AH109" s="781"/>
      <c r="AI109" s="781"/>
      <c r="AJ109" s="781" t="s">
        <v>5365</v>
      </c>
      <c r="AK109" s="781" t="s">
        <v>5365</v>
      </c>
      <c r="AL109" s="781" t="s">
        <v>5365</v>
      </c>
      <c r="AM109" s="781" t="s">
        <v>5365</v>
      </c>
      <c r="AN109" s="781" t="s">
        <v>5365</v>
      </c>
      <c r="AO109" s="781" t="s">
        <v>5365</v>
      </c>
      <c r="AP109" s="781"/>
      <c r="AQ109" s="781"/>
      <c r="AR109" s="851"/>
      <c r="AS109" s="851"/>
      <c r="AT109" s="851"/>
      <c r="AU109" s="855">
        <f>COUNTIF(Q109:AT109,"a")</f>
        <v>6</v>
      </c>
      <c r="AV109" s="792"/>
      <c r="AW109" s="787">
        <v>3</v>
      </c>
      <c r="AX109" s="787">
        <v>1</v>
      </c>
      <c r="AY109" s="362">
        <f>(AV109*3)+(AW109*2)+(AX109*1)</f>
        <v>7</v>
      </c>
      <c r="AZ109" s="313">
        <f>AY109/AU109</f>
        <v>1.1666666666666667</v>
      </c>
    </row>
    <row r="110" spans="13:52" ht="15" customHeight="1">
      <c r="M110" s="425" t="s">
        <v>4317</v>
      </c>
      <c r="N110" s="606" t="s">
        <v>705</v>
      </c>
      <c r="O110" s="607" t="s">
        <v>3823</v>
      </c>
      <c r="P110" s="698"/>
      <c r="Q110" s="781"/>
      <c r="R110" s="781"/>
      <c r="S110" s="781"/>
      <c r="T110" s="781"/>
      <c r="U110" s="781"/>
      <c r="V110" s="781"/>
      <c r="W110" s="781"/>
      <c r="X110" s="781"/>
      <c r="Y110" s="781"/>
      <c r="Z110" s="781"/>
      <c r="AA110" s="781"/>
      <c r="AB110" s="781"/>
      <c r="AC110" s="781"/>
      <c r="AD110" s="781"/>
      <c r="AE110" s="781"/>
      <c r="AF110" s="781"/>
      <c r="AG110" s="781"/>
      <c r="AH110" s="781"/>
      <c r="AI110" s="781" t="s">
        <v>5365</v>
      </c>
      <c r="AJ110" s="781" t="s">
        <v>5365</v>
      </c>
      <c r="AK110" s="781" t="s">
        <v>5365</v>
      </c>
      <c r="AL110" s="781"/>
      <c r="AM110" s="781" t="s">
        <v>5365</v>
      </c>
      <c r="AN110" s="781"/>
      <c r="AO110" s="781"/>
      <c r="AP110" s="781" t="s">
        <v>5365</v>
      </c>
      <c r="AQ110" s="781"/>
      <c r="AR110" s="851" t="s">
        <v>5365</v>
      </c>
      <c r="AS110" s="851"/>
      <c r="AT110" s="851"/>
      <c r="AU110" s="855">
        <f>COUNTIF(Q110:AT110,"a")</f>
        <v>6</v>
      </c>
      <c r="AV110" s="792">
        <v>2</v>
      </c>
      <c r="AW110" s="787"/>
      <c r="AX110" s="787">
        <v>1</v>
      </c>
      <c r="AY110" s="362">
        <f>(AV110*3)+(AW110*2)+(AX110*1)</f>
        <v>7</v>
      </c>
      <c r="AZ110" s="313">
        <f>AY110/AU110</f>
        <v>1.1666666666666667</v>
      </c>
    </row>
    <row r="111" spans="13:52" ht="15" customHeight="1">
      <c r="M111" s="425" t="s">
        <v>4318</v>
      </c>
      <c r="N111" s="606" t="s">
        <v>3437</v>
      </c>
      <c r="O111" s="607" t="s">
        <v>3448</v>
      </c>
      <c r="P111" s="698"/>
      <c r="Q111" s="781"/>
      <c r="R111" s="781"/>
      <c r="S111" s="781"/>
      <c r="T111" s="781"/>
      <c r="U111" s="781"/>
      <c r="V111" s="781"/>
      <c r="W111" s="781"/>
      <c r="X111" s="781"/>
      <c r="Y111" s="781"/>
      <c r="Z111" s="781"/>
      <c r="AA111" s="781"/>
      <c r="AB111" s="781"/>
      <c r="AC111" s="781"/>
      <c r="AD111" s="781"/>
      <c r="AE111" s="781"/>
      <c r="AF111" s="781"/>
      <c r="AG111" s="781" t="s">
        <v>5365</v>
      </c>
      <c r="AH111" s="781" t="s">
        <v>5365</v>
      </c>
      <c r="AI111" s="781"/>
      <c r="AJ111" s="781"/>
      <c r="AK111" s="781" t="s">
        <v>5365</v>
      </c>
      <c r="AL111" s="781"/>
      <c r="AM111" s="781" t="s">
        <v>5365</v>
      </c>
      <c r="AN111" s="781"/>
      <c r="AO111" s="781"/>
      <c r="AP111" s="781" t="s">
        <v>5365</v>
      </c>
      <c r="AQ111" s="781"/>
      <c r="AR111" s="851"/>
      <c r="AS111" s="851" t="s">
        <v>5365</v>
      </c>
      <c r="AT111" s="851"/>
      <c r="AU111" s="855">
        <f>COUNTIF(Q111:AT111,"a")</f>
        <v>6</v>
      </c>
      <c r="AV111" s="792">
        <v>2</v>
      </c>
      <c r="AW111" s="787"/>
      <c r="AX111" s="787">
        <v>1</v>
      </c>
      <c r="AY111" s="362">
        <f>(AV111*3)+(AW111*2)+(AX111*1)</f>
        <v>7</v>
      </c>
      <c r="AZ111" s="313">
        <f>AY111/AU111</f>
        <v>1.1666666666666667</v>
      </c>
    </row>
    <row r="112" spans="13:52" ht="15" customHeight="1">
      <c r="M112" s="425" t="s">
        <v>4319</v>
      </c>
      <c r="N112" s="606" t="s">
        <v>696</v>
      </c>
      <c r="O112" s="607" t="s">
        <v>3448</v>
      </c>
      <c r="P112" s="698"/>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t="s">
        <v>5365</v>
      </c>
      <c r="AM112" s="781"/>
      <c r="AN112" s="781"/>
      <c r="AO112" s="781" t="s">
        <v>5365</v>
      </c>
      <c r="AP112" s="781" t="s">
        <v>5365</v>
      </c>
      <c r="AQ112" s="781" t="s">
        <v>5365</v>
      </c>
      <c r="AR112" s="851" t="s">
        <v>5365</v>
      </c>
      <c r="AS112" s="851" t="s">
        <v>5365</v>
      </c>
      <c r="AT112" s="851"/>
      <c r="AU112" s="855">
        <f>COUNTIF(Q112:AT112,"a")</f>
        <v>6</v>
      </c>
      <c r="AV112" s="792">
        <v>1</v>
      </c>
      <c r="AW112" s="787">
        <v>1</v>
      </c>
      <c r="AX112" s="787"/>
      <c r="AY112" s="362">
        <f>(AV112*3)+(AW112*2)+(AX112*1)</f>
        <v>5</v>
      </c>
      <c r="AZ112" s="313">
        <f>AY112/AU112</f>
        <v>0.83333333333333337</v>
      </c>
    </row>
    <row r="113" spans="13:52" ht="15" customHeight="1">
      <c r="M113" s="425" t="s">
        <v>4320</v>
      </c>
      <c r="N113" s="606" t="s">
        <v>961</v>
      </c>
      <c r="O113" s="607" t="s">
        <v>962</v>
      </c>
      <c r="P113" s="698"/>
      <c r="Q113" s="781"/>
      <c r="R113" s="781"/>
      <c r="S113" s="781" t="s">
        <v>5365</v>
      </c>
      <c r="T113" s="781" t="s">
        <v>5365</v>
      </c>
      <c r="U113" s="781" t="s">
        <v>5365</v>
      </c>
      <c r="V113" s="781" t="s">
        <v>5365</v>
      </c>
      <c r="W113" s="781" t="s">
        <v>5365</v>
      </c>
      <c r="X113" s="781" t="s">
        <v>5365</v>
      </c>
      <c r="Y113" s="781"/>
      <c r="Z113" s="781"/>
      <c r="AA113" s="781"/>
      <c r="AB113" s="781"/>
      <c r="AC113" s="781"/>
      <c r="AD113" s="781"/>
      <c r="AE113" s="781"/>
      <c r="AF113" s="781"/>
      <c r="AG113" s="781"/>
      <c r="AH113" s="781"/>
      <c r="AI113" s="781"/>
      <c r="AJ113" s="781"/>
      <c r="AK113" s="781"/>
      <c r="AL113" s="781"/>
      <c r="AM113" s="781"/>
      <c r="AN113" s="781"/>
      <c r="AO113" s="781"/>
      <c r="AP113" s="781"/>
      <c r="AQ113" s="781"/>
      <c r="AR113" s="851"/>
      <c r="AS113" s="851"/>
      <c r="AT113" s="851"/>
      <c r="AU113" s="855">
        <f>COUNTIF(Q113:AT113,"a")</f>
        <v>6</v>
      </c>
      <c r="AV113" s="792">
        <v>1</v>
      </c>
      <c r="AW113" s="787"/>
      <c r="AX113" s="787"/>
      <c r="AY113" s="362">
        <f>(AV113*3)+(AW113*2)+(AX113*1)</f>
        <v>3</v>
      </c>
      <c r="AZ113" s="313">
        <f>AY113/AU113</f>
        <v>0.5</v>
      </c>
    </row>
    <row r="114" spans="13:52" ht="15" customHeight="1">
      <c r="M114" s="425" t="s">
        <v>4321</v>
      </c>
      <c r="N114" s="606" t="s">
        <v>729</v>
      </c>
      <c r="O114" s="607" t="s">
        <v>2397</v>
      </c>
      <c r="P114" s="698"/>
      <c r="Q114" s="781"/>
      <c r="R114" s="781"/>
      <c r="S114" s="781"/>
      <c r="T114" s="781"/>
      <c r="U114" s="781"/>
      <c r="V114" s="781"/>
      <c r="W114" s="781"/>
      <c r="X114" s="781"/>
      <c r="Y114" s="781"/>
      <c r="Z114" s="781"/>
      <c r="AA114" s="781"/>
      <c r="AB114" s="781"/>
      <c r="AC114" s="781"/>
      <c r="AD114" s="781"/>
      <c r="AE114" s="781"/>
      <c r="AF114" s="781"/>
      <c r="AG114" s="781" t="s">
        <v>5365</v>
      </c>
      <c r="AH114" s="781" t="s">
        <v>5365</v>
      </c>
      <c r="AI114" s="781" t="s">
        <v>5365</v>
      </c>
      <c r="AJ114" s="781" t="s">
        <v>5365</v>
      </c>
      <c r="AK114" s="781" t="s">
        <v>5365</v>
      </c>
      <c r="AL114" s="781" t="s">
        <v>5365</v>
      </c>
      <c r="AM114" s="781"/>
      <c r="AN114" s="781"/>
      <c r="AO114" s="781"/>
      <c r="AP114" s="781"/>
      <c r="AQ114" s="781"/>
      <c r="AR114" s="851"/>
      <c r="AS114" s="851"/>
      <c r="AT114" s="851"/>
      <c r="AU114" s="855">
        <f>COUNTIF(Q114:AT114,"a")</f>
        <v>6</v>
      </c>
      <c r="AV114" s="792"/>
      <c r="AW114" s="787">
        <v>1</v>
      </c>
      <c r="AX114" s="787">
        <v>1</v>
      </c>
      <c r="AY114" s="362">
        <f>(AV114*3)+(AW114*2)+(AX114*1)</f>
        <v>3</v>
      </c>
      <c r="AZ114" s="313">
        <f>AY114/AU114</f>
        <v>0.5</v>
      </c>
    </row>
    <row r="115" spans="13:52" ht="15" customHeight="1">
      <c r="M115" s="425" t="s">
        <v>4322</v>
      </c>
      <c r="N115" s="606" t="s">
        <v>1114</v>
      </c>
      <c r="O115" s="607" t="s">
        <v>1463</v>
      </c>
      <c r="P115" s="698"/>
      <c r="Q115" s="781"/>
      <c r="R115" s="781"/>
      <c r="S115" s="781"/>
      <c r="T115" s="781"/>
      <c r="U115" s="781"/>
      <c r="V115" s="781" t="s">
        <v>5365</v>
      </c>
      <c r="W115" s="781" t="s">
        <v>5365</v>
      </c>
      <c r="X115" s="781" t="s">
        <v>5365</v>
      </c>
      <c r="Y115" s="781"/>
      <c r="Z115" s="781"/>
      <c r="AA115" s="781"/>
      <c r="AB115" s="781" t="s">
        <v>5365</v>
      </c>
      <c r="AC115" s="781" t="s">
        <v>5365</v>
      </c>
      <c r="AD115" s="781"/>
      <c r="AE115" s="781"/>
      <c r="AF115" s="781"/>
      <c r="AG115" s="781"/>
      <c r="AH115" s="781"/>
      <c r="AI115" s="781"/>
      <c r="AJ115" s="781"/>
      <c r="AK115" s="781"/>
      <c r="AL115" s="781"/>
      <c r="AM115" s="781"/>
      <c r="AN115" s="781"/>
      <c r="AO115" s="781"/>
      <c r="AP115" s="781"/>
      <c r="AQ115" s="781"/>
      <c r="AR115" s="851"/>
      <c r="AS115" s="851" t="s">
        <v>5365</v>
      </c>
      <c r="AT115" s="851"/>
      <c r="AU115" s="855">
        <f>COUNTIF(Q115:AT115,"a")</f>
        <v>6</v>
      </c>
      <c r="AV115" s="792"/>
      <c r="AW115" s="787">
        <v>1</v>
      </c>
      <c r="AX115" s="787">
        <v>1</v>
      </c>
      <c r="AY115" s="362">
        <f>(AV115*3)+(AW115*2)+(AX115*1)</f>
        <v>3</v>
      </c>
      <c r="AZ115" s="313">
        <f>AY115/AU115</f>
        <v>0.5</v>
      </c>
    </row>
    <row r="116" spans="13:52" ht="15" customHeight="1">
      <c r="M116" s="425" t="s">
        <v>4323</v>
      </c>
      <c r="N116" s="606" t="s">
        <v>664</v>
      </c>
      <c r="O116" s="607" t="s">
        <v>1304</v>
      </c>
      <c r="P116" s="698"/>
      <c r="Q116" s="781"/>
      <c r="R116" s="781"/>
      <c r="S116" s="781"/>
      <c r="T116" s="781"/>
      <c r="U116" s="781"/>
      <c r="V116" s="781"/>
      <c r="W116" s="781" t="s">
        <v>5365</v>
      </c>
      <c r="X116" s="781" t="s">
        <v>5365</v>
      </c>
      <c r="Y116" s="781" t="s">
        <v>5365</v>
      </c>
      <c r="Z116" s="781" t="s">
        <v>5365</v>
      </c>
      <c r="AA116" s="781" t="s">
        <v>5365</v>
      </c>
      <c r="AB116" s="781" t="s">
        <v>5365</v>
      </c>
      <c r="AC116" s="781"/>
      <c r="AD116" s="781"/>
      <c r="AE116" s="781"/>
      <c r="AF116" s="781"/>
      <c r="AG116" s="781"/>
      <c r="AH116" s="781"/>
      <c r="AI116" s="781"/>
      <c r="AJ116" s="781"/>
      <c r="AK116" s="781"/>
      <c r="AL116" s="781"/>
      <c r="AM116" s="781"/>
      <c r="AN116" s="781"/>
      <c r="AO116" s="781"/>
      <c r="AP116" s="781"/>
      <c r="AQ116" s="781"/>
      <c r="AR116" s="851"/>
      <c r="AS116" s="851"/>
      <c r="AT116" s="851"/>
      <c r="AU116" s="855">
        <f>COUNTIF(Q116:AT116,"a")</f>
        <v>6</v>
      </c>
      <c r="AV116" s="792"/>
      <c r="AW116" s="787">
        <v>1</v>
      </c>
      <c r="AX116" s="787"/>
      <c r="AY116" s="362">
        <f>(AV116*3)+(AW116*2)+(AX116*1)</f>
        <v>2</v>
      </c>
      <c r="AZ116" s="313">
        <f>AY116/AU116</f>
        <v>0.33333333333333331</v>
      </c>
    </row>
    <row r="117" spans="13:52" ht="15" customHeight="1">
      <c r="M117" s="425" t="s">
        <v>5415</v>
      </c>
      <c r="N117" s="606" t="s">
        <v>1167</v>
      </c>
      <c r="O117" s="607" t="s">
        <v>4038</v>
      </c>
      <c r="P117" s="698"/>
      <c r="Q117" s="781"/>
      <c r="R117" s="781"/>
      <c r="S117" s="781"/>
      <c r="T117" s="781"/>
      <c r="U117" s="781"/>
      <c r="V117" s="781"/>
      <c r="W117" s="781"/>
      <c r="X117" s="781"/>
      <c r="Y117" s="781"/>
      <c r="Z117" s="781"/>
      <c r="AA117" s="781"/>
      <c r="AB117" s="781"/>
      <c r="AC117" s="781"/>
      <c r="AD117" s="781"/>
      <c r="AE117" s="781"/>
      <c r="AF117" s="781"/>
      <c r="AG117" s="781"/>
      <c r="AH117" s="781"/>
      <c r="AI117" s="781"/>
      <c r="AJ117" s="781" t="s">
        <v>5365</v>
      </c>
      <c r="AK117" s="781" t="s">
        <v>5365</v>
      </c>
      <c r="AL117" s="781" t="s">
        <v>5365</v>
      </c>
      <c r="AM117" s="781" t="s">
        <v>5365</v>
      </c>
      <c r="AN117" s="781" t="s">
        <v>5365</v>
      </c>
      <c r="AO117" s="781" t="s">
        <v>5365</v>
      </c>
      <c r="AP117" s="781"/>
      <c r="AQ117" s="781"/>
      <c r="AR117" s="851"/>
      <c r="AS117" s="851"/>
      <c r="AT117" s="851"/>
      <c r="AU117" s="855">
        <f>COUNTIF(Q117:AT117,"a")</f>
        <v>6</v>
      </c>
      <c r="AV117" s="792"/>
      <c r="AW117" s="787">
        <v>1</v>
      </c>
      <c r="AX117" s="787"/>
      <c r="AY117" s="362">
        <f>(AV117*3)+(AW117*2)+(AX117*1)</f>
        <v>2</v>
      </c>
      <c r="AZ117" s="313">
        <f>AY117/AU117</f>
        <v>0.33333333333333331</v>
      </c>
    </row>
    <row r="118" spans="13:52" ht="15" customHeight="1">
      <c r="M118" s="425" t="s">
        <v>4324</v>
      </c>
      <c r="N118" s="606" t="s">
        <v>705</v>
      </c>
      <c r="O118" s="607" t="s">
        <v>3531</v>
      </c>
      <c r="P118" s="698"/>
      <c r="Q118" s="781" t="s">
        <v>5365</v>
      </c>
      <c r="R118" s="781" t="s">
        <v>5365</v>
      </c>
      <c r="S118" s="781" t="s">
        <v>5365</v>
      </c>
      <c r="T118" s="781" t="s">
        <v>5365</v>
      </c>
      <c r="U118" s="781"/>
      <c r="V118" s="781"/>
      <c r="W118" s="781"/>
      <c r="X118" s="781"/>
      <c r="Y118" s="781"/>
      <c r="Z118" s="781"/>
      <c r="AA118" s="781"/>
      <c r="AB118" s="781"/>
      <c r="AC118" s="781"/>
      <c r="AD118" s="781"/>
      <c r="AE118" s="781"/>
      <c r="AF118" s="781"/>
      <c r="AG118" s="781" t="s">
        <v>5365</v>
      </c>
      <c r="AH118" s="781"/>
      <c r="AI118" s="781"/>
      <c r="AJ118" s="781" t="s">
        <v>5365</v>
      </c>
      <c r="AK118" s="781"/>
      <c r="AL118" s="781"/>
      <c r="AM118" s="781"/>
      <c r="AN118" s="781"/>
      <c r="AO118" s="781"/>
      <c r="AP118" s="781"/>
      <c r="AQ118" s="781"/>
      <c r="AR118" s="851"/>
      <c r="AS118" s="851"/>
      <c r="AT118" s="851"/>
      <c r="AU118" s="855">
        <f>COUNTIF(Q118:AT118,"a")</f>
        <v>6</v>
      </c>
      <c r="AV118" s="792"/>
      <c r="AW118" s="787">
        <v>1</v>
      </c>
      <c r="AX118" s="787"/>
      <c r="AY118" s="362">
        <f>(AV118*3)+(AW118*2)+(AX118*1)</f>
        <v>2</v>
      </c>
      <c r="AZ118" s="313">
        <f>AY118/AU118</f>
        <v>0.33333333333333331</v>
      </c>
    </row>
    <row r="119" spans="13:52" ht="15" customHeight="1">
      <c r="M119" s="425" t="s">
        <v>4325</v>
      </c>
      <c r="N119" s="606" t="s">
        <v>982</v>
      </c>
      <c r="O119" s="607" t="s">
        <v>23</v>
      </c>
      <c r="P119" s="698"/>
      <c r="Q119" s="781"/>
      <c r="R119" s="781"/>
      <c r="S119" s="781"/>
      <c r="T119" s="781"/>
      <c r="U119" s="781"/>
      <c r="V119" s="781"/>
      <c r="W119" s="781"/>
      <c r="X119" s="781"/>
      <c r="Y119" s="781" t="s">
        <v>5365</v>
      </c>
      <c r="Z119" s="781" t="s">
        <v>5365</v>
      </c>
      <c r="AA119" s="781" t="s">
        <v>5365</v>
      </c>
      <c r="AB119" s="781"/>
      <c r="AC119" s="781" t="s">
        <v>5365</v>
      </c>
      <c r="AD119" s="781" t="s">
        <v>5365</v>
      </c>
      <c r="AE119" s="781" t="s">
        <v>5365</v>
      </c>
      <c r="AF119" s="781"/>
      <c r="AG119" s="781"/>
      <c r="AH119" s="781"/>
      <c r="AI119" s="781"/>
      <c r="AJ119" s="781"/>
      <c r="AK119" s="781"/>
      <c r="AL119" s="781"/>
      <c r="AM119" s="781"/>
      <c r="AN119" s="781"/>
      <c r="AO119" s="781"/>
      <c r="AP119" s="781"/>
      <c r="AQ119" s="781"/>
      <c r="AR119" s="851"/>
      <c r="AS119" s="851"/>
      <c r="AT119" s="851"/>
      <c r="AU119" s="855">
        <f>COUNTIF(Q119:AT119,"a")</f>
        <v>6</v>
      </c>
      <c r="AV119" s="792"/>
      <c r="AW119" s="787"/>
      <c r="AX119" s="787">
        <v>1</v>
      </c>
      <c r="AY119" s="362">
        <f>(AV119*3)+(AW119*2)+(AX119*1)</f>
        <v>1</v>
      </c>
      <c r="AZ119" s="313">
        <f>AY119/AU119</f>
        <v>0.16666666666666666</v>
      </c>
    </row>
    <row r="120" spans="13:52" ht="15" customHeight="1">
      <c r="M120" s="425" t="s">
        <v>4326</v>
      </c>
      <c r="N120" s="606" t="s">
        <v>1102</v>
      </c>
      <c r="O120" s="607" t="s">
        <v>683</v>
      </c>
      <c r="P120" s="698"/>
      <c r="Q120" s="781"/>
      <c r="R120" s="781"/>
      <c r="S120" s="781"/>
      <c r="T120" s="781"/>
      <c r="U120" s="781"/>
      <c r="V120" s="781"/>
      <c r="W120" s="781"/>
      <c r="X120" s="781"/>
      <c r="Y120" s="781" t="s">
        <v>5365</v>
      </c>
      <c r="Z120" s="781" t="s">
        <v>5365</v>
      </c>
      <c r="AA120" s="781"/>
      <c r="AB120" s="781" t="s">
        <v>5365</v>
      </c>
      <c r="AC120" s="781"/>
      <c r="AD120" s="781"/>
      <c r="AE120" s="781"/>
      <c r="AF120" s="781"/>
      <c r="AG120" s="781"/>
      <c r="AH120" s="781"/>
      <c r="AI120" s="781"/>
      <c r="AJ120" s="781" t="s">
        <v>5365</v>
      </c>
      <c r="AK120" s="781" t="s">
        <v>5365</v>
      </c>
      <c r="AL120" s="781" t="s">
        <v>5365</v>
      </c>
      <c r="AM120" s="781"/>
      <c r="AN120" s="781"/>
      <c r="AO120" s="781"/>
      <c r="AP120" s="781"/>
      <c r="AQ120" s="781"/>
      <c r="AR120" s="851"/>
      <c r="AS120" s="851"/>
      <c r="AT120" s="851"/>
      <c r="AU120" s="855">
        <f>COUNTIF(Q120:AT120,"a")</f>
        <v>6</v>
      </c>
      <c r="AV120" s="792"/>
      <c r="AW120" s="787"/>
      <c r="AX120" s="787">
        <v>1</v>
      </c>
      <c r="AY120" s="362">
        <f>(AV120*3)+(AW120*2)+(AX120*1)</f>
        <v>1</v>
      </c>
      <c r="AZ120" s="313">
        <f>AY120/AU120</f>
        <v>0.16666666666666666</v>
      </c>
    </row>
    <row r="121" spans="13:52" ht="15" customHeight="1">
      <c r="M121" s="425" t="s">
        <v>4327</v>
      </c>
      <c r="N121" s="606" t="s">
        <v>2622</v>
      </c>
      <c r="O121" s="607" t="s">
        <v>3597</v>
      </c>
      <c r="P121" s="847"/>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t="s">
        <v>5365</v>
      </c>
      <c r="AN121" s="781" t="s">
        <v>5365</v>
      </c>
      <c r="AO121" s="781"/>
      <c r="AP121" s="781"/>
      <c r="AQ121" s="781" t="s">
        <v>5365</v>
      </c>
      <c r="AR121" s="851" t="s">
        <v>5365</v>
      </c>
      <c r="AS121" s="851" t="s">
        <v>5365</v>
      </c>
      <c r="AT121" s="851" t="s">
        <v>5365</v>
      </c>
      <c r="AU121" s="855">
        <f>COUNTIF(Q121:AT121,"a")</f>
        <v>6</v>
      </c>
      <c r="AV121" s="792"/>
      <c r="AW121" s="787"/>
      <c r="AX121" s="787">
        <v>1</v>
      </c>
      <c r="AY121" s="362">
        <f>(AV121*3)+(AW121*2)+(AX121*1)</f>
        <v>1</v>
      </c>
      <c r="AZ121" s="313">
        <f>AY121/AU121</f>
        <v>0.16666666666666666</v>
      </c>
    </row>
    <row r="122" spans="13:52" ht="15" customHeight="1">
      <c r="M122" s="425" t="s">
        <v>4328</v>
      </c>
      <c r="N122" s="606" t="s">
        <v>705</v>
      </c>
      <c r="O122" s="607" t="s">
        <v>1332</v>
      </c>
      <c r="P122" s="698"/>
      <c r="Q122" s="781"/>
      <c r="R122" s="781"/>
      <c r="S122" s="781"/>
      <c r="T122" s="781"/>
      <c r="U122" s="781"/>
      <c r="V122" s="781"/>
      <c r="W122" s="781" t="s">
        <v>5365</v>
      </c>
      <c r="X122" s="781" t="s">
        <v>5365</v>
      </c>
      <c r="Y122" s="781" t="s">
        <v>5365</v>
      </c>
      <c r="Z122" s="781" t="s">
        <v>5365</v>
      </c>
      <c r="AA122" s="781" t="s">
        <v>5365</v>
      </c>
      <c r="AB122" s="781" t="s">
        <v>5365</v>
      </c>
      <c r="AC122" s="781"/>
      <c r="AD122" s="781"/>
      <c r="AE122" s="781"/>
      <c r="AF122" s="781"/>
      <c r="AG122" s="781"/>
      <c r="AH122" s="781"/>
      <c r="AI122" s="781"/>
      <c r="AJ122" s="781"/>
      <c r="AK122" s="781"/>
      <c r="AL122" s="781"/>
      <c r="AM122" s="781"/>
      <c r="AN122" s="781"/>
      <c r="AO122" s="781"/>
      <c r="AP122" s="781"/>
      <c r="AQ122" s="781"/>
      <c r="AR122" s="851"/>
      <c r="AS122" s="851"/>
      <c r="AT122" s="851"/>
      <c r="AU122" s="855">
        <f>COUNTIF(Q122:AT122,"a")</f>
        <v>6</v>
      </c>
      <c r="AV122" s="792"/>
      <c r="AW122" s="787"/>
      <c r="AX122" s="787"/>
      <c r="AY122" s="362">
        <f>(AV122*3)+(AW122*2)+(AX122*1)</f>
        <v>0</v>
      </c>
      <c r="AZ122" s="313">
        <f>AY122/AU122</f>
        <v>0</v>
      </c>
    </row>
    <row r="123" spans="13:52" ht="15" customHeight="1">
      <c r="M123" s="425" t="s">
        <v>4329</v>
      </c>
      <c r="N123" s="606" t="s">
        <v>738</v>
      </c>
      <c r="O123" s="607" t="s">
        <v>3534</v>
      </c>
      <c r="P123" s="698"/>
      <c r="Q123" s="781"/>
      <c r="R123" s="781"/>
      <c r="S123" s="781"/>
      <c r="T123" s="781"/>
      <c r="U123" s="781"/>
      <c r="V123" s="781"/>
      <c r="W123" s="781"/>
      <c r="X123" s="781"/>
      <c r="Y123" s="781"/>
      <c r="Z123" s="781"/>
      <c r="AA123" s="781"/>
      <c r="AB123" s="781"/>
      <c r="AC123" s="781"/>
      <c r="AD123" s="781"/>
      <c r="AE123" s="781"/>
      <c r="AF123" s="781" t="s">
        <v>5365</v>
      </c>
      <c r="AG123" s="781" t="s">
        <v>5365</v>
      </c>
      <c r="AH123" s="781" t="s">
        <v>5365</v>
      </c>
      <c r="AI123" s="781"/>
      <c r="AJ123" s="781"/>
      <c r="AK123" s="781" t="s">
        <v>5365</v>
      </c>
      <c r="AL123" s="781" t="s">
        <v>5365</v>
      </c>
      <c r="AM123" s="781"/>
      <c r="AN123" s="781" t="s">
        <v>5365</v>
      </c>
      <c r="AO123" s="781"/>
      <c r="AP123" s="781"/>
      <c r="AQ123" s="781"/>
      <c r="AR123" s="851"/>
      <c r="AS123" s="851"/>
      <c r="AT123" s="851"/>
      <c r="AU123" s="855">
        <f>COUNTIF(Q123:AT123,"a")</f>
        <v>6</v>
      </c>
      <c r="AV123" s="792"/>
      <c r="AW123" s="787"/>
      <c r="AX123" s="787"/>
      <c r="AY123" s="362">
        <f>(AV123*3)+(AW123*2)+(AX123*1)</f>
        <v>0</v>
      </c>
      <c r="AZ123" s="313">
        <f>AY123/AU123</f>
        <v>0</v>
      </c>
    </row>
    <row r="124" spans="13:52" ht="15" customHeight="1">
      <c r="M124" s="425" t="s">
        <v>4330</v>
      </c>
      <c r="N124" s="606" t="s">
        <v>4083</v>
      </c>
      <c r="O124" s="607" t="s">
        <v>4110</v>
      </c>
      <c r="P124" s="698"/>
      <c r="Q124" s="781"/>
      <c r="R124" s="781"/>
      <c r="S124" s="781"/>
      <c r="T124" s="781"/>
      <c r="U124" s="781"/>
      <c r="V124" s="781"/>
      <c r="W124" s="781"/>
      <c r="X124" s="781"/>
      <c r="Y124" s="781"/>
      <c r="Z124" s="781"/>
      <c r="AA124" s="781"/>
      <c r="AB124" s="781"/>
      <c r="AC124" s="781"/>
      <c r="AD124" s="781"/>
      <c r="AE124" s="781"/>
      <c r="AF124" s="781"/>
      <c r="AG124" s="781"/>
      <c r="AH124" s="781"/>
      <c r="AI124" s="781"/>
      <c r="AJ124" s="781" t="s">
        <v>5365</v>
      </c>
      <c r="AK124" s="781" t="s">
        <v>5365</v>
      </c>
      <c r="AL124" s="781" t="s">
        <v>5365</v>
      </c>
      <c r="AM124" s="781" t="s">
        <v>5365</v>
      </c>
      <c r="AN124" s="781" t="s">
        <v>5365</v>
      </c>
      <c r="AO124" s="781" t="s">
        <v>5365</v>
      </c>
      <c r="AP124" s="781"/>
      <c r="AQ124" s="781"/>
      <c r="AR124" s="851"/>
      <c r="AS124" s="851"/>
      <c r="AT124" s="851"/>
      <c r="AU124" s="855">
        <f>COUNTIF(Q124:AT124,"a")</f>
        <v>6</v>
      </c>
      <c r="AV124" s="792"/>
      <c r="AW124" s="787"/>
      <c r="AX124" s="787"/>
      <c r="AY124" s="362">
        <f>(AV124*3)+(AW124*2)+(AX124*1)</f>
        <v>0</v>
      </c>
      <c r="AZ124" s="313">
        <f>AY124/AU124</f>
        <v>0</v>
      </c>
    </row>
    <row r="125" spans="13:52" ht="15" customHeight="1">
      <c r="M125" s="425" t="s">
        <v>4557</v>
      </c>
      <c r="N125" s="606" t="s">
        <v>667</v>
      </c>
      <c r="O125" s="607" t="s">
        <v>790</v>
      </c>
      <c r="P125" s="698"/>
      <c r="Q125" s="781"/>
      <c r="R125" s="781"/>
      <c r="S125" s="781"/>
      <c r="T125" s="781"/>
      <c r="U125" s="781"/>
      <c r="V125" s="781"/>
      <c r="W125" s="781"/>
      <c r="X125" s="781"/>
      <c r="Y125" s="781"/>
      <c r="Z125" s="781"/>
      <c r="AA125" s="781"/>
      <c r="AB125" s="781"/>
      <c r="AC125" s="781"/>
      <c r="AD125" s="781"/>
      <c r="AE125" s="781"/>
      <c r="AF125" s="781" t="s">
        <v>5365</v>
      </c>
      <c r="AG125" s="781" t="s">
        <v>5365</v>
      </c>
      <c r="AH125" s="781"/>
      <c r="AI125" s="781" t="s">
        <v>5365</v>
      </c>
      <c r="AJ125" s="781" t="s">
        <v>5365</v>
      </c>
      <c r="AK125" s="781" t="s">
        <v>5365</v>
      </c>
      <c r="AL125" s="781"/>
      <c r="AM125" s="781"/>
      <c r="AN125" s="781"/>
      <c r="AO125" s="781"/>
      <c r="AP125" s="781"/>
      <c r="AQ125" s="781"/>
      <c r="AR125" s="851"/>
      <c r="AS125" s="851" t="s">
        <v>5365</v>
      </c>
      <c r="AT125" s="851"/>
      <c r="AU125" s="855">
        <f>COUNTIF(Q125:AT125,"a")</f>
        <v>6</v>
      </c>
      <c r="AV125" s="792"/>
      <c r="AW125" s="787"/>
      <c r="AX125" s="787"/>
      <c r="AY125" s="362">
        <f>(AV125*3)+(AW125*2)+(AX125*1)</f>
        <v>0</v>
      </c>
      <c r="AZ125" s="313">
        <f>AY125/AU125</f>
        <v>0</v>
      </c>
    </row>
    <row r="126" spans="13:52" ht="15" customHeight="1">
      <c r="M126" s="425" t="s">
        <v>4558</v>
      </c>
      <c r="N126" s="606" t="s">
        <v>828</v>
      </c>
      <c r="O126" s="607" t="s">
        <v>4428</v>
      </c>
      <c r="P126" s="698"/>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t="s">
        <v>5365</v>
      </c>
      <c r="AL126" s="781" t="s">
        <v>5365</v>
      </c>
      <c r="AM126" s="781" t="s">
        <v>5365</v>
      </c>
      <c r="AN126" s="781" t="s">
        <v>5365</v>
      </c>
      <c r="AO126" s="781" t="s">
        <v>5365</v>
      </c>
      <c r="AP126" s="781"/>
      <c r="AQ126" s="781"/>
      <c r="AR126" s="851"/>
      <c r="AS126" s="851"/>
      <c r="AT126" s="851"/>
      <c r="AU126" s="855">
        <f>COUNTIF(Q126:AT126,"a")</f>
        <v>5</v>
      </c>
      <c r="AV126" s="792">
        <v>4</v>
      </c>
      <c r="AW126" s="787">
        <v>1</v>
      </c>
      <c r="AX126" s="787"/>
      <c r="AY126" s="362">
        <f>(AV126*3)+(AW126*2)+(AX126*1)</f>
        <v>14</v>
      </c>
      <c r="AZ126" s="313">
        <f>AY126/AU126</f>
        <v>2.8</v>
      </c>
    </row>
    <row r="127" spans="13:52" ht="15" customHeight="1">
      <c r="M127" s="425" t="s">
        <v>4559</v>
      </c>
      <c r="N127" s="606" t="s">
        <v>740</v>
      </c>
      <c r="O127" s="607" t="s">
        <v>996</v>
      </c>
      <c r="P127" s="698"/>
      <c r="Q127" s="781"/>
      <c r="R127" s="781"/>
      <c r="S127" s="781" t="s">
        <v>5365</v>
      </c>
      <c r="T127" s="781" t="s">
        <v>5365</v>
      </c>
      <c r="U127" s="781"/>
      <c r="V127" s="781" t="s">
        <v>5365</v>
      </c>
      <c r="W127" s="781" t="s">
        <v>5365</v>
      </c>
      <c r="X127" s="781" t="s">
        <v>5365</v>
      </c>
      <c r="Y127" s="781"/>
      <c r="Z127" s="781"/>
      <c r="AA127" s="781"/>
      <c r="AB127" s="781"/>
      <c r="AC127" s="781"/>
      <c r="AD127" s="781"/>
      <c r="AE127" s="781"/>
      <c r="AF127" s="781"/>
      <c r="AG127" s="781"/>
      <c r="AH127" s="781"/>
      <c r="AI127" s="781"/>
      <c r="AJ127" s="781"/>
      <c r="AK127" s="781"/>
      <c r="AL127" s="781"/>
      <c r="AM127" s="781"/>
      <c r="AN127" s="781"/>
      <c r="AO127" s="781"/>
      <c r="AP127" s="781"/>
      <c r="AQ127" s="781"/>
      <c r="AR127" s="851"/>
      <c r="AS127" s="851"/>
      <c r="AT127" s="851"/>
      <c r="AU127" s="855">
        <f>COUNTIF(Q127:AT127,"a")</f>
        <v>5</v>
      </c>
      <c r="AV127" s="792">
        <v>3</v>
      </c>
      <c r="AW127" s="787">
        <v>2</v>
      </c>
      <c r="AX127" s="787"/>
      <c r="AY127" s="362">
        <f>(AV127*3)+(AW127*2)+(AX127*1)</f>
        <v>13</v>
      </c>
      <c r="AZ127" s="313">
        <f>AY127/AU127</f>
        <v>2.6</v>
      </c>
    </row>
    <row r="128" spans="13:52" ht="15" customHeight="1">
      <c r="M128" s="425" t="s">
        <v>4560</v>
      </c>
      <c r="N128" s="606" t="s">
        <v>796</v>
      </c>
      <c r="O128" s="607" t="s">
        <v>3499</v>
      </c>
      <c r="P128" s="698"/>
      <c r="Q128" s="781"/>
      <c r="R128" s="781"/>
      <c r="S128" s="781"/>
      <c r="T128" s="781"/>
      <c r="U128" s="781"/>
      <c r="V128" s="781"/>
      <c r="W128" s="781"/>
      <c r="X128" s="781"/>
      <c r="Y128" s="781"/>
      <c r="Z128" s="781"/>
      <c r="AA128" s="781"/>
      <c r="AB128" s="781"/>
      <c r="AC128" s="781"/>
      <c r="AD128" s="781"/>
      <c r="AE128" s="781"/>
      <c r="AF128" s="781"/>
      <c r="AG128" s="781" t="s">
        <v>5365</v>
      </c>
      <c r="AH128" s="781" t="s">
        <v>5365</v>
      </c>
      <c r="AI128" s="781"/>
      <c r="AJ128" s="781" t="s">
        <v>5365</v>
      </c>
      <c r="AK128" s="781" t="s">
        <v>5365</v>
      </c>
      <c r="AL128" s="781" t="s">
        <v>5365</v>
      </c>
      <c r="AM128" s="781"/>
      <c r="AN128" s="781"/>
      <c r="AO128" s="781"/>
      <c r="AP128" s="781"/>
      <c r="AQ128" s="781"/>
      <c r="AR128" s="851"/>
      <c r="AS128" s="851"/>
      <c r="AT128" s="851"/>
      <c r="AU128" s="855">
        <f>COUNTIF(Q128:AT128,"a")</f>
        <v>5</v>
      </c>
      <c r="AV128" s="792">
        <v>3</v>
      </c>
      <c r="AW128" s="787">
        <v>1</v>
      </c>
      <c r="AX128" s="787">
        <v>1</v>
      </c>
      <c r="AY128" s="362">
        <f>(AV128*3)+(AW128*2)+(AX128*1)</f>
        <v>12</v>
      </c>
      <c r="AZ128" s="313">
        <f>AY128/AU128</f>
        <v>2.4</v>
      </c>
    </row>
    <row r="129" spans="13:52" ht="15" customHeight="1">
      <c r="M129" s="425" t="s">
        <v>4561</v>
      </c>
      <c r="N129" s="606" t="s">
        <v>745</v>
      </c>
      <c r="O129" s="607" t="s">
        <v>746</v>
      </c>
      <c r="P129" s="698"/>
      <c r="Q129" s="781" t="s">
        <v>5365</v>
      </c>
      <c r="R129" s="781" t="s">
        <v>5365</v>
      </c>
      <c r="S129" s="781"/>
      <c r="T129" s="781" t="s">
        <v>5365</v>
      </c>
      <c r="U129" s="781" t="s">
        <v>5365</v>
      </c>
      <c r="V129" s="781"/>
      <c r="W129" s="781"/>
      <c r="X129" s="781"/>
      <c r="Y129" s="781"/>
      <c r="Z129" s="781"/>
      <c r="AA129" s="781"/>
      <c r="AB129" s="781"/>
      <c r="AC129" s="781"/>
      <c r="AD129" s="781"/>
      <c r="AE129" s="781"/>
      <c r="AF129" s="781"/>
      <c r="AG129" s="781"/>
      <c r="AH129" s="781"/>
      <c r="AI129" s="781"/>
      <c r="AJ129" s="781"/>
      <c r="AK129" s="781"/>
      <c r="AL129" s="781" t="s">
        <v>5365</v>
      </c>
      <c r="AM129" s="781"/>
      <c r="AN129" s="781"/>
      <c r="AO129" s="781"/>
      <c r="AP129" s="781"/>
      <c r="AQ129" s="781"/>
      <c r="AR129" s="851"/>
      <c r="AS129" s="851"/>
      <c r="AT129" s="851"/>
      <c r="AU129" s="855">
        <f>COUNTIF(Q129:AT129,"a")</f>
        <v>5</v>
      </c>
      <c r="AV129" s="792">
        <v>3</v>
      </c>
      <c r="AW129" s="787">
        <v>1</v>
      </c>
      <c r="AX129" s="787">
        <v>1</v>
      </c>
      <c r="AY129" s="362">
        <f>(AV129*3)+(AW129*2)+(AX129*1)</f>
        <v>12</v>
      </c>
      <c r="AZ129" s="313">
        <f>AY129/AU129</f>
        <v>2.4</v>
      </c>
    </row>
    <row r="130" spans="13:52" ht="15" customHeight="1">
      <c r="M130" s="425" t="s">
        <v>4562</v>
      </c>
      <c r="N130" s="606" t="s">
        <v>2311</v>
      </c>
      <c r="O130" s="607" t="s">
        <v>3805</v>
      </c>
      <c r="P130" s="698"/>
      <c r="Q130" s="781"/>
      <c r="R130" s="781"/>
      <c r="S130" s="781"/>
      <c r="T130" s="781"/>
      <c r="U130" s="781"/>
      <c r="V130" s="781"/>
      <c r="W130" s="781"/>
      <c r="X130" s="781"/>
      <c r="Y130" s="781"/>
      <c r="Z130" s="781"/>
      <c r="AA130" s="781"/>
      <c r="AB130" s="781"/>
      <c r="AC130" s="781"/>
      <c r="AD130" s="781"/>
      <c r="AE130" s="781"/>
      <c r="AF130" s="781"/>
      <c r="AG130" s="781"/>
      <c r="AH130" s="781"/>
      <c r="AI130" s="781" t="s">
        <v>5365</v>
      </c>
      <c r="AJ130" s="781" t="s">
        <v>5365</v>
      </c>
      <c r="AK130" s="781" t="s">
        <v>5365</v>
      </c>
      <c r="AL130" s="781" t="s">
        <v>5365</v>
      </c>
      <c r="AM130" s="781"/>
      <c r="AN130" s="781" t="s">
        <v>5365</v>
      </c>
      <c r="AO130" s="781"/>
      <c r="AP130" s="781"/>
      <c r="AQ130" s="781"/>
      <c r="AR130" s="851"/>
      <c r="AS130" s="851"/>
      <c r="AT130" s="851"/>
      <c r="AU130" s="855">
        <f>COUNTIF(Q130:AT130,"a")</f>
        <v>5</v>
      </c>
      <c r="AV130" s="792">
        <v>3</v>
      </c>
      <c r="AW130" s="787">
        <v>1</v>
      </c>
      <c r="AX130" s="787">
        <v>1</v>
      </c>
      <c r="AY130" s="362">
        <f>(AV130*3)+(AW130*2)+(AX130*1)</f>
        <v>12</v>
      </c>
      <c r="AZ130" s="313">
        <f>AY130/AU130</f>
        <v>2.4</v>
      </c>
    </row>
    <row r="131" spans="13:52" ht="15" customHeight="1">
      <c r="M131" s="425" t="s">
        <v>4563</v>
      </c>
      <c r="N131" s="606" t="s">
        <v>1511</v>
      </c>
      <c r="O131" s="607" t="s">
        <v>3482</v>
      </c>
      <c r="P131" s="698"/>
      <c r="Q131" s="781"/>
      <c r="R131" s="781"/>
      <c r="S131" s="781"/>
      <c r="T131" s="781"/>
      <c r="U131" s="781"/>
      <c r="V131" s="781"/>
      <c r="W131" s="781"/>
      <c r="X131" s="781"/>
      <c r="Y131" s="781"/>
      <c r="Z131" s="781"/>
      <c r="AA131" s="781"/>
      <c r="AB131" s="781"/>
      <c r="AC131" s="781"/>
      <c r="AD131" s="781"/>
      <c r="AE131" s="781"/>
      <c r="AF131" s="781"/>
      <c r="AG131" s="781"/>
      <c r="AH131" s="781" t="s">
        <v>5365</v>
      </c>
      <c r="AI131" s="781"/>
      <c r="AJ131" s="781" t="s">
        <v>5365</v>
      </c>
      <c r="AK131" s="781" t="s">
        <v>5365</v>
      </c>
      <c r="AL131" s="781" t="s">
        <v>5365</v>
      </c>
      <c r="AM131" s="781" t="s">
        <v>5365</v>
      </c>
      <c r="AN131" s="781"/>
      <c r="AO131" s="781"/>
      <c r="AP131" s="781"/>
      <c r="AQ131" s="781"/>
      <c r="AR131" s="851"/>
      <c r="AS131" s="851"/>
      <c r="AT131" s="851"/>
      <c r="AU131" s="855">
        <f>COUNTIF(Q131:AT131,"a")</f>
        <v>5</v>
      </c>
      <c r="AV131" s="792">
        <v>3</v>
      </c>
      <c r="AW131" s="787"/>
      <c r="AX131" s="787">
        <v>2</v>
      </c>
      <c r="AY131" s="362">
        <f>(AV131*3)+(AW131*2)+(AX131*1)</f>
        <v>11</v>
      </c>
      <c r="AZ131" s="313">
        <f>AY131/AU131</f>
        <v>2.2000000000000002</v>
      </c>
    </row>
    <row r="132" spans="13:52" ht="15" customHeight="1">
      <c r="M132" s="425" t="s">
        <v>4564</v>
      </c>
      <c r="N132" s="606" t="s">
        <v>1041</v>
      </c>
      <c r="O132" s="607" t="s">
        <v>1738</v>
      </c>
      <c r="P132" s="698"/>
      <c r="Q132" s="781"/>
      <c r="R132" s="781"/>
      <c r="S132" s="781"/>
      <c r="T132" s="781"/>
      <c r="U132" s="781"/>
      <c r="V132" s="781"/>
      <c r="W132" s="781"/>
      <c r="X132" s="781"/>
      <c r="Y132" s="781"/>
      <c r="Z132" s="781"/>
      <c r="AA132" s="781"/>
      <c r="AB132" s="781"/>
      <c r="AC132" s="781"/>
      <c r="AD132" s="781"/>
      <c r="AE132" s="781"/>
      <c r="AF132" s="781"/>
      <c r="AG132" s="781"/>
      <c r="AH132" s="781" t="s">
        <v>5365</v>
      </c>
      <c r="AI132" s="781" t="s">
        <v>5365</v>
      </c>
      <c r="AJ132" s="781" t="s">
        <v>5365</v>
      </c>
      <c r="AK132" s="781" t="s">
        <v>5365</v>
      </c>
      <c r="AL132" s="781" t="s">
        <v>5365</v>
      </c>
      <c r="AM132" s="781"/>
      <c r="AN132" s="781"/>
      <c r="AO132" s="781"/>
      <c r="AP132" s="781"/>
      <c r="AQ132" s="781"/>
      <c r="AR132" s="851"/>
      <c r="AS132" s="851"/>
      <c r="AT132" s="851"/>
      <c r="AU132" s="855">
        <f>COUNTIF(Q132:AT132,"a")</f>
        <v>5</v>
      </c>
      <c r="AV132" s="792">
        <v>1</v>
      </c>
      <c r="AW132" s="787">
        <v>4</v>
      </c>
      <c r="AX132" s="787"/>
      <c r="AY132" s="362">
        <f>(AV132*3)+(AW132*2)+(AX132*1)</f>
        <v>11</v>
      </c>
      <c r="AZ132" s="313">
        <f>AY132/AU132</f>
        <v>2.2000000000000002</v>
      </c>
    </row>
    <row r="133" spans="13:52" ht="15" customHeight="1">
      <c r="M133" s="425" t="s">
        <v>4565</v>
      </c>
      <c r="N133" s="606" t="s">
        <v>1145</v>
      </c>
      <c r="O133" s="607" t="s">
        <v>5178</v>
      </c>
      <c r="P133" s="847"/>
      <c r="Q133" s="781"/>
      <c r="R133" s="781"/>
      <c r="S133" s="781"/>
      <c r="T133" s="781"/>
      <c r="U133" s="781"/>
      <c r="V133" s="781"/>
      <c r="W133" s="781"/>
      <c r="X133" s="781"/>
      <c r="Y133" s="781"/>
      <c r="Z133" s="781"/>
      <c r="AA133" s="781"/>
      <c r="AB133" s="781"/>
      <c r="AC133" s="781"/>
      <c r="AD133" s="781"/>
      <c r="AE133" s="781"/>
      <c r="AF133" s="781"/>
      <c r="AG133" s="781"/>
      <c r="AH133" s="781"/>
      <c r="AI133" s="781"/>
      <c r="AJ133" s="781"/>
      <c r="AK133" s="781"/>
      <c r="AL133" s="781"/>
      <c r="AM133" s="781"/>
      <c r="AN133" s="781" t="s">
        <v>5365</v>
      </c>
      <c r="AO133" s="781" t="s">
        <v>5365</v>
      </c>
      <c r="AP133" s="781"/>
      <c r="AQ133" s="781" t="s">
        <v>5365</v>
      </c>
      <c r="AR133" s="851" t="s">
        <v>5365</v>
      </c>
      <c r="AS133" s="851"/>
      <c r="AT133" s="851" t="s">
        <v>5365</v>
      </c>
      <c r="AU133" s="855">
        <f>COUNTIF(Q133:AT133,"a")</f>
        <v>5</v>
      </c>
      <c r="AV133" s="792">
        <v>3</v>
      </c>
      <c r="AW133" s="787"/>
      <c r="AX133" s="787">
        <v>2</v>
      </c>
      <c r="AY133" s="362">
        <f>(AV133*3)+(AW133*2)+(AX133*1)</f>
        <v>11</v>
      </c>
      <c r="AZ133" s="313">
        <f>AY133/AU133</f>
        <v>2.2000000000000002</v>
      </c>
    </row>
    <row r="134" spans="13:52" ht="15" customHeight="1">
      <c r="M134" s="425" t="s">
        <v>4566</v>
      </c>
      <c r="N134" s="606" t="s">
        <v>667</v>
      </c>
      <c r="O134" s="607" t="s">
        <v>792</v>
      </c>
      <c r="P134" s="698"/>
      <c r="Q134" s="781" t="s">
        <v>5365</v>
      </c>
      <c r="R134" s="781" t="s">
        <v>5365</v>
      </c>
      <c r="S134" s="781"/>
      <c r="T134" s="781"/>
      <c r="U134" s="781" t="s">
        <v>5365</v>
      </c>
      <c r="V134" s="781" t="s">
        <v>5365</v>
      </c>
      <c r="W134" s="781"/>
      <c r="X134" s="781" t="s">
        <v>5365</v>
      </c>
      <c r="Y134" s="781"/>
      <c r="Z134" s="781"/>
      <c r="AA134" s="781"/>
      <c r="AB134" s="781"/>
      <c r="AC134" s="781"/>
      <c r="AD134" s="781"/>
      <c r="AE134" s="781"/>
      <c r="AF134" s="781"/>
      <c r="AG134" s="781"/>
      <c r="AH134" s="781"/>
      <c r="AI134" s="781"/>
      <c r="AJ134" s="781"/>
      <c r="AK134" s="781"/>
      <c r="AL134" s="781"/>
      <c r="AM134" s="781"/>
      <c r="AN134" s="781"/>
      <c r="AO134" s="781"/>
      <c r="AP134" s="781"/>
      <c r="AQ134" s="781"/>
      <c r="AR134" s="851"/>
      <c r="AS134" s="851"/>
      <c r="AT134" s="851"/>
      <c r="AU134" s="855">
        <f>COUNTIF(Q134:AT134,"a")</f>
        <v>5</v>
      </c>
      <c r="AV134" s="792">
        <v>3</v>
      </c>
      <c r="AW134" s="787"/>
      <c r="AX134" s="787"/>
      <c r="AY134" s="362">
        <f>(AV134*3)+(AW134*2)+(AX134*1)</f>
        <v>9</v>
      </c>
      <c r="AZ134" s="313">
        <f>AY134/AU134</f>
        <v>1.8</v>
      </c>
    </row>
    <row r="135" spans="13:52" ht="15" customHeight="1">
      <c r="M135" s="425" t="s">
        <v>4567</v>
      </c>
      <c r="N135" s="606" t="s">
        <v>828</v>
      </c>
      <c r="O135" s="607" t="s">
        <v>3047</v>
      </c>
      <c r="P135" s="698"/>
      <c r="Q135" s="781"/>
      <c r="R135" s="781"/>
      <c r="S135" s="781"/>
      <c r="T135" s="781"/>
      <c r="U135" s="781"/>
      <c r="V135" s="781"/>
      <c r="W135" s="781"/>
      <c r="X135" s="781"/>
      <c r="Y135" s="781"/>
      <c r="Z135" s="781"/>
      <c r="AA135" s="781"/>
      <c r="AB135" s="781"/>
      <c r="AC135" s="781"/>
      <c r="AD135" s="781"/>
      <c r="AE135" s="781"/>
      <c r="AF135" s="781"/>
      <c r="AG135" s="781"/>
      <c r="AH135" s="781"/>
      <c r="AI135" s="781"/>
      <c r="AJ135" s="781"/>
      <c r="AK135" s="781" t="s">
        <v>5365</v>
      </c>
      <c r="AL135" s="781"/>
      <c r="AM135" s="781" t="s">
        <v>5365</v>
      </c>
      <c r="AN135" s="781" t="s">
        <v>5365</v>
      </c>
      <c r="AO135" s="781"/>
      <c r="AP135" s="781" t="s">
        <v>5365</v>
      </c>
      <c r="AQ135" s="781" t="s">
        <v>5365</v>
      </c>
      <c r="AR135" s="851"/>
      <c r="AS135" s="851"/>
      <c r="AT135" s="851"/>
      <c r="AU135" s="855">
        <f>COUNTIF(Q135:AT135,"a")</f>
        <v>5</v>
      </c>
      <c r="AV135" s="792">
        <v>1</v>
      </c>
      <c r="AW135" s="787">
        <v>3</v>
      </c>
      <c r="AX135" s="787"/>
      <c r="AY135" s="362">
        <f>(AV135*3)+(AW135*2)+(AX135*1)</f>
        <v>9</v>
      </c>
      <c r="AZ135" s="313">
        <f>AY135/AU135</f>
        <v>1.8</v>
      </c>
    </row>
    <row r="136" spans="13:52" ht="15" customHeight="1">
      <c r="M136" s="425" t="s">
        <v>4568</v>
      </c>
      <c r="N136" s="606" t="s">
        <v>667</v>
      </c>
      <c r="O136" s="607" t="s">
        <v>1304</v>
      </c>
      <c r="P136" s="698"/>
      <c r="Q136" s="781"/>
      <c r="R136" s="781"/>
      <c r="S136" s="781"/>
      <c r="T136" s="781"/>
      <c r="U136" s="781"/>
      <c r="V136" s="781"/>
      <c r="W136" s="781" t="s">
        <v>5365</v>
      </c>
      <c r="X136" s="781" t="s">
        <v>5365</v>
      </c>
      <c r="Y136" s="781" t="s">
        <v>5365</v>
      </c>
      <c r="Z136" s="781" t="s">
        <v>5365</v>
      </c>
      <c r="AA136" s="781"/>
      <c r="AB136" s="781" t="s">
        <v>5365</v>
      </c>
      <c r="AC136" s="781"/>
      <c r="AD136" s="781"/>
      <c r="AE136" s="781"/>
      <c r="AF136" s="781"/>
      <c r="AG136" s="781"/>
      <c r="AH136" s="781"/>
      <c r="AI136" s="781"/>
      <c r="AJ136" s="781"/>
      <c r="AK136" s="781"/>
      <c r="AL136" s="781"/>
      <c r="AM136" s="781"/>
      <c r="AN136" s="781"/>
      <c r="AO136" s="781"/>
      <c r="AP136" s="781"/>
      <c r="AQ136" s="781"/>
      <c r="AR136" s="851"/>
      <c r="AS136" s="851"/>
      <c r="AT136" s="851"/>
      <c r="AU136" s="855">
        <f>COUNTIF(Q136:AT136,"a")</f>
        <v>5</v>
      </c>
      <c r="AV136" s="792">
        <v>2</v>
      </c>
      <c r="AW136" s="787">
        <v>1</v>
      </c>
      <c r="AX136" s="787"/>
      <c r="AY136" s="362">
        <f>(AV136*3)+(AW136*2)+(AX136*1)</f>
        <v>8</v>
      </c>
      <c r="AZ136" s="313">
        <f>AY136/AU136</f>
        <v>1.6</v>
      </c>
    </row>
    <row r="137" spans="13:52" ht="15" customHeight="1">
      <c r="M137" s="425" t="s">
        <v>4569</v>
      </c>
      <c r="N137" s="606" t="s">
        <v>989</v>
      </c>
      <c r="O137" s="607" t="s">
        <v>2581</v>
      </c>
      <c r="P137" s="698"/>
      <c r="Q137" s="781"/>
      <c r="R137" s="781"/>
      <c r="S137" s="781"/>
      <c r="T137" s="781"/>
      <c r="U137" s="781"/>
      <c r="V137" s="781"/>
      <c r="W137" s="781" t="s">
        <v>5365</v>
      </c>
      <c r="X137" s="781" t="s">
        <v>5365</v>
      </c>
      <c r="Y137" s="781"/>
      <c r="Z137" s="781"/>
      <c r="AA137" s="781" t="s">
        <v>5365</v>
      </c>
      <c r="AB137" s="781" t="s">
        <v>5365</v>
      </c>
      <c r="AC137" s="781"/>
      <c r="AD137" s="781" t="s">
        <v>5365</v>
      </c>
      <c r="AE137" s="781"/>
      <c r="AF137" s="781"/>
      <c r="AG137" s="781"/>
      <c r="AH137" s="781"/>
      <c r="AI137" s="781"/>
      <c r="AJ137" s="781"/>
      <c r="AK137" s="781"/>
      <c r="AL137" s="781"/>
      <c r="AM137" s="781"/>
      <c r="AN137" s="781"/>
      <c r="AO137" s="781"/>
      <c r="AP137" s="781"/>
      <c r="AQ137" s="781"/>
      <c r="AR137" s="851"/>
      <c r="AS137" s="851"/>
      <c r="AT137" s="851"/>
      <c r="AU137" s="855">
        <f>COUNTIF(Q137:AT137,"a")</f>
        <v>5</v>
      </c>
      <c r="AV137" s="792"/>
      <c r="AW137" s="787">
        <v>4</v>
      </c>
      <c r="AX137" s="787"/>
      <c r="AY137" s="362">
        <f>(AV137*3)+(AW137*2)+(AX137*1)</f>
        <v>8</v>
      </c>
      <c r="AZ137" s="313">
        <f>AY137/AU137</f>
        <v>1.6</v>
      </c>
    </row>
    <row r="138" spans="13:52" ht="15" customHeight="1">
      <c r="M138" s="425" t="s">
        <v>5081</v>
      </c>
      <c r="N138" s="606" t="s">
        <v>671</v>
      </c>
      <c r="O138" s="607" t="s">
        <v>698</v>
      </c>
      <c r="P138" s="698"/>
      <c r="Q138" s="781" t="s">
        <v>5365</v>
      </c>
      <c r="R138" s="781" t="s">
        <v>5365</v>
      </c>
      <c r="S138" s="781" t="s">
        <v>5365</v>
      </c>
      <c r="T138" s="781" t="s">
        <v>5365</v>
      </c>
      <c r="U138" s="781"/>
      <c r="V138" s="781"/>
      <c r="W138" s="781" t="s">
        <v>5365</v>
      </c>
      <c r="X138" s="781"/>
      <c r="Y138" s="781"/>
      <c r="Z138" s="781"/>
      <c r="AA138" s="781"/>
      <c r="AB138" s="781"/>
      <c r="AC138" s="781"/>
      <c r="AD138" s="781"/>
      <c r="AE138" s="781"/>
      <c r="AF138" s="781"/>
      <c r="AG138" s="781"/>
      <c r="AH138" s="781"/>
      <c r="AI138" s="781"/>
      <c r="AJ138" s="781"/>
      <c r="AK138" s="781"/>
      <c r="AL138" s="781"/>
      <c r="AM138" s="781"/>
      <c r="AN138" s="781"/>
      <c r="AO138" s="781"/>
      <c r="AP138" s="781"/>
      <c r="AQ138" s="781"/>
      <c r="AR138" s="851"/>
      <c r="AS138" s="851"/>
      <c r="AT138" s="851"/>
      <c r="AU138" s="855">
        <f>COUNTIF(Q138:AT138,"a")</f>
        <v>5</v>
      </c>
      <c r="AV138" s="792">
        <v>1</v>
      </c>
      <c r="AW138" s="787">
        <v>2</v>
      </c>
      <c r="AX138" s="787"/>
      <c r="AY138" s="362">
        <f>(AV138*3)+(AW138*2)+(AX138*1)</f>
        <v>7</v>
      </c>
      <c r="AZ138" s="313">
        <f>AY138/AU138</f>
        <v>1.4</v>
      </c>
    </row>
    <row r="139" spans="13:52" ht="15" customHeight="1">
      <c r="M139" s="425" t="s">
        <v>5082</v>
      </c>
      <c r="N139" s="606" t="s">
        <v>759</v>
      </c>
      <c r="O139" s="607" t="s">
        <v>4038</v>
      </c>
      <c r="P139" s="698"/>
      <c r="Q139" s="781"/>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t="s">
        <v>5365</v>
      </c>
      <c r="AP139" s="781" t="s">
        <v>5365</v>
      </c>
      <c r="AQ139" s="781" t="s">
        <v>5365</v>
      </c>
      <c r="AR139" s="851" t="s">
        <v>5365</v>
      </c>
      <c r="AS139" s="851" t="s">
        <v>5365</v>
      </c>
      <c r="AT139" s="851"/>
      <c r="AU139" s="855">
        <f>COUNTIF(Q139:AT139,"a")</f>
        <v>5</v>
      </c>
      <c r="AV139" s="792">
        <v>1</v>
      </c>
      <c r="AW139" s="787">
        <v>2</v>
      </c>
      <c r="AX139" s="787"/>
      <c r="AY139" s="362">
        <f>(AV139*3)+(AW139*2)+(AX139*1)</f>
        <v>7</v>
      </c>
      <c r="AZ139" s="313">
        <f>AY139/AU139</f>
        <v>1.4</v>
      </c>
    </row>
    <row r="140" spans="13:52" ht="15" customHeight="1">
      <c r="M140" s="425" t="s">
        <v>5083</v>
      </c>
      <c r="N140" s="606" t="s">
        <v>1102</v>
      </c>
      <c r="O140" s="607" t="s">
        <v>4850</v>
      </c>
      <c r="P140" s="847"/>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t="s">
        <v>5365</v>
      </c>
      <c r="AM140" s="781"/>
      <c r="AN140" s="781"/>
      <c r="AO140" s="781"/>
      <c r="AP140" s="781" t="s">
        <v>5365</v>
      </c>
      <c r="AQ140" s="781" t="s">
        <v>5365</v>
      </c>
      <c r="AR140" s="851"/>
      <c r="AS140" s="851" t="s">
        <v>5365</v>
      </c>
      <c r="AT140" s="851" t="s">
        <v>5365</v>
      </c>
      <c r="AU140" s="855">
        <f>COUNTIF(Q140:AT140,"a")</f>
        <v>5</v>
      </c>
      <c r="AV140" s="792">
        <v>1</v>
      </c>
      <c r="AW140" s="787">
        <v>2</v>
      </c>
      <c r="AX140" s="787"/>
      <c r="AY140" s="362">
        <f>(AV140*3)+(AW140*2)+(AX140*1)</f>
        <v>7</v>
      </c>
      <c r="AZ140" s="313">
        <f>AY140/AU140</f>
        <v>1.4</v>
      </c>
    </row>
    <row r="141" spans="13:52" ht="15" customHeight="1">
      <c r="M141" s="425" t="s">
        <v>5084</v>
      </c>
      <c r="N141" s="606" t="s">
        <v>874</v>
      </c>
      <c r="O141" s="607" t="s">
        <v>3950</v>
      </c>
      <c r="P141" s="698"/>
      <c r="Q141" s="781"/>
      <c r="R141" s="781"/>
      <c r="S141" s="781"/>
      <c r="T141" s="781"/>
      <c r="U141" s="781"/>
      <c r="V141" s="781"/>
      <c r="W141" s="781"/>
      <c r="X141" s="781"/>
      <c r="Y141" s="781"/>
      <c r="Z141" s="781"/>
      <c r="AA141" s="781"/>
      <c r="AB141" s="781"/>
      <c r="AC141" s="781"/>
      <c r="AD141" s="781"/>
      <c r="AE141" s="781"/>
      <c r="AF141" s="781"/>
      <c r="AG141" s="781"/>
      <c r="AH141" s="781"/>
      <c r="AI141" s="781" t="s">
        <v>5365</v>
      </c>
      <c r="AJ141" s="781"/>
      <c r="AK141" s="781"/>
      <c r="AL141" s="781" t="s">
        <v>5365</v>
      </c>
      <c r="AM141" s="781" t="s">
        <v>5365</v>
      </c>
      <c r="AN141" s="781"/>
      <c r="AO141" s="781" t="s">
        <v>5365</v>
      </c>
      <c r="AP141" s="781"/>
      <c r="AQ141" s="781" t="s">
        <v>5365</v>
      </c>
      <c r="AR141" s="851"/>
      <c r="AS141" s="851"/>
      <c r="AT141" s="851"/>
      <c r="AU141" s="855">
        <f>COUNTIF(Q141:AT141,"a")</f>
        <v>5</v>
      </c>
      <c r="AV141" s="792"/>
      <c r="AW141" s="787">
        <v>3</v>
      </c>
      <c r="AX141" s="787"/>
      <c r="AY141" s="362">
        <f>(AV141*3)+(AW141*2)+(AX141*1)</f>
        <v>6</v>
      </c>
      <c r="AZ141" s="313">
        <f>AY141/AU141</f>
        <v>1.2</v>
      </c>
    </row>
    <row r="142" spans="13:52" ht="15" customHeight="1">
      <c r="M142" s="425" t="s">
        <v>5085</v>
      </c>
      <c r="N142" s="606" t="s">
        <v>804</v>
      </c>
      <c r="O142" s="607" t="s">
        <v>1738</v>
      </c>
      <c r="P142" s="847"/>
      <c r="Q142" s="781"/>
      <c r="R142" s="781"/>
      <c r="S142" s="781"/>
      <c r="T142" s="781"/>
      <c r="U142" s="781"/>
      <c r="V142" s="781"/>
      <c r="W142" s="781"/>
      <c r="X142" s="781"/>
      <c r="Y142" s="781"/>
      <c r="Z142" s="781"/>
      <c r="AA142" s="781"/>
      <c r="AB142" s="781"/>
      <c r="AC142" s="781"/>
      <c r="AD142" s="781"/>
      <c r="AE142" s="781"/>
      <c r="AF142" s="781"/>
      <c r="AG142" s="781"/>
      <c r="AH142" s="781"/>
      <c r="AI142" s="781"/>
      <c r="AJ142" s="781"/>
      <c r="AK142" s="781"/>
      <c r="AL142" s="781"/>
      <c r="AM142" s="781"/>
      <c r="AN142" s="781"/>
      <c r="AO142" s="781" t="s">
        <v>5365</v>
      </c>
      <c r="AP142" s="781"/>
      <c r="AQ142" s="781" t="s">
        <v>5365</v>
      </c>
      <c r="AR142" s="851" t="s">
        <v>5365</v>
      </c>
      <c r="AS142" s="851" t="s">
        <v>5365</v>
      </c>
      <c r="AT142" s="851" t="s">
        <v>5365</v>
      </c>
      <c r="AU142" s="855">
        <f>COUNTIF(Q142:AT142,"a")</f>
        <v>5</v>
      </c>
      <c r="AV142" s="792">
        <v>1</v>
      </c>
      <c r="AW142" s="787">
        <v>1</v>
      </c>
      <c r="AX142" s="787">
        <v>1</v>
      </c>
      <c r="AY142" s="362">
        <f>(AV142*3)+(AW142*2)+(AX142*1)</f>
        <v>6</v>
      </c>
      <c r="AZ142" s="313">
        <f>AY142/AU142</f>
        <v>1.2</v>
      </c>
    </row>
    <row r="143" spans="13:52" ht="15" customHeight="1">
      <c r="M143" s="425" t="s">
        <v>5086</v>
      </c>
      <c r="N143" s="606" t="s">
        <v>1051</v>
      </c>
      <c r="O143" s="607" t="s">
        <v>1079</v>
      </c>
      <c r="P143" s="698"/>
      <c r="Q143" s="781"/>
      <c r="R143" s="781"/>
      <c r="S143" s="781" t="s">
        <v>5365</v>
      </c>
      <c r="T143" s="781" t="s">
        <v>5365</v>
      </c>
      <c r="U143" s="781" t="s">
        <v>5365</v>
      </c>
      <c r="V143" s="781"/>
      <c r="W143" s="781" t="s">
        <v>5365</v>
      </c>
      <c r="X143" s="781" t="s">
        <v>5365</v>
      </c>
      <c r="Y143" s="781"/>
      <c r="Z143" s="781"/>
      <c r="AA143" s="781"/>
      <c r="AB143" s="781"/>
      <c r="AC143" s="781"/>
      <c r="AD143" s="781"/>
      <c r="AE143" s="781"/>
      <c r="AF143" s="781"/>
      <c r="AG143" s="781"/>
      <c r="AH143" s="781"/>
      <c r="AI143" s="781"/>
      <c r="AJ143" s="781"/>
      <c r="AK143" s="781"/>
      <c r="AL143" s="781"/>
      <c r="AM143" s="781"/>
      <c r="AN143" s="781"/>
      <c r="AO143" s="781"/>
      <c r="AP143" s="781"/>
      <c r="AQ143" s="781"/>
      <c r="AR143" s="851"/>
      <c r="AS143" s="851"/>
      <c r="AT143" s="851"/>
      <c r="AU143" s="855">
        <f>COUNTIF(Q143:AT143,"a")</f>
        <v>5</v>
      </c>
      <c r="AV143" s="792"/>
      <c r="AW143" s="787">
        <v>2</v>
      </c>
      <c r="AX143" s="787">
        <v>1</v>
      </c>
      <c r="AY143" s="362">
        <f>(AV143*3)+(AW143*2)+(AX143*1)</f>
        <v>5</v>
      </c>
      <c r="AZ143" s="313">
        <f>AY143/AU143</f>
        <v>1</v>
      </c>
    </row>
    <row r="144" spans="13:52" ht="15" customHeight="1">
      <c r="M144" s="425" t="s">
        <v>5087</v>
      </c>
      <c r="N144" s="606" t="s">
        <v>2927</v>
      </c>
      <c r="O144" s="607" t="s">
        <v>304</v>
      </c>
      <c r="P144" s="698"/>
      <c r="Q144" s="781"/>
      <c r="R144" s="781"/>
      <c r="S144" s="781"/>
      <c r="T144" s="781"/>
      <c r="U144" s="781"/>
      <c r="V144" s="781"/>
      <c r="W144" s="781" t="s">
        <v>5365</v>
      </c>
      <c r="X144" s="781"/>
      <c r="Y144" s="781" t="s">
        <v>5365</v>
      </c>
      <c r="Z144" s="781"/>
      <c r="AA144" s="781"/>
      <c r="AB144" s="781"/>
      <c r="AC144" s="781"/>
      <c r="AD144" s="781" t="s">
        <v>5365</v>
      </c>
      <c r="AE144" s="781"/>
      <c r="AF144" s="781" t="s">
        <v>5365</v>
      </c>
      <c r="AG144" s="781"/>
      <c r="AH144" s="781"/>
      <c r="AI144" s="781"/>
      <c r="AJ144" s="781"/>
      <c r="AK144" s="781"/>
      <c r="AL144" s="781" t="s">
        <v>5365</v>
      </c>
      <c r="AM144" s="781"/>
      <c r="AN144" s="781"/>
      <c r="AO144" s="781"/>
      <c r="AP144" s="781"/>
      <c r="AQ144" s="781"/>
      <c r="AR144" s="851"/>
      <c r="AS144" s="851"/>
      <c r="AT144" s="851"/>
      <c r="AU144" s="855">
        <f>COUNTIF(Q144:AT144,"a")</f>
        <v>5</v>
      </c>
      <c r="AV144" s="792">
        <v>1</v>
      </c>
      <c r="AW144" s="787"/>
      <c r="AX144" s="787">
        <v>1</v>
      </c>
      <c r="AY144" s="362">
        <f>(AV144*3)+(AW144*2)+(AX144*1)</f>
        <v>4</v>
      </c>
      <c r="AZ144" s="313">
        <f>AY144/AU144</f>
        <v>0.8</v>
      </c>
    </row>
    <row r="145" spans="13:52" ht="15" customHeight="1">
      <c r="M145" s="425" t="s">
        <v>5088</v>
      </c>
      <c r="N145" s="606" t="s">
        <v>1145</v>
      </c>
      <c r="O145" s="607" t="s">
        <v>1067</v>
      </c>
      <c r="P145" s="698"/>
      <c r="Q145" s="781"/>
      <c r="R145" s="781"/>
      <c r="S145" s="781"/>
      <c r="T145" s="781"/>
      <c r="U145" s="781"/>
      <c r="V145" s="781"/>
      <c r="W145" s="781"/>
      <c r="X145" s="781"/>
      <c r="Y145" s="781" t="s">
        <v>5365</v>
      </c>
      <c r="Z145" s="781"/>
      <c r="AA145" s="781"/>
      <c r="AB145" s="781"/>
      <c r="AC145" s="781" t="s">
        <v>5365</v>
      </c>
      <c r="AD145" s="781" t="s">
        <v>5365</v>
      </c>
      <c r="AE145" s="781" t="s">
        <v>5365</v>
      </c>
      <c r="AF145" s="781" t="s">
        <v>5365</v>
      </c>
      <c r="AG145" s="781"/>
      <c r="AH145" s="781"/>
      <c r="AI145" s="781"/>
      <c r="AJ145" s="781"/>
      <c r="AK145" s="781"/>
      <c r="AL145" s="781"/>
      <c r="AM145" s="781"/>
      <c r="AN145" s="781"/>
      <c r="AO145" s="781"/>
      <c r="AP145" s="781"/>
      <c r="AQ145" s="781"/>
      <c r="AR145" s="851"/>
      <c r="AS145" s="851"/>
      <c r="AT145" s="851"/>
      <c r="AU145" s="855">
        <f>COUNTIF(Q145:AT145,"a")</f>
        <v>5</v>
      </c>
      <c r="AV145" s="792"/>
      <c r="AW145" s="787">
        <v>2</v>
      </c>
      <c r="AX145" s="787"/>
      <c r="AY145" s="362">
        <f>(AV145*3)+(AW145*2)+(AX145*1)</f>
        <v>4</v>
      </c>
      <c r="AZ145" s="313">
        <f>AY145/AU145</f>
        <v>0.8</v>
      </c>
    </row>
    <row r="146" spans="13:52" ht="15" customHeight="1">
      <c r="M146" s="425" t="s">
        <v>5089</v>
      </c>
      <c r="N146" s="606" t="s">
        <v>709</v>
      </c>
      <c r="O146" s="607" t="s">
        <v>2492</v>
      </c>
      <c r="P146" s="698"/>
      <c r="Q146" s="781"/>
      <c r="R146" s="781"/>
      <c r="S146" s="781"/>
      <c r="T146" s="781"/>
      <c r="U146" s="781"/>
      <c r="V146" s="781"/>
      <c r="W146" s="781"/>
      <c r="X146" s="781"/>
      <c r="Y146" s="781"/>
      <c r="Z146" s="781"/>
      <c r="AA146" s="781"/>
      <c r="AB146" s="781"/>
      <c r="AC146" s="781"/>
      <c r="AD146" s="781"/>
      <c r="AE146" s="781"/>
      <c r="AF146" s="781"/>
      <c r="AG146" s="781"/>
      <c r="AH146" s="781"/>
      <c r="AI146" s="781"/>
      <c r="AJ146" s="781"/>
      <c r="AK146" s="781"/>
      <c r="AL146" s="781" t="s">
        <v>5365</v>
      </c>
      <c r="AM146" s="781" t="s">
        <v>5365</v>
      </c>
      <c r="AN146" s="781" t="s">
        <v>5365</v>
      </c>
      <c r="AO146" s="781" t="s">
        <v>5365</v>
      </c>
      <c r="AP146" s="781"/>
      <c r="AQ146" s="781"/>
      <c r="AR146" s="851" t="s">
        <v>5365</v>
      </c>
      <c r="AS146" s="851"/>
      <c r="AT146" s="851"/>
      <c r="AU146" s="855">
        <f>COUNTIF(Q146:AT146,"a")</f>
        <v>5</v>
      </c>
      <c r="AV146" s="792"/>
      <c r="AW146" s="787">
        <v>1</v>
      </c>
      <c r="AX146" s="787">
        <v>1</v>
      </c>
      <c r="AY146" s="362">
        <f>(AV146*3)+(AW146*2)+(AX146*1)</f>
        <v>3</v>
      </c>
      <c r="AZ146" s="313">
        <f>AY146/AU146</f>
        <v>0.6</v>
      </c>
    </row>
    <row r="147" spans="13:52" ht="15" customHeight="1">
      <c r="M147" s="425" t="s">
        <v>5090</v>
      </c>
      <c r="N147" s="606" t="s">
        <v>1309</v>
      </c>
      <c r="O147" s="607" t="s">
        <v>18</v>
      </c>
      <c r="P147" s="698"/>
      <c r="Q147" s="781"/>
      <c r="R147" s="781"/>
      <c r="S147" s="781"/>
      <c r="T147" s="781"/>
      <c r="U147" s="781"/>
      <c r="V147" s="781"/>
      <c r="W147" s="781"/>
      <c r="X147" s="781"/>
      <c r="Y147" s="781" t="s">
        <v>5365</v>
      </c>
      <c r="Z147" s="781" t="s">
        <v>5365</v>
      </c>
      <c r="AA147" s="781" t="s">
        <v>5365</v>
      </c>
      <c r="AB147" s="781" t="s">
        <v>5365</v>
      </c>
      <c r="AC147" s="781"/>
      <c r="AD147" s="781" t="s">
        <v>5365</v>
      </c>
      <c r="AE147" s="781"/>
      <c r="AF147" s="781"/>
      <c r="AG147" s="781"/>
      <c r="AH147" s="781"/>
      <c r="AI147" s="781"/>
      <c r="AJ147" s="781"/>
      <c r="AK147" s="781"/>
      <c r="AL147" s="781"/>
      <c r="AM147" s="781"/>
      <c r="AN147" s="781"/>
      <c r="AO147" s="781"/>
      <c r="AP147" s="781"/>
      <c r="AQ147" s="781"/>
      <c r="AR147" s="851"/>
      <c r="AS147" s="851"/>
      <c r="AT147" s="851"/>
      <c r="AU147" s="855">
        <f>COUNTIF(Q147:AT147,"a")</f>
        <v>5</v>
      </c>
      <c r="AV147" s="792"/>
      <c r="AW147" s="787"/>
      <c r="AX147" s="787"/>
      <c r="AY147" s="362">
        <f>(AV147*3)+(AW147*2)+(AX147*1)</f>
        <v>0</v>
      </c>
      <c r="AZ147" s="313">
        <f>AY147/AU147</f>
        <v>0</v>
      </c>
    </row>
    <row r="148" spans="13:52" ht="15" customHeight="1">
      <c r="M148" s="425" t="s">
        <v>5091</v>
      </c>
      <c r="N148" s="606" t="s">
        <v>667</v>
      </c>
      <c r="O148" s="607" t="s">
        <v>3349</v>
      </c>
      <c r="P148" s="698"/>
      <c r="Q148" s="781"/>
      <c r="R148" s="781"/>
      <c r="S148" s="781"/>
      <c r="T148" s="781"/>
      <c r="U148" s="781"/>
      <c r="V148" s="781"/>
      <c r="W148" s="781"/>
      <c r="X148" s="781"/>
      <c r="Y148" s="781"/>
      <c r="Z148" s="781"/>
      <c r="AA148" s="781"/>
      <c r="AB148" s="781"/>
      <c r="AC148" s="781"/>
      <c r="AD148" s="781"/>
      <c r="AE148" s="781"/>
      <c r="AF148" s="781" t="s">
        <v>5365</v>
      </c>
      <c r="AG148" s="781"/>
      <c r="AH148" s="781" t="s">
        <v>5365</v>
      </c>
      <c r="AI148" s="781" t="s">
        <v>5365</v>
      </c>
      <c r="AJ148" s="781" t="s">
        <v>5365</v>
      </c>
      <c r="AK148" s="781" t="s">
        <v>5365</v>
      </c>
      <c r="AL148" s="781"/>
      <c r="AM148" s="781"/>
      <c r="AN148" s="781"/>
      <c r="AO148" s="781"/>
      <c r="AP148" s="781"/>
      <c r="AQ148" s="781"/>
      <c r="AR148" s="851"/>
      <c r="AS148" s="851"/>
      <c r="AT148" s="851"/>
      <c r="AU148" s="855">
        <f>COUNTIF(Q148:AT148,"a")</f>
        <v>5</v>
      </c>
      <c r="AV148" s="792"/>
      <c r="AW148" s="787"/>
      <c r="AX148" s="787"/>
      <c r="AY148" s="362">
        <f>(AV148*3)+(AW148*2)+(AX148*1)</f>
        <v>0</v>
      </c>
      <c r="AZ148" s="313">
        <f>AY148/AU148</f>
        <v>0</v>
      </c>
    </row>
    <row r="149" spans="13:52" ht="15" customHeight="1">
      <c r="M149" s="425" t="s">
        <v>5247</v>
      </c>
      <c r="N149" s="606" t="s">
        <v>1054</v>
      </c>
      <c r="O149" s="607" t="s">
        <v>1055</v>
      </c>
      <c r="P149" s="698"/>
      <c r="Q149" s="781"/>
      <c r="R149" s="781"/>
      <c r="S149" s="781"/>
      <c r="T149" s="781"/>
      <c r="U149" s="781" t="s">
        <v>5365</v>
      </c>
      <c r="V149" s="781"/>
      <c r="W149" s="781" t="s">
        <v>5365</v>
      </c>
      <c r="X149" s="781"/>
      <c r="Y149" s="781" t="s">
        <v>5365</v>
      </c>
      <c r="Z149" s="781"/>
      <c r="AA149" s="781"/>
      <c r="AB149" s="781"/>
      <c r="AC149" s="781" t="s">
        <v>5365</v>
      </c>
      <c r="AD149" s="781" t="s">
        <v>5365</v>
      </c>
      <c r="AE149" s="781"/>
      <c r="AF149" s="781"/>
      <c r="AG149" s="781"/>
      <c r="AH149" s="781"/>
      <c r="AI149" s="781"/>
      <c r="AJ149" s="781"/>
      <c r="AK149" s="781"/>
      <c r="AL149" s="781"/>
      <c r="AM149" s="781"/>
      <c r="AN149" s="781"/>
      <c r="AO149" s="781"/>
      <c r="AP149" s="781"/>
      <c r="AQ149" s="781"/>
      <c r="AR149" s="851"/>
      <c r="AS149" s="851"/>
      <c r="AT149" s="851"/>
      <c r="AU149" s="855">
        <f>COUNTIF(Q149:AT149,"a")</f>
        <v>5</v>
      </c>
      <c r="AV149" s="792"/>
      <c r="AW149" s="787"/>
      <c r="AX149" s="787"/>
      <c r="AY149" s="362">
        <f>(AV149*3)+(AW149*2)+(AX149*1)</f>
        <v>0</v>
      </c>
      <c r="AZ149" s="313">
        <f>AY149/AU149</f>
        <v>0</v>
      </c>
    </row>
    <row r="150" spans="13:52" ht="15" customHeight="1">
      <c r="M150" s="425" t="s">
        <v>5248</v>
      </c>
      <c r="N150" s="606" t="s">
        <v>738</v>
      </c>
      <c r="O150" s="607" t="s">
        <v>2399</v>
      </c>
      <c r="P150" s="698"/>
      <c r="Q150" s="781"/>
      <c r="R150" s="781"/>
      <c r="S150" s="781"/>
      <c r="T150" s="781"/>
      <c r="U150" s="781"/>
      <c r="V150" s="781"/>
      <c r="W150" s="781"/>
      <c r="X150" s="781" t="s">
        <v>5365</v>
      </c>
      <c r="Y150" s="781" t="s">
        <v>5365</v>
      </c>
      <c r="Z150" s="781" t="s">
        <v>5365</v>
      </c>
      <c r="AA150" s="781" t="s">
        <v>5365</v>
      </c>
      <c r="AB150" s="781"/>
      <c r="AC150" s="781"/>
      <c r="AD150" s="781"/>
      <c r="AE150" s="781"/>
      <c r="AF150" s="781"/>
      <c r="AG150" s="781"/>
      <c r="AH150" s="781"/>
      <c r="AI150" s="781"/>
      <c r="AJ150" s="781"/>
      <c r="AK150" s="781"/>
      <c r="AL150" s="781" t="s">
        <v>5365</v>
      </c>
      <c r="AM150" s="781"/>
      <c r="AN150" s="781"/>
      <c r="AO150" s="781"/>
      <c r="AP150" s="781"/>
      <c r="AQ150" s="781"/>
      <c r="AR150" s="851"/>
      <c r="AS150" s="851"/>
      <c r="AT150" s="851"/>
      <c r="AU150" s="855">
        <f>COUNTIF(Q150:AT150,"a")</f>
        <v>5</v>
      </c>
      <c r="AV150" s="792"/>
      <c r="AW150" s="787"/>
      <c r="AX150" s="787"/>
      <c r="AY150" s="362">
        <f>(AV150*3)+(AW150*2)+(AX150*1)</f>
        <v>0</v>
      </c>
      <c r="AZ150" s="313">
        <f>AY150/AU150</f>
        <v>0</v>
      </c>
    </row>
    <row r="151" spans="13:52" ht="15" customHeight="1">
      <c r="M151" s="425" t="s">
        <v>5249</v>
      </c>
      <c r="N151" s="606" t="s">
        <v>705</v>
      </c>
      <c r="O151" s="607" t="s">
        <v>670</v>
      </c>
      <c r="P151" s="698"/>
      <c r="Q151" s="781"/>
      <c r="R151" s="781"/>
      <c r="S151" s="781"/>
      <c r="T151" s="781"/>
      <c r="U151" s="781"/>
      <c r="V151" s="781"/>
      <c r="W151" s="781"/>
      <c r="X151" s="781"/>
      <c r="Y151" s="781"/>
      <c r="Z151" s="781"/>
      <c r="AA151" s="781"/>
      <c r="AB151" s="781"/>
      <c r="AC151" s="781"/>
      <c r="AD151" s="781"/>
      <c r="AE151" s="781"/>
      <c r="AF151" s="781"/>
      <c r="AG151" s="781"/>
      <c r="AH151" s="781"/>
      <c r="AI151" s="781"/>
      <c r="AJ151" s="781" t="s">
        <v>5365</v>
      </c>
      <c r="AK151" s="781" t="s">
        <v>5365</v>
      </c>
      <c r="AL151" s="781" t="s">
        <v>5365</v>
      </c>
      <c r="AM151" s="781" t="s">
        <v>5365</v>
      </c>
      <c r="AN151" s="781" t="s">
        <v>5365</v>
      </c>
      <c r="AO151" s="781"/>
      <c r="AP151" s="781"/>
      <c r="AQ151" s="781"/>
      <c r="AR151" s="851"/>
      <c r="AS151" s="851"/>
      <c r="AT151" s="851"/>
      <c r="AU151" s="855">
        <f>COUNTIF(Q151:AT151,"a")</f>
        <v>5</v>
      </c>
      <c r="AV151" s="792"/>
      <c r="AW151" s="787"/>
      <c r="AX151" s="787"/>
      <c r="AY151" s="362">
        <f>(AV151*3)+(AW151*2)+(AX151*1)</f>
        <v>0</v>
      </c>
      <c r="AZ151" s="313">
        <f>AY151/AU151</f>
        <v>0</v>
      </c>
    </row>
    <row r="152" spans="13:52" ht="15" customHeight="1">
      <c r="M152" s="425" t="s">
        <v>5348</v>
      </c>
      <c r="N152" s="606" t="s">
        <v>708</v>
      </c>
      <c r="O152" s="607" t="s">
        <v>820</v>
      </c>
      <c r="P152" s="847"/>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t="s">
        <v>5365</v>
      </c>
      <c r="AO152" s="781"/>
      <c r="AP152" s="781" t="s">
        <v>5365</v>
      </c>
      <c r="AQ152" s="781" t="s">
        <v>5365</v>
      </c>
      <c r="AR152" s="851" t="s">
        <v>5365</v>
      </c>
      <c r="AS152" s="851"/>
      <c r="AT152" s="851" t="s">
        <v>5365</v>
      </c>
      <c r="AU152" s="855">
        <f>COUNTIF(Q152:AT152,"a")</f>
        <v>5</v>
      </c>
      <c r="AV152" s="792"/>
      <c r="AW152" s="787"/>
      <c r="AX152" s="787"/>
      <c r="AY152" s="362">
        <f>(AV152*3)+(AW152*2)+(AX152*1)</f>
        <v>0</v>
      </c>
      <c r="AZ152" s="313">
        <f>AY152/AU152</f>
        <v>0</v>
      </c>
    </row>
    <row r="153" spans="13:52" ht="15" customHeight="1">
      <c r="M153" s="425" t="s">
        <v>5349</v>
      </c>
      <c r="N153" s="606" t="s">
        <v>729</v>
      </c>
      <c r="O153" s="607" t="s">
        <v>4020</v>
      </c>
      <c r="P153" s="847"/>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t="s">
        <v>5365</v>
      </c>
      <c r="AM153" s="781" t="s">
        <v>5365</v>
      </c>
      <c r="AN153" s="781"/>
      <c r="AO153" s="781"/>
      <c r="AP153" s="781"/>
      <c r="AQ153" s="781"/>
      <c r="AR153" s="851" t="s">
        <v>5365</v>
      </c>
      <c r="AS153" s="851" t="s">
        <v>5365</v>
      </c>
      <c r="AT153" s="851" t="s">
        <v>5365</v>
      </c>
      <c r="AU153" s="855">
        <f>COUNTIF(Q153:AT153,"a")</f>
        <v>5</v>
      </c>
      <c r="AV153" s="792"/>
      <c r="AW153" s="787"/>
      <c r="AX153" s="787"/>
      <c r="AY153" s="362">
        <f>(AV153*3)+(AW153*2)+(AX153*1)</f>
        <v>0</v>
      </c>
      <c r="AZ153" s="313">
        <f>AY153/AU153</f>
        <v>0</v>
      </c>
    </row>
    <row r="154" spans="13:52" ht="15" customHeight="1">
      <c r="M154" s="425" t="s">
        <v>5350</v>
      </c>
      <c r="N154" s="606" t="s">
        <v>1116</v>
      </c>
      <c r="O154" s="607" t="s">
        <v>2568</v>
      </c>
      <c r="P154" s="698"/>
      <c r="Q154" s="781"/>
      <c r="R154" s="781"/>
      <c r="S154" s="781"/>
      <c r="T154" s="781"/>
      <c r="U154" s="781"/>
      <c r="V154" s="781"/>
      <c r="W154" s="781" t="s">
        <v>5365</v>
      </c>
      <c r="X154" s="781" t="s">
        <v>5365</v>
      </c>
      <c r="Y154" s="781" t="s">
        <v>5365</v>
      </c>
      <c r="Z154" s="781" t="s">
        <v>5365</v>
      </c>
      <c r="AA154" s="781"/>
      <c r="AB154" s="781"/>
      <c r="AC154" s="781"/>
      <c r="AD154" s="781"/>
      <c r="AE154" s="781"/>
      <c r="AF154" s="781"/>
      <c r="AG154" s="781"/>
      <c r="AH154" s="781"/>
      <c r="AI154" s="781"/>
      <c r="AJ154" s="781"/>
      <c r="AK154" s="781"/>
      <c r="AL154" s="781"/>
      <c r="AM154" s="781"/>
      <c r="AN154" s="781"/>
      <c r="AO154" s="781"/>
      <c r="AP154" s="781"/>
      <c r="AQ154" s="781"/>
      <c r="AR154" s="851"/>
      <c r="AS154" s="851"/>
      <c r="AT154" s="851"/>
      <c r="AU154" s="855">
        <f>COUNTIF(Q154:AT154,"a")</f>
        <v>4</v>
      </c>
      <c r="AV154" s="792">
        <v>4</v>
      </c>
      <c r="AW154" s="787"/>
      <c r="AX154" s="787"/>
      <c r="AY154" s="362">
        <f>(AV154*3)+(AW154*2)+(AX154*1)</f>
        <v>12</v>
      </c>
      <c r="AZ154" s="313">
        <f>AY154/AU154</f>
        <v>3</v>
      </c>
    </row>
    <row r="155" spans="13:52" ht="15" customHeight="1">
      <c r="M155" s="425" t="s">
        <v>5351</v>
      </c>
      <c r="N155" s="606" t="s">
        <v>1272</v>
      </c>
      <c r="O155" s="607" t="s">
        <v>4195</v>
      </c>
      <c r="P155" s="698"/>
      <c r="Q155" s="781"/>
      <c r="R155" s="781"/>
      <c r="S155" s="781"/>
      <c r="T155" s="781"/>
      <c r="U155" s="781"/>
      <c r="V155" s="781"/>
      <c r="W155" s="781"/>
      <c r="X155" s="781"/>
      <c r="Y155" s="781"/>
      <c r="Z155" s="781"/>
      <c r="AA155" s="781"/>
      <c r="AB155" s="781"/>
      <c r="AC155" s="781"/>
      <c r="AD155" s="781"/>
      <c r="AE155" s="781"/>
      <c r="AF155" s="781"/>
      <c r="AG155" s="781"/>
      <c r="AH155" s="781"/>
      <c r="AI155" s="781"/>
      <c r="AJ155" s="781" t="s">
        <v>5365</v>
      </c>
      <c r="AK155" s="781" t="s">
        <v>5365</v>
      </c>
      <c r="AL155" s="781" t="s">
        <v>5365</v>
      </c>
      <c r="AM155" s="781"/>
      <c r="AN155" s="781" t="s">
        <v>5365</v>
      </c>
      <c r="AO155" s="781"/>
      <c r="AP155" s="781"/>
      <c r="AQ155" s="781"/>
      <c r="AR155" s="851"/>
      <c r="AS155" s="851"/>
      <c r="AT155" s="851"/>
      <c r="AU155" s="855">
        <f>COUNTIF(Q155:AT155,"a")</f>
        <v>4</v>
      </c>
      <c r="AV155" s="792">
        <v>4</v>
      </c>
      <c r="AW155" s="787"/>
      <c r="AX155" s="787"/>
      <c r="AY155" s="362">
        <f>(AV155*3)+(AW155*2)+(AX155*1)</f>
        <v>12</v>
      </c>
      <c r="AZ155" s="313">
        <f>AY155/AU155</f>
        <v>3</v>
      </c>
    </row>
    <row r="156" spans="13:52" ht="15" customHeight="1">
      <c r="M156" s="425" t="s">
        <v>5352</v>
      </c>
      <c r="N156" s="606" t="s">
        <v>729</v>
      </c>
      <c r="O156" s="607" t="s">
        <v>2095</v>
      </c>
      <c r="P156" s="698"/>
      <c r="Q156" s="781"/>
      <c r="R156" s="781"/>
      <c r="S156" s="781"/>
      <c r="T156" s="781"/>
      <c r="U156" s="781"/>
      <c r="V156" s="781"/>
      <c r="W156" s="781"/>
      <c r="X156" s="781"/>
      <c r="Y156" s="781"/>
      <c r="Z156" s="781"/>
      <c r="AA156" s="781"/>
      <c r="AB156" s="781" t="s">
        <v>5365</v>
      </c>
      <c r="AC156" s="781" t="s">
        <v>5365</v>
      </c>
      <c r="AD156" s="781"/>
      <c r="AE156" s="781"/>
      <c r="AF156" s="781" t="s">
        <v>5365</v>
      </c>
      <c r="AG156" s="781"/>
      <c r="AH156" s="781" t="s">
        <v>5365</v>
      </c>
      <c r="AI156" s="781"/>
      <c r="AJ156" s="781"/>
      <c r="AK156" s="781"/>
      <c r="AL156" s="781"/>
      <c r="AM156" s="781"/>
      <c r="AN156" s="781"/>
      <c r="AO156" s="781"/>
      <c r="AP156" s="781"/>
      <c r="AQ156" s="781"/>
      <c r="AR156" s="851"/>
      <c r="AS156" s="851"/>
      <c r="AT156" s="851"/>
      <c r="AU156" s="855">
        <f>COUNTIF(Q156:AT156,"a")</f>
        <v>4</v>
      </c>
      <c r="AV156" s="792">
        <v>2</v>
      </c>
      <c r="AW156" s="787">
        <v>2</v>
      </c>
      <c r="AX156" s="787"/>
      <c r="AY156" s="362">
        <f>(AV156*3)+(AW156*2)+(AX156*1)</f>
        <v>10</v>
      </c>
      <c r="AZ156" s="313">
        <f>AY156/AU156</f>
        <v>2.5</v>
      </c>
    </row>
    <row r="157" spans="13:52" ht="15" customHeight="1">
      <c r="M157" s="425" t="s">
        <v>5353</v>
      </c>
      <c r="N157" s="606" t="s">
        <v>1391</v>
      </c>
      <c r="O157" s="607" t="s">
        <v>1181</v>
      </c>
      <c r="P157" s="698"/>
      <c r="Q157" s="781"/>
      <c r="R157" s="781"/>
      <c r="S157" s="781"/>
      <c r="T157" s="781"/>
      <c r="U157" s="781"/>
      <c r="V157" s="781"/>
      <c r="W157" s="781"/>
      <c r="X157" s="781"/>
      <c r="Y157" s="781"/>
      <c r="Z157" s="781"/>
      <c r="AA157" s="781"/>
      <c r="AB157" s="781"/>
      <c r="AC157" s="781"/>
      <c r="AD157" s="781"/>
      <c r="AE157" s="781"/>
      <c r="AF157" s="781"/>
      <c r="AG157" s="781"/>
      <c r="AH157" s="781" t="s">
        <v>5365</v>
      </c>
      <c r="AI157" s="781"/>
      <c r="AJ157" s="781" t="s">
        <v>5365</v>
      </c>
      <c r="AK157" s="781" t="s">
        <v>5365</v>
      </c>
      <c r="AL157" s="781" t="s">
        <v>5365</v>
      </c>
      <c r="AM157" s="781"/>
      <c r="AN157" s="781"/>
      <c r="AO157" s="781"/>
      <c r="AP157" s="781"/>
      <c r="AQ157" s="781"/>
      <c r="AR157" s="851"/>
      <c r="AS157" s="851"/>
      <c r="AT157" s="851"/>
      <c r="AU157" s="855">
        <f>COUNTIF(Q157:AT157,"a")</f>
        <v>4</v>
      </c>
      <c r="AV157" s="792">
        <v>2</v>
      </c>
      <c r="AW157" s="787">
        <v>1</v>
      </c>
      <c r="AX157" s="787">
        <v>1</v>
      </c>
      <c r="AY157" s="362">
        <f>(AV157*3)+(AW157*2)+(AX157*1)</f>
        <v>9</v>
      </c>
      <c r="AZ157" s="313">
        <f>AY157/AU157</f>
        <v>2.25</v>
      </c>
    </row>
    <row r="158" spans="13:52" ht="15" customHeight="1">
      <c r="M158" s="425" t="s">
        <v>5354</v>
      </c>
      <c r="N158" s="606" t="s">
        <v>664</v>
      </c>
      <c r="O158" s="607" t="s">
        <v>4577</v>
      </c>
      <c r="P158" s="698"/>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t="s">
        <v>5365</v>
      </c>
      <c r="AM158" s="781" t="s">
        <v>5365</v>
      </c>
      <c r="AN158" s="781" t="s">
        <v>5365</v>
      </c>
      <c r="AO158" s="781" t="s">
        <v>5365</v>
      </c>
      <c r="AP158" s="781"/>
      <c r="AQ158" s="781"/>
      <c r="AR158" s="851"/>
      <c r="AS158" s="851"/>
      <c r="AT158" s="851"/>
      <c r="AU158" s="855">
        <f>COUNTIF(Q158:AT158,"a")</f>
        <v>4</v>
      </c>
      <c r="AV158" s="792">
        <v>2</v>
      </c>
      <c r="AW158" s="787">
        <v>1</v>
      </c>
      <c r="AX158" s="787">
        <v>1</v>
      </c>
      <c r="AY158" s="362">
        <f>(AV158*3)+(AW158*2)+(AX158*1)</f>
        <v>9</v>
      </c>
      <c r="AZ158" s="313">
        <f>AY158/AU158</f>
        <v>2.25</v>
      </c>
    </row>
    <row r="159" spans="13:52" ht="15" customHeight="1">
      <c r="M159" s="425" t="s">
        <v>5355</v>
      </c>
      <c r="N159" s="606" t="s">
        <v>788</v>
      </c>
      <c r="O159" s="607" t="s">
        <v>992</v>
      </c>
      <c r="P159" s="698"/>
      <c r="Q159" s="781"/>
      <c r="R159" s="781"/>
      <c r="S159" s="781" t="s">
        <v>5365</v>
      </c>
      <c r="T159" s="781" t="s">
        <v>5365</v>
      </c>
      <c r="U159" s="781" t="s">
        <v>5365</v>
      </c>
      <c r="V159" s="781" t="s">
        <v>5365</v>
      </c>
      <c r="W159" s="781"/>
      <c r="X159" s="781"/>
      <c r="Y159" s="781"/>
      <c r="Z159" s="781"/>
      <c r="AA159" s="781"/>
      <c r="AB159" s="781"/>
      <c r="AC159" s="781"/>
      <c r="AD159" s="781"/>
      <c r="AE159" s="781"/>
      <c r="AF159" s="781"/>
      <c r="AG159" s="781"/>
      <c r="AH159" s="781"/>
      <c r="AI159" s="781"/>
      <c r="AJ159" s="781"/>
      <c r="AK159" s="781"/>
      <c r="AL159" s="781"/>
      <c r="AM159" s="781"/>
      <c r="AN159" s="781"/>
      <c r="AO159" s="781"/>
      <c r="AP159" s="781"/>
      <c r="AQ159" s="781"/>
      <c r="AR159" s="851"/>
      <c r="AS159" s="851"/>
      <c r="AT159" s="851"/>
      <c r="AU159" s="855">
        <f>COUNTIF(Q159:AT159,"a")</f>
        <v>4</v>
      </c>
      <c r="AV159" s="792"/>
      <c r="AW159" s="787">
        <v>3</v>
      </c>
      <c r="AX159" s="787">
        <v>1</v>
      </c>
      <c r="AY159" s="362">
        <f>(AV159*3)+(AW159*2)+(AX159*1)</f>
        <v>7</v>
      </c>
      <c r="AZ159" s="313">
        <f>AY159/AU159</f>
        <v>1.75</v>
      </c>
    </row>
    <row r="160" spans="13:52" ht="15" customHeight="1">
      <c r="M160" s="425" t="s">
        <v>5356</v>
      </c>
      <c r="N160" s="606" t="s">
        <v>1099</v>
      </c>
      <c r="O160" s="607" t="s">
        <v>5076</v>
      </c>
      <c r="P160" s="698"/>
      <c r="Q160" s="781"/>
      <c r="R160" s="781"/>
      <c r="S160" s="781"/>
      <c r="T160" s="781"/>
      <c r="U160" s="781"/>
      <c r="V160" s="781"/>
      <c r="W160" s="781"/>
      <c r="X160" s="781"/>
      <c r="Y160" s="781"/>
      <c r="Z160" s="781"/>
      <c r="AA160" s="781"/>
      <c r="AB160" s="781"/>
      <c r="AC160" s="781"/>
      <c r="AD160" s="781"/>
      <c r="AE160" s="781"/>
      <c r="AF160" s="781"/>
      <c r="AG160" s="781"/>
      <c r="AH160" s="781" t="s">
        <v>5365</v>
      </c>
      <c r="AI160" s="781" t="s">
        <v>5365</v>
      </c>
      <c r="AJ160" s="781"/>
      <c r="AK160" s="781"/>
      <c r="AL160" s="781" t="s">
        <v>5365</v>
      </c>
      <c r="AM160" s="781" t="s">
        <v>5365</v>
      </c>
      <c r="AN160" s="781"/>
      <c r="AO160" s="781"/>
      <c r="AP160" s="781"/>
      <c r="AQ160" s="781"/>
      <c r="AR160" s="851"/>
      <c r="AS160" s="851"/>
      <c r="AT160" s="851"/>
      <c r="AU160" s="855">
        <f>COUNTIF(Q160:AT160,"a")</f>
        <v>4</v>
      </c>
      <c r="AV160" s="792">
        <v>2</v>
      </c>
      <c r="AW160" s="787"/>
      <c r="AX160" s="787"/>
      <c r="AY160" s="362">
        <f>(AV160*3)+(AW160*2)+(AX160*1)</f>
        <v>6</v>
      </c>
      <c r="AZ160" s="313">
        <f>AY160/AU160</f>
        <v>1.5</v>
      </c>
    </row>
    <row r="161" spans="13:52" ht="15" customHeight="1">
      <c r="M161" s="425" t="s">
        <v>5357</v>
      </c>
      <c r="N161" s="606" t="s">
        <v>3958</v>
      </c>
      <c r="O161" s="607" t="s">
        <v>4681</v>
      </c>
      <c r="P161" s="698"/>
      <c r="Q161" s="781"/>
      <c r="R161" s="781"/>
      <c r="S161" s="781"/>
      <c r="T161" s="781"/>
      <c r="U161" s="781"/>
      <c r="V161" s="781"/>
      <c r="W161" s="781"/>
      <c r="X161" s="781"/>
      <c r="Y161" s="781"/>
      <c r="Z161" s="781"/>
      <c r="AA161" s="781"/>
      <c r="AB161" s="781"/>
      <c r="AC161" s="781"/>
      <c r="AD161" s="781"/>
      <c r="AE161" s="781"/>
      <c r="AF161" s="781"/>
      <c r="AG161" s="781"/>
      <c r="AH161" s="781"/>
      <c r="AI161" s="781" t="s">
        <v>5365</v>
      </c>
      <c r="AJ161" s="781" t="s">
        <v>5365</v>
      </c>
      <c r="AK161" s="781" t="s">
        <v>5365</v>
      </c>
      <c r="AL161" s="781" t="s">
        <v>5365</v>
      </c>
      <c r="AM161" s="781"/>
      <c r="AN161" s="781"/>
      <c r="AO161" s="781"/>
      <c r="AP161" s="781"/>
      <c r="AQ161" s="781"/>
      <c r="AR161" s="851"/>
      <c r="AS161" s="851"/>
      <c r="AT161" s="851"/>
      <c r="AU161" s="855">
        <f>COUNTIF(Q161:AT161,"a")</f>
        <v>4</v>
      </c>
      <c r="AV161" s="792">
        <v>1</v>
      </c>
      <c r="AW161" s="787">
        <v>1</v>
      </c>
      <c r="AX161" s="787">
        <v>1</v>
      </c>
      <c r="AY161" s="362">
        <f>(AV161*3)+(AW161*2)+(AX161*1)</f>
        <v>6</v>
      </c>
      <c r="AZ161" s="313">
        <f>AY161/AU161</f>
        <v>1.5</v>
      </c>
    </row>
    <row r="162" spans="13:52" ht="15" customHeight="1">
      <c r="M162" s="425" t="s">
        <v>5358</v>
      </c>
      <c r="N162" s="606" t="s">
        <v>705</v>
      </c>
      <c r="O162" s="607" t="s">
        <v>3647</v>
      </c>
      <c r="P162" s="698"/>
      <c r="Q162" s="781"/>
      <c r="R162" s="781"/>
      <c r="S162" s="781"/>
      <c r="T162" s="781"/>
      <c r="U162" s="781"/>
      <c r="V162" s="781"/>
      <c r="W162" s="781"/>
      <c r="X162" s="781"/>
      <c r="Y162" s="781"/>
      <c r="Z162" s="781"/>
      <c r="AA162" s="781"/>
      <c r="AB162" s="781"/>
      <c r="AC162" s="781"/>
      <c r="AD162" s="781"/>
      <c r="AE162" s="781"/>
      <c r="AF162" s="781"/>
      <c r="AG162" s="781"/>
      <c r="AH162" s="781" t="s">
        <v>5365</v>
      </c>
      <c r="AI162" s="781" t="s">
        <v>5365</v>
      </c>
      <c r="AJ162" s="781" t="s">
        <v>5365</v>
      </c>
      <c r="AK162" s="781" t="s">
        <v>5365</v>
      </c>
      <c r="AL162" s="781"/>
      <c r="AM162" s="781"/>
      <c r="AN162" s="781"/>
      <c r="AO162" s="781"/>
      <c r="AP162" s="781"/>
      <c r="AQ162" s="781"/>
      <c r="AR162" s="851"/>
      <c r="AS162" s="851"/>
      <c r="AT162" s="851"/>
      <c r="AU162" s="855">
        <f>COUNTIF(Q162:AT162,"a")</f>
        <v>4</v>
      </c>
      <c r="AV162" s="792"/>
      <c r="AW162" s="787">
        <v>3</v>
      </c>
      <c r="AX162" s="787"/>
      <c r="AY162" s="362">
        <f>(AV162*3)+(AW162*2)+(AX162*1)</f>
        <v>6</v>
      </c>
      <c r="AZ162" s="313">
        <f>AY162/AU162</f>
        <v>1.5</v>
      </c>
    </row>
    <row r="163" spans="13:52" ht="15" customHeight="1">
      <c r="M163" s="425" t="s">
        <v>6350</v>
      </c>
      <c r="N163" s="606" t="s">
        <v>680</v>
      </c>
      <c r="O163" s="607" t="s">
        <v>1207</v>
      </c>
      <c r="P163" s="698"/>
      <c r="Q163" s="781"/>
      <c r="R163" s="781"/>
      <c r="S163" s="781"/>
      <c r="T163" s="781"/>
      <c r="U163" s="781"/>
      <c r="V163" s="781"/>
      <c r="W163" s="781"/>
      <c r="X163" s="781" t="s">
        <v>5365</v>
      </c>
      <c r="Y163" s="781" t="s">
        <v>5365</v>
      </c>
      <c r="Z163" s="781" t="s">
        <v>5365</v>
      </c>
      <c r="AA163" s="781" t="s">
        <v>5365</v>
      </c>
      <c r="AB163" s="781"/>
      <c r="AC163" s="781"/>
      <c r="AD163" s="781"/>
      <c r="AE163" s="781"/>
      <c r="AF163" s="781"/>
      <c r="AG163" s="781"/>
      <c r="AH163" s="781"/>
      <c r="AI163" s="781"/>
      <c r="AJ163" s="781"/>
      <c r="AK163" s="781"/>
      <c r="AL163" s="781"/>
      <c r="AM163" s="781"/>
      <c r="AN163" s="781"/>
      <c r="AO163" s="781"/>
      <c r="AP163" s="781"/>
      <c r="AQ163" s="781"/>
      <c r="AR163" s="851"/>
      <c r="AS163" s="851"/>
      <c r="AT163" s="851"/>
      <c r="AU163" s="855">
        <f>COUNTIF(Q163:AT163,"a")</f>
        <v>4</v>
      </c>
      <c r="AV163" s="792">
        <v>1</v>
      </c>
      <c r="AW163" s="787">
        <v>1</v>
      </c>
      <c r="AX163" s="787"/>
      <c r="AY163" s="362">
        <f>(AV163*3)+(AW163*2)+(AX163*1)</f>
        <v>5</v>
      </c>
      <c r="AZ163" s="313">
        <f>AY163/AU163</f>
        <v>1.25</v>
      </c>
    </row>
    <row r="164" spans="13:52" ht="15" customHeight="1">
      <c r="M164" s="425" t="s">
        <v>6351</v>
      </c>
      <c r="N164" s="606" t="s">
        <v>971</v>
      </c>
      <c r="O164" s="607" t="s">
        <v>1477</v>
      </c>
      <c r="P164" s="698"/>
      <c r="Q164" s="781"/>
      <c r="R164" s="781"/>
      <c r="S164" s="781"/>
      <c r="T164" s="781"/>
      <c r="U164" s="781"/>
      <c r="V164" s="781"/>
      <c r="W164" s="781"/>
      <c r="X164" s="781" t="s">
        <v>5365</v>
      </c>
      <c r="Y164" s="781" t="s">
        <v>5365</v>
      </c>
      <c r="Z164" s="781" t="s">
        <v>5365</v>
      </c>
      <c r="AA164" s="781"/>
      <c r="AB164" s="781"/>
      <c r="AC164" s="781"/>
      <c r="AD164" s="781" t="s">
        <v>5365</v>
      </c>
      <c r="AE164" s="781"/>
      <c r="AF164" s="781"/>
      <c r="AG164" s="781"/>
      <c r="AH164" s="781"/>
      <c r="AI164" s="781"/>
      <c r="AJ164" s="781"/>
      <c r="AK164" s="781"/>
      <c r="AL164" s="781"/>
      <c r="AM164" s="781"/>
      <c r="AN164" s="781"/>
      <c r="AO164" s="781"/>
      <c r="AP164" s="781"/>
      <c r="AQ164" s="781"/>
      <c r="AR164" s="851"/>
      <c r="AS164" s="851"/>
      <c r="AT164" s="851"/>
      <c r="AU164" s="855">
        <f>COUNTIF(Q164:AT164,"a")</f>
        <v>4</v>
      </c>
      <c r="AV164" s="792"/>
      <c r="AW164" s="787">
        <v>2</v>
      </c>
      <c r="AX164" s="787">
        <v>1</v>
      </c>
      <c r="AY164" s="362">
        <f>(AV164*3)+(AW164*2)+(AX164*1)</f>
        <v>5</v>
      </c>
      <c r="AZ164" s="313">
        <f>AY164/AU164</f>
        <v>1.25</v>
      </c>
    </row>
    <row r="165" spans="13:52" ht="15" customHeight="1">
      <c r="M165" s="425" t="s">
        <v>6352</v>
      </c>
      <c r="N165" s="606" t="s">
        <v>1087</v>
      </c>
      <c r="O165" s="607" t="s">
        <v>3480</v>
      </c>
      <c r="P165" s="698"/>
      <c r="Q165" s="781"/>
      <c r="R165" s="781"/>
      <c r="S165" s="781"/>
      <c r="T165" s="781"/>
      <c r="U165" s="781"/>
      <c r="V165" s="781"/>
      <c r="W165" s="781"/>
      <c r="X165" s="781"/>
      <c r="Y165" s="781"/>
      <c r="Z165" s="781"/>
      <c r="AA165" s="781"/>
      <c r="AB165" s="781"/>
      <c r="AC165" s="781"/>
      <c r="AD165" s="781"/>
      <c r="AE165" s="781"/>
      <c r="AF165" s="781"/>
      <c r="AG165" s="781" t="s">
        <v>5365</v>
      </c>
      <c r="AH165" s="781" t="s">
        <v>5365</v>
      </c>
      <c r="AI165" s="781"/>
      <c r="AJ165" s="781" t="s">
        <v>5365</v>
      </c>
      <c r="AK165" s="781" t="s">
        <v>5365</v>
      </c>
      <c r="AL165" s="781"/>
      <c r="AM165" s="781"/>
      <c r="AN165" s="781"/>
      <c r="AO165" s="781"/>
      <c r="AP165" s="781"/>
      <c r="AQ165" s="781"/>
      <c r="AR165" s="851"/>
      <c r="AS165" s="851"/>
      <c r="AT165" s="851"/>
      <c r="AU165" s="855">
        <f>COUNTIF(Q165:AT165,"a")</f>
        <v>4</v>
      </c>
      <c r="AV165" s="792"/>
      <c r="AW165" s="787">
        <v>2</v>
      </c>
      <c r="AX165" s="787"/>
      <c r="AY165" s="362">
        <f>(AV165*3)+(AW165*2)+(AX165*1)</f>
        <v>4</v>
      </c>
      <c r="AZ165" s="313">
        <f>AY165/AU165</f>
        <v>1</v>
      </c>
    </row>
    <row r="166" spans="13:52" ht="15">
      <c r="M166" s="425" t="s">
        <v>6353</v>
      </c>
      <c r="N166" s="606" t="s">
        <v>1102</v>
      </c>
      <c r="O166" s="607" t="s">
        <v>1567</v>
      </c>
      <c r="P166" s="698"/>
      <c r="Q166" s="781"/>
      <c r="R166" s="781"/>
      <c r="S166" s="781"/>
      <c r="T166" s="781"/>
      <c r="U166" s="781"/>
      <c r="V166" s="781"/>
      <c r="W166" s="781"/>
      <c r="X166" s="781"/>
      <c r="Y166" s="781"/>
      <c r="Z166" s="781"/>
      <c r="AA166" s="781"/>
      <c r="AB166" s="781" t="s">
        <v>5365</v>
      </c>
      <c r="AC166" s="781" t="s">
        <v>5365</v>
      </c>
      <c r="AD166" s="781" t="s">
        <v>5365</v>
      </c>
      <c r="AE166" s="781" t="s">
        <v>5365</v>
      </c>
      <c r="AF166" s="781"/>
      <c r="AG166" s="781"/>
      <c r="AH166" s="781"/>
      <c r="AI166" s="781"/>
      <c r="AJ166" s="781"/>
      <c r="AK166" s="781"/>
      <c r="AL166" s="781"/>
      <c r="AM166" s="781"/>
      <c r="AN166" s="781"/>
      <c r="AO166" s="781"/>
      <c r="AP166" s="781"/>
      <c r="AQ166" s="781"/>
      <c r="AR166" s="851"/>
      <c r="AS166" s="851"/>
      <c r="AT166" s="851"/>
      <c r="AU166" s="855">
        <f>COUNTIF(Q166:AT166,"a")</f>
        <v>4</v>
      </c>
      <c r="AV166" s="792"/>
      <c r="AW166" s="787">
        <v>2</v>
      </c>
      <c r="AX166" s="787"/>
      <c r="AY166" s="362">
        <f>(AV166*3)+(AW166*2)+(AX166*1)</f>
        <v>4</v>
      </c>
      <c r="AZ166" s="313">
        <f>AY166/AU166</f>
        <v>1</v>
      </c>
    </row>
    <row r="167" spans="13:52" ht="15">
      <c r="M167" s="425" t="s">
        <v>6354</v>
      </c>
      <c r="N167" s="606" t="s">
        <v>1096</v>
      </c>
      <c r="O167" s="607" t="s">
        <v>5305</v>
      </c>
      <c r="P167" s="607"/>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t="s">
        <v>5365</v>
      </c>
      <c r="AP167" s="781"/>
      <c r="AQ167" s="781"/>
      <c r="AR167" s="851" t="s">
        <v>5365</v>
      </c>
      <c r="AS167" s="851" t="s">
        <v>5365</v>
      </c>
      <c r="AT167" s="851" t="s">
        <v>5365</v>
      </c>
      <c r="AU167" s="855">
        <f>COUNTIF(Q167:AT167,"a")</f>
        <v>4</v>
      </c>
      <c r="AV167" s="792">
        <v>1</v>
      </c>
      <c r="AW167" s="787"/>
      <c r="AX167" s="787">
        <v>1</v>
      </c>
      <c r="AY167" s="362">
        <f>(AV167*3)+(AW167*2)+(AX167*1)</f>
        <v>4</v>
      </c>
      <c r="AZ167" s="313">
        <f>AY167/AU167</f>
        <v>1</v>
      </c>
    </row>
    <row r="168" spans="13:52" ht="15">
      <c r="M168" s="425" t="s">
        <v>6355</v>
      </c>
      <c r="N168" s="606" t="s">
        <v>708</v>
      </c>
      <c r="O168" s="607" t="s">
        <v>6307</v>
      </c>
      <c r="P168" s="607"/>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81"/>
      <c r="AQ168" s="781" t="s">
        <v>5365</v>
      </c>
      <c r="AR168" s="851" t="s">
        <v>5365</v>
      </c>
      <c r="AS168" s="851" t="s">
        <v>5365</v>
      </c>
      <c r="AT168" s="851" t="s">
        <v>5365</v>
      </c>
      <c r="AU168" s="855">
        <f>COUNTIF(Q168:AT168,"a")</f>
        <v>4</v>
      </c>
      <c r="AV168" s="792">
        <v>1</v>
      </c>
      <c r="AW168" s="787"/>
      <c r="AX168" s="787"/>
      <c r="AY168" s="362">
        <f>(AV168*3)+(AW168*2)+(AX168*1)</f>
        <v>3</v>
      </c>
      <c r="AZ168" s="313">
        <f>AY168/AU168</f>
        <v>0.75</v>
      </c>
    </row>
    <row r="169" spans="13:52" ht="15">
      <c r="M169" s="425" t="s">
        <v>6356</v>
      </c>
      <c r="N169" s="606" t="s">
        <v>2631</v>
      </c>
      <c r="O169" s="607" t="s">
        <v>2787</v>
      </c>
      <c r="P169" s="584"/>
      <c r="Q169" s="781"/>
      <c r="R169" s="781"/>
      <c r="S169" s="781"/>
      <c r="T169" s="781"/>
      <c r="U169" s="781"/>
      <c r="V169" s="781"/>
      <c r="W169" s="781"/>
      <c r="X169" s="781"/>
      <c r="Y169" s="781"/>
      <c r="Z169" s="781"/>
      <c r="AA169" s="781"/>
      <c r="AB169" s="781"/>
      <c r="AC169" s="781" t="s">
        <v>5365</v>
      </c>
      <c r="AD169" s="781"/>
      <c r="AE169" s="781" t="s">
        <v>5365</v>
      </c>
      <c r="AF169" s="781" t="s">
        <v>5365</v>
      </c>
      <c r="AG169" s="781" t="s">
        <v>5365</v>
      </c>
      <c r="AH169" s="781"/>
      <c r="AI169" s="781"/>
      <c r="AJ169" s="781"/>
      <c r="AK169" s="781"/>
      <c r="AL169" s="781"/>
      <c r="AM169" s="781"/>
      <c r="AN169" s="781"/>
      <c r="AO169" s="781"/>
      <c r="AP169" s="781"/>
      <c r="AQ169" s="781"/>
      <c r="AR169" s="851"/>
      <c r="AS169" s="851"/>
      <c r="AT169" s="851"/>
      <c r="AU169" s="855">
        <f>COUNTIF(Q169:AT169,"a")</f>
        <v>4</v>
      </c>
      <c r="AV169" s="792"/>
      <c r="AW169" s="787"/>
      <c r="AX169" s="787">
        <v>1</v>
      </c>
      <c r="AY169" s="362">
        <f>(AV169*3)+(AW169*2)+(AX169*1)</f>
        <v>1</v>
      </c>
      <c r="AZ169" s="313">
        <f>AY169/AU169</f>
        <v>0.25</v>
      </c>
    </row>
    <row r="170" spans="13:52" ht="15">
      <c r="M170" s="425" t="s">
        <v>6357</v>
      </c>
      <c r="N170" s="606" t="s">
        <v>680</v>
      </c>
      <c r="O170" s="607" t="s">
        <v>693</v>
      </c>
      <c r="P170" s="584"/>
      <c r="Q170" s="781"/>
      <c r="R170" s="781"/>
      <c r="S170" s="781"/>
      <c r="T170" s="781"/>
      <c r="U170" s="781"/>
      <c r="V170" s="781"/>
      <c r="W170" s="781"/>
      <c r="X170" s="781"/>
      <c r="Y170" s="781"/>
      <c r="Z170" s="781"/>
      <c r="AA170" s="781"/>
      <c r="AB170" s="781"/>
      <c r="AC170" s="781"/>
      <c r="AD170" s="781" t="s">
        <v>5365</v>
      </c>
      <c r="AE170" s="781" t="s">
        <v>5365</v>
      </c>
      <c r="AF170" s="781"/>
      <c r="AG170" s="781" t="s">
        <v>5365</v>
      </c>
      <c r="AH170" s="781" t="s">
        <v>5365</v>
      </c>
      <c r="AI170" s="781"/>
      <c r="AJ170" s="781"/>
      <c r="AK170" s="781"/>
      <c r="AL170" s="781"/>
      <c r="AM170" s="781"/>
      <c r="AN170" s="781"/>
      <c r="AO170" s="781"/>
      <c r="AP170" s="781"/>
      <c r="AQ170" s="781"/>
      <c r="AR170" s="851"/>
      <c r="AS170" s="851"/>
      <c r="AT170" s="851"/>
      <c r="AU170" s="855">
        <f>COUNTIF(Q170:AT170,"a")</f>
        <v>4</v>
      </c>
      <c r="AV170" s="792"/>
      <c r="AW170" s="787"/>
      <c r="AX170" s="787"/>
      <c r="AY170" s="362">
        <f>(AV170*3)+(AW170*2)+(AX170*1)</f>
        <v>0</v>
      </c>
      <c r="AZ170" s="313">
        <f>AY170/AU170</f>
        <v>0</v>
      </c>
    </row>
    <row r="171" spans="13:52" ht="15">
      <c r="M171" s="425" t="s">
        <v>6358</v>
      </c>
      <c r="N171" s="606" t="s">
        <v>690</v>
      </c>
      <c r="O171" s="607" t="s">
        <v>1619</v>
      </c>
      <c r="P171" s="584"/>
      <c r="Q171" s="781"/>
      <c r="R171" s="781" t="s">
        <v>5365</v>
      </c>
      <c r="S171" s="781"/>
      <c r="T171" s="781"/>
      <c r="U171" s="781"/>
      <c r="V171" s="781"/>
      <c r="W171" s="781" t="s">
        <v>5365</v>
      </c>
      <c r="X171" s="781" t="s">
        <v>5365</v>
      </c>
      <c r="Y171" s="781"/>
      <c r="Z171" s="781"/>
      <c r="AA171" s="781" t="s">
        <v>5365</v>
      </c>
      <c r="AB171" s="781"/>
      <c r="AC171" s="781"/>
      <c r="AD171" s="781"/>
      <c r="AE171" s="781"/>
      <c r="AF171" s="781"/>
      <c r="AG171" s="781"/>
      <c r="AH171" s="781"/>
      <c r="AI171" s="781"/>
      <c r="AJ171" s="781"/>
      <c r="AK171" s="781"/>
      <c r="AL171" s="781"/>
      <c r="AM171" s="781"/>
      <c r="AN171" s="781"/>
      <c r="AO171" s="781"/>
      <c r="AP171" s="781"/>
      <c r="AQ171" s="781"/>
      <c r="AR171" s="851"/>
      <c r="AS171" s="851"/>
      <c r="AT171" s="851"/>
      <c r="AU171" s="855">
        <f>COUNTIF(Q171:AT171,"a")</f>
        <v>4</v>
      </c>
      <c r="AV171" s="792"/>
      <c r="AW171" s="787"/>
      <c r="AX171" s="787"/>
      <c r="AY171" s="362">
        <f>(AV171*3)+(AW171*2)+(AX171*1)</f>
        <v>0</v>
      </c>
      <c r="AZ171" s="313">
        <f>AY171/AU171</f>
        <v>0</v>
      </c>
    </row>
    <row r="172" spans="13:52" ht="15">
      <c r="M172" s="425" t="s">
        <v>6359</v>
      </c>
      <c r="N172" s="606" t="s">
        <v>980</v>
      </c>
      <c r="O172" s="607" t="s">
        <v>2065</v>
      </c>
      <c r="P172" s="584"/>
      <c r="Q172" s="781"/>
      <c r="R172" s="781"/>
      <c r="S172" s="781"/>
      <c r="T172" s="781"/>
      <c r="U172" s="781"/>
      <c r="V172" s="781"/>
      <c r="W172" s="781"/>
      <c r="X172" s="781"/>
      <c r="Y172" s="781"/>
      <c r="Z172" s="781"/>
      <c r="AA172" s="781"/>
      <c r="AB172" s="781" t="s">
        <v>5365</v>
      </c>
      <c r="AC172" s="781" t="s">
        <v>5365</v>
      </c>
      <c r="AD172" s="781" t="s">
        <v>5365</v>
      </c>
      <c r="AE172" s="781"/>
      <c r="AF172" s="781"/>
      <c r="AG172" s="781"/>
      <c r="AH172" s="781"/>
      <c r="AI172" s="781"/>
      <c r="AJ172" s="781"/>
      <c r="AK172" s="781"/>
      <c r="AL172" s="781"/>
      <c r="AM172" s="781"/>
      <c r="AN172" s="781"/>
      <c r="AO172" s="781"/>
      <c r="AP172" s="781"/>
      <c r="AQ172" s="781"/>
      <c r="AR172" s="851"/>
      <c r="AS172" s="851"/>
      <c r="AT172" s="851"/>
      <c r="AU172" s="855">
        <f>COUNTIF(Q172:AT172,"a")</f>
        <v>3</v>
      </c>
      <c r="AV172" s="792">
        <v>2</v>
      </c>
      <c r="AW172" s="787">
        <v>1</v>
      </c>
      <c r="AX172" s="787"/>
      <c r="AY172" s="362">
        <f>(AV172*3)+(AW172*2)+(AX172*1)</f>
        <v>8</v>
      </c>
      <c r="AZ172" s="313">
        <f>AY172/AU172</f>
        <v>2.6666666666666665</v>
      </c>
    </row>
    <row r="173" spans="13:52" ht="15">
      <c r="M173" s="425" t="s">
        <v>6360</v>
      </c>
      <c r="N173" s="606" t="s">
        <v>761</v>
      </c>
      <c r="O173" s="607" t="s">
        <v>683</v>
      </c>
      <c r="P173" s="584"/>
      <c r="Q173" s="781"/>
      <c r="R173" s="781"/>
      <c r="S173" s="781"/>
      <c r="T173" s="781"/>
      <c r="U173" s="781"/>
      <c r="V173" s="781"/>
      <c r="W173" s="781"/>
      <c r="X173" s="781"/>
      <c r="Y173" s="781"/>
      <c r="Z173" s="781"/>
      <c r="AA173" s="781"/>
      <c r="AB173" s="781"/>
      <c r="AC173" s="781" t="s">
        <v>5365</v>
      </c>
      <c r="AD173" s="781" t="s">
        <v>5365</v>
      </c>
      <c r="AE173" s="781"/>
      <c r="AF173" s="781" t="s">
        <v>5365</v>
      </c>
      <c r="AG173" s="781"/>
      <c r="AH173" s="781"/>
      <c r="AI173" s="781"/>
      <c r="AJ173" s="781"/>
      <c r="AK173" s="781"/>
      <c r="AL173" s="781"/>
      <c r="AM173" s="781"/>
      <c r="AN173" s="781"/>
      <c r="AO173" s="781"/>
      <c r="AP173" s="781"/>
      <c r="AQ173" s="781"/>
      <c r="AR173" s="851"/>
      <c r="AS173" s="851"/>
      <c r="AT173" s="851"/>
      <c r="AU173" s="855">
        <f>COUNTIF(Q173:AT173,"a")</f>
        <v>3</v>
      </c>
      <c r="AV173" s="792">
        <v>1</v>
      </c>
      <c r="AW173" s="787">
        <v>2</v>
      </c>
      <c r="AX173" s="787"/>
      <c r="AY173" s="362">
        <f>(AV173*3)+(AW173*2)+(AX173*1)</f>
        <v>7</v>
      </c>
      <c r="AZ173" s="313">
        <f>AY173/AU173</f>
        <v>2.3333333333333335</v>
      </c>
    </row>
    <row r="174" spans="13:52" ht="15">
      <c r="M174" s="425" t="s">
        <v>6361</v>
      </c>
      <c r="N174" s="606" t="s">
        <v>653</v>
      </c>
      <c r="O174" s="607" t="s">
        <v>4479</v>
      </c>
      <c r="P174" s="584"/>
      <c r="Q174" s="781"/>
      <c r="R174" s="781"/>
      <c r="S174" s="781"/>
      <c r="T174" s="781"/>
      <c r="U174" s="781"/>
      <c r="V174" s="781"/>
      <c r="W174" s="781"/>
      <c r="X174" s="781"/>
      <c r="Y174" s="781"/>
      <c r="Z174" s="781"/>
      <c r="AA174" s="781"/>
      <c r="AB174" s="781"/>
      <c r="AC174" s="781"/>
      <c r="AD174" s="781"/>
      <c r="AE174" s="781"/>
      <c r="AF174" s="781"/>
      <c r="AG174" s="781"/>
      <c r="AH174" s="781"/>
      <c r="AI174" s="781"/>
      <c r="AJ174" s="781"/>
      <c r="AK174" s="781" t="s">
        <v>5365</v>
      </c>
      <c r="AL174" s="781" t="s">
        <v>5365</v>
      </c>
      <c r="AM174" s="781"/>
      <c r="AN174" s="781"/>
      <c r="AO174" s="781" t="s">
        <v>5365</v>
      </c>
      <c r="AP174" s="781"/>
      <c r="AQ174" s="781"/>
      <c r="AR174" s="851"/>
      <c r="AS174" s="851"/>
      <c r="AT174" s="851"/>
      <c r="AU174" s="855">
        <f>COUNTIF(Q174:AT174,"a")</f>
        <v>3</v>
      </c>
      <c r="AV174" s="792">
        <v>1</v>
      </c>
      <c r="AW174" s="787">
        <v>2</v>
      </c>
      <c r="AX174" s="787"/>
      <c r="AY174" s="362">
        <f>(AV174*3)+(AW174*2)+(AX174*1)</f>
        <v>7</v>
      </c>
      <c r="AZ174" s="313">
        <f>AY174/AU174</f>
        <v>2.3333333333333335</v>
      </c>
    </row>
    <row r="175" spans="13:52" ht="15">
      <c r="M175" s="425" t="s">
        <v>6362</v>
      </c>
      <c r="N175" s="606" t="s">
        <v>1306</v>
      </c>
      <c r="O175" s="607" t="s">
        <v>1738</v>
      </c>
      <c r="P175" s="607"/>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1"/>
      <c r="AN175" s="781"/>
      <c r="AO175" s="781"/>
      <c r="AP175" s="781" t="s">
        <v>5365</v>
      </c>
      <c r="AQ175" s="781"/>
      <c r="AR175" s="851"/>
      <c r="AS175" s="851" t="s">
        <v>5365</v>
      </c>
      <c r="AT175" s="851" t="s">
        <v>5365</v>
      </c>
      <c r="AU175" s="855">
        <f>COUNTIF(Q175:AT175,"a")</f>
        <v>3</v>
      </c>
      <c r="AV175" s="792">
        <v>2</v>
      </c>
      <c r="AW175" s="787"/>
      <c r="AX175" s="787"/>
      <c r="AY175" s="362">
        <f>(AV175*3)+(AW175*2)+(AX175*1)</f>
        <v>6</v>
      </c>
      <c r="AZ175" s="313">
        <f>AY175/AU175</f>
        <v>2</v>
      </c>
    </row>
    <row r="176" spans="13:52" ht="15">
      <c r="M176" s="425" t="s">
        <v>6363</v>
      </c>
      <c r="N176" s="606" t="s">
        <v>1102</v>
      </c>
      <c r="O176" s="607" t="s">
        <v>5305</v>
      </c>
      <c r="P176" s="607"/>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1"/>
      <c r="AQ176" s="781"/>
      <c r="AR176" s="851" t="s">
        <v>5365</v>
      </c>
      <c r="AS176" s="851" t="s">
        <v>5365</v>
      </c>
      <c r="AT176" s="851" t="s">
        <v>5365</v>
      </c>
      <c r="AU176" s="855">
        <f>COUNTIF(Q176:AT176,"a")</f>
        <v>3</v>
      </c>
      <c r="AV176" s="792">
        <v>1</v>
      </c>
      <c r="AW176" s="787">
        <v>1</v>
      </c>
      <c r="AX176" s="787"/>
      <c r="AY176" s="362">
        <f>(AV176*3)+(AW176*2)+(AX176*1)</f>
        <v>5</v>
      </c>
      <c r="AZ176" s="313">
        <f>AY176/AU176</f>
        <v>1.6666666666666667</v>
      </c>
    </row>
    <row r="177" spans="13:52" ht="15">
      <c r="M177" s="425" t="s">
        <v>6364</v>
      </c>
      <c r="N177" s="606" t="s">
        <v>982</v>
      </c>
      <c r="O177" s="607" t="s">
        <v>5059</v>
      </c>
      <c r="P177" s="584"/>
      <c r="Q177" s="781"/>
      <c r="R177" s="781"/>
      <c r="S177" s="781"/>
      <c r="T177" s="781"/>
      <c r="U177" s="781"/>
      <c r="V177" s="781"/>
      <c r="W177" s="781"/>
      <c r="X177" s="781"/>
      <c r="Y177" s="781"/>
      <c r="Z177" s="781"/>
      <c r="AA177" s="781"/>
      <c r="AB177" s="781"/>
      <c r="AC177" s="781"/>
      <c r="AD177" s="781"/>
      <c r="AE177" s="781"/>
      <c r="AF177" s="781"/>
      <c r="AG177" s="781"/>
      <c r="AH177" s="781"/>
      <c r="AI177" s="781"/>
      <c r="AJ177" s="781"/>
      <c r="AK177" s="781"/>
      <c r="AL177" s="781"/>
      <c r="AM177" s="781" t="s">
        <v>5365</v>
      </c>
      <c r="AN177" s="781" t="s">
        <v>5365</v>
      </c>
      <c r="AO177" s="781" t="s">
        <v>5365</v>
      </c>
      <c r="AP177" s="781"/>
      <c r="AQ177" s="781"/>
      <c r="AR177" s="851"/>
      <c r="AS177" s="851"/>
      <c r="AT177" s="851"/>
      <c r="AU177" s="855">
        <f>COUNTIF(Q177:AT177,"a")</f>
        <v>3</v>
      </c>
      <c r="AV177" s="792">
        <v>1</v>
      </c>
      <c r="AW177" s="787"/>
      <c r="AX177" s="787">
        <v>1</v>
      </c>
      <c r="AY177" s="362">
        <f>(AV177*3)+(AW177*2)+(AX177*1)</f>
        <v>4</v>
      </c>
      <c r="AZ177" s="313">
        <f>AY177/AU177</f>
        <v>1.3333333333333333</v>
      </c>
    </row>
    <row r="178" spans="13:52" ht="15">
      <c r="M178" s="425" t="s">
        <v>6365</v>
      </c>
      <c r="N178" s="606" t="s">
        <v>3437</v>
      </c>
      <c r="O178" s="607" t="s">
        <v>2059</v>
      </c>
      <c r="P178" s="607"/>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1"/>
      <c r="AN178" s="781"/>
      <c r="AO178" s="781"/>
      <c r="AP178" s="781"/>
      <c r="AQ178" s="781" t="s">
        <v>5365</v>
      </c>
      <c r="AR178" s="851" t="s">
        <v>5365</v>
      </c>
      <c r="AS178" s="851"/>
      <c r="AT178" s="851" t="s">
        <v>5365</v>
      </c>
      <c r="AU178" s="855">
        <f>COUNTIF(Q178:AT178,"a")</f>
        <v>3</v>
      </c>
      <c r="AV178" s="792"/>
      <c r="AW178" s="787">
        <v>1</v>
      </c>
      <c r="AX178" s="787">
        <v>2</v>
      </c>
      <c r="AY178" s="362">
        <f>(AV178*3)+(AW178*2)+(AX178*1)</f>
        <v>4</v>
      </c>
      <c r="AZ178" s="313">
        <f>AY178/AU178</f>
        <v>1.3333333333333333</v>
      </c>
    </row>
    <row r="179" spans="13:52" ht="15">
      <c r="M179" s="425" t="s">
        <v>6366</v>
      </c>
      <c r="N179" s="606" t="s">
        <v>1066</v>
      </c>
      <c r="O179" s="607" t="s">
        <v>316</v>
      </c>
      <c r="P179" s="584"/>
      <c r="Q179" s="781"/>
      <c r="R179" s="781"/>
      <c r="S179" s="781"/>
      <c r="T179" s="781"/>
      <c r="U179" s="781"/>
      <c r="V179" s="781"/>
      <c r="W179" s="781" t="s">
        <v>5365</v>
      </c>
      <c r="X179" s="781"/>
      <c r="Y179" s="781"/>
      <c r="Z179" s="781"/>
      <c r="AA179" s="781"/>
      <c r="AB179" s="781"/>
      <c r="AC179" s="781" t="s">
        <v>5365</v>
      </c>
      <c r="AD179" s="781" t="s">
        <v>5365</v>
      </c>
      <c r="AE179" s="781"/>
      <c r="AF179" s="781"/>
      <c r="AG179" s="781"/>
      <c r="AH179" s="781"/>
      <c r="AI179" s="781"/>
      <c r="AJ179" s="781"/>
      <c r="AK179" s="781"/>
      <c r="AL179" s="781"/>
      <c r="AM179" s="781"/>
      <c r="AN179" s="781"/>
      <c r="AO179" s="781"/>
      <c r="AP179" s="781"/>
      <c r="AQ179" s="781"/>
      <c r="AR179" s="851"/>
      <c r="AS179" s="851"/>
      <c r="AT179" s="851"/>
      <c r="AU179" s="855">
        <f>COUNTIF(Q179:AT179,"a")</f>
        <v>3</v>
      </c>
      <c r="AV179" s="792"/>
      <c r="AW179" s="787">
        <v>1</v>
      </c>
      <c r="AX179" s="787">
        <v>1</v>
      </c>
      <c r="AY179" s="362">
        <f>(AV179*3)+(AW179*2)+(AX179*1)</f>
        <v>3</v>
      </c>
      <c r="AZ179" s="313">
        <f>AY179/AU179</f>
        <v>1</v>
      </c>
    </row>
    <row r="180" spans="13:52" ht="15">
      <c r="M180" s="425" t="s">
        <v>6367</v>
      </c>
      <c r="N180" s="606" t="s">
        <v>1725</v>
      </c>
      <c r="O180" s="607" t="s">
        <v>3634</v>
      </c>
      <c r="P180" s="584"/>
      <c r="Q180" s="781"/>
      <c r="R180" s="781"/>
      <c r="S180" s="781"/>
      <c r="T180" s="781"/>
      <c r="U180" s="781"/>
      <c r="V180" s="781"/>
      <c r="W180" s="781"/>
      <c r="X180" s="781"/>
      <c r="Y180" s="781"/>
      <c r="Z180" s="781"/>
      <c r="AA180" s="781"/>
      <c r="AB180" s="781"/>
      <c r="AC180" s="781"/>
      <c r="AD180" s="781"/>
      <c r="AE180" s="781"/>
      <c r="AF180" s="781"/>
      <c r="AG180" s="781"/>
      <c r="AH180" s="781"/>
      <c r="AI180" s="781"/>
      <c r="AJ180" s="781" t="s">
        <v>5365</v>
      </c>
      <c r="AK180" s="781" t="s">
        <v>5365</v>
      </c>
      <c r="AL180" s="781" t="s">
        <v>5365</v>
      </c>
      <c r="AM180" s="781"/>
      <c r="AN180" s="781"/>
      <c r="AO180" s="781"/>
      <c r="AP180" s="781"/>
      <c r="AQ180" s="781"/>
      <c r="AR180" s="851"/>
      <c r="AS180" s="851"/>
      <c r="AT180" s="851"/>
      <c r="AU180" s="855">
        <f>COUNTIF(Q180:AT180,"a")</f>
        <v>3</v>
      </c>
      <c r="AV180" s="792"/>
      <c r="AW180" s="787"/>
      <c r="AX180" s="787">
        <v>2</v>
      </c>
      <c r="AY180" s="362">
        <f>(AV180*3)+(AW180*2)+(AX180*1)</f>
        <v>2</v>
      </c>
      <c r="AZ180" s="313">
        <f>AY180/AU180</f>
        <v>0.66666666666666663</v>
      </c>
    </row>
    <row r="181" spans="13:52" ht="15">
      <c r="M181" s="425" t="s">
        <v>6368</v>
      </c>
      <c r="N181" s="606" t="s">
        <v>653</v>
      </c>
      <c r="O181" s="607" t="s">
        <v>3598</v>
      </c>
      <c r="P181" s="584"/>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1" t="s">
        <v>5365</v>
      </c>
      <c r="AN181" s="781" t="s">
        <v>5365</v>
      </c>
      <c r="AO181" s="781"/>
      <c r="AP181" s="781" t="s">
        <v>5365</v>
      </c>
      <c r="AQ181" s="781"/>
      <c r="AR181" s="851"/>
      <c r="AS181" s="851"/>
      <c r="AT181" s="851"/>
      <c r="AU181" s="855">
        <f>COUNTIF(Q181:AT181,"a")</f>
        <v>3</v>
      </c>
      <c r="AV181" s="792"/>
      <c r="AW181" s="787">
        <v>1</v>
      </c>
      <c r="AX181" s="787"/>
      <c r="AY181" s="362">
        <f>(AV181*3)+(AW181*2)+(AX181*1)</f>
        <v>2</v>
      </c>
      <c r="AZ181" s="313">
        <f>AY181/AU181</f>
        <v>0.66666666666666663</v>
      </c>
    </row>
    <row r="182" spans="13:52" ht="15">
      <c r="M182" s="425" t="s">
        <v>6369</v>
      </c>
      <c r="N182" s="606" t="s">
        <v>1458</v>
      </c>
      <c r="O182" s="607" t="s">
        <v>1738</v>
      </c>
      <c r="P182" s="607"/>
      <c r="Q182" s="781"/>
      <c r="R182" s="781"/>
      <c r="S182" s="781"/>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81"/>
      <c r="AQ182" s="781"/>
      <c r="AR182" s="851" t="s">
        <v>5365</v>
      </c>
      <c r="AS182" s="851" t="s">
        <v>5365</v>
      </c>
      <c r="AT182" s="851" t="s">
        <v>5365</v>
      </c>
      <c r="AU182" s="855">
        <f>COUNTIF(Q182:AT182,"a")</f>
        <v>3</v>
      </c>
      <c r="AV182" s="792"/>
      <c r="AW182" s="787"/>
      <c r="AX182" s="787">
        <v>2</v>
      </c>
      <c r="AY182" s="362">
        <f>(AV182*3)+(AW182*2)+(AX182*1)</f>
        <v>2</v>
      </c>
      <c r="AZ182" s="313">
        <f>AY182/AU182</f>
        <v>0.66666666666666663</v>
      </c>
    </row>
    <row r="183" spans="13:52" ht="15">
      <c r="M183" s="425" t="s">
        <v>6370</v>
      </c>
      <c r="N183" s="606" t="s">
        <v>1519</v>
      </c>
      <c r="O183" s="607" t="s">
        <v>1171</v>
      </c>
      <c r="P183" s="584"/>
      <c r="Q183" s="781"/>
      <c r="R183" s="781"/>
      <c r="S183" s="781"/>
      <c r="T183" s="781"/>
      <c r="U183" s="781"/>
      <c r="V183" s="781"/>
      <c r="W183" s="781"/>
      <c r="X183" s="781"/>
      <c r="Y183" s="781"/>
      <c r="Z183" s="781"/>
      <c r="AA183" s="781" t="s">
        <v>5365</v>
      </c>
      <c r="AB183" s="781" t="s">
        <v>5365</v>
      </c>
      <c r="AC183" s="781" t="s">
        <v>5365</v>
      </c>
      <c r="AD183" s="781"/>
      <c r="AE183" s="781"/>
      <c r="AF183" s="781"/>
      <c r="AG183" s="781"/>
      <c r="AH183" s="781"/>
      <c r="AI183" s="781"/>
      <c r="AJ183" s="781"/>
      <c r="AK183" s="781"/>
      <c r="AL183" s="781"/>
      <c r="AM183" s="781"/>
      <c r="AN183" s="781"/>
      <c r="AO183" s="781"/>
      <c r="AP183" s="781"/>
      <c r="AQ183" s="781"/>
      <c r="AR183" s="851"/>
      <c r="AS183" s="851"/>
      <c r="AT183" s="851"/>
      <c r="AU183" s="855">
        <f>COUNTIF(Q183:AT183,"a")</f>
        <v>3</v>
      </c>
      <c r="AV183" s="792"/>
      <c r="AW183" s="787"/>
      <c r="AX183" s="787">
        <v>1</v>
      </c>
      <c r="AY183" s="362">
        <f>(AV183*3)+(AW183*2)+(AX183*1)</f>
        <v>1</v>
      </c>
      <c r="AZ183" s="313">
        <f>AY183/AU183</f>
        <v>0.33333333333333331</v>
      </c>
    </row>
    <row r="184" spans="13:52" ht="15">
      <c r="M184" s="425" t="s">
        <v>6371</v>
      </c>
      <c r="N184" s="606" t="s">
        <v>759</v>
      </c>
      <c r="O184" s="607" t="s">
        <v>1522</v>
      </c>
      <c r="P184" s="584"/>
      <c r="Q184" s="781"/>
      <c r="R184" s="781"/>
      <c r="S184" s="781"/>
      <c r="T184" s="781"/>
      <c r="U184" s="781"/>
      <c r="V184" s="781"/>
      <c r="W184" s="781"/>
      <c r="X184" s="781"/>
      <c r="Y184" s="781"/>
      <c r="Z184" s="781"/>
      <c r="AA184" s="781"/>
      <c r="AB184" s="781"/>
      <c r="AC184" s="781"/>
      <c r="AD184" s="781"/>
      <c r="AE184" s="781"/>
      <c r="AF184" s="781"/>
      <c r="AG184" s="781"/>
      <c r="AH184" s="781"/>
      <c r="AI184" s="781"/>
      <c r="AJ184" s="781" t="s">
        <v>5365</v>
      </c>
      <c r="AK184" s="781" t="s">
        <v>5365</v>
      </c>
      <c r="AL184" s="781" t="s">
        <v>5365</v>
      </c>
      <c r="AM184" s="781"/>
      <c r="AN184" s="781"/>
      <c r="AO184" s="781"/>
      <c r="AP184" s="781"/>
      <c r="AQ184" s="781"/>
      <c r="AR184" s="851"/>
      <c r="AS184" s="851"/>
      <c r="AT184" s="851"/>
      <c r="AU184" s="855">
        <f>COUNTIF(Q184:AT184,"a")</f>
        <v>3</v>
      </c>
      <c r="AV184" s="792"/>
      <c r="AW184" s="787"/>
      <c r="AX184" s="787">
        <v>1</v>
      </c>
      <c r="AY184" s="362">
        <f>(AV184*3)+(AW184*2)+(AX184*1)</f>
        <v>1</v>
      </c>
      <c r="AZ184" s="313">
        <f>AY184/AU184</f>
        <v>0.33333333333333331</v>
      </c>
    </row>
    <row r="185" spans="13:52" ht="15">
      <c r="M185" s="425" t="s">
        <v>6372</v>
      </c>
      <c r="N185" s="606" t="s">
        <v>1420</v>
      </c>
      <c r="O185" s="607" t="s">
        <v>2168</v>
      </c>
      <c r="P185" s="584"/>
      <c r="Q185" s="781"/>
      <c r="R185" s="781"/>
      <c r="S185" s="781"/>
      <c r="T185" s="781"/>
      <c r="U185" s="781"/>
      <c r="V185" s="781"/>
      <c r="W185" s="781"/>
      <c r="X185" s="781"/>
      <c r="Y185" s="781"/>
      <c r="Z185" s="781"/>
      <c r="AA185" s="781"/>
      <c r="AB185" s="781" t="s">
        <v>5365</v>
      </c>
      <c r="AC185" s="781" t="s">
        <v>5365</v>
      </c>
      <c r="AD185" s="781"/>
      <c r="AE185" s="781"/>
      <c r="AF185" s="781"/>
      <c r="AG185" s="781"/>
      <c r="AH185" s="781"/>
      <c r="AI185" s="781"/>
      <c r="AJ185" s="781" t="s">
        <v>5365</v>
      </c>
      <c r="AK185" s="781"/>
      <c r="AL185" s="781"/>
      <c r="AM185" s="781"/>
      <c r="AN185" s="781"/>
      <c r="AO185" s="781"/>
      <c r="AP185" s="781"/>
      <c r="AQ185" s="781"/>
      <c r="AR185" s="851"/>
      <c r="AS185" s="851"/>
      <c r="AT185" s="851"/>
      <c r="AU185" s="855">
        <f>COUNTIF(Q185:AT185,"a")</f>
        <v>3</v>
      </c>
      <c r="AV185" s="792"/>
      <c r="AW185" s="787"/>
      <c r="AX185" s="787"/>
      <c r="AY185" s="362">
        <f>(AV185*3)+(AW185*2)+(AX185*1)</f>
        <v>0</v>
      </c>
      <c r="AZ185" s="313">
        <f>AY185/AU185</f>
        <v>0</v>
      </c>
    </row>
    <row r="186" spans="13:52" ht="15">
      <c r="M186" s="425" t="s">
        <v>6373</v>
      </c>
      <c r="N186" s="606" t="s">
        <v>3437</v>
      </c>
      <c r="O186" s="607" t="s">
        <v>4047</v>
      </c>
      <c r="P186" s="584"/>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1"/>
      <c r="AN186" s="781" t="s">
        <v>5365</v>
      </c>
      <c r="AO186" s="781"/>
      <c r="AP186" s="781" t="s">
        <v>5365</v>
      </c>
      <c r="AQ186" s="781" t="s">
        <v>5365</v>
      </c>
      <c r="AR186" s="851"/>
      <c r="AS186" s="851"/>
      <c r="AT186" s="851"/>
      <c r="AU186" s="855">
        <f>COUNTIF(Q186:AT186,"a")</f>
        <v>3</v>
      </c>
      <c r="AV186" s="792"/>
      <c r="AW186" s="787"/>
      <c r="AX186" s="787"/>
      <c r="AY186" s="362">
        <f>(AV186*3)+(AW186*2)+(AX186*1)</f>
        <v>0</v>
      </c>
      <c r="AZ186" s="313">
        <f>AY186/AU186</f>
        <v>0</v>
      </c>
    </row>
    <row r="187" spans="13:52" ht="15">
      <c r="M187" s="425" t="s">
        <v>6374</v>
      </c>
      <c r="N187" s="606" t="s">
        <v>708</v>
      </c>
      <c r="O187" s="607" t="s">
        <v>1428</v>
      </c>
      <c r="P187" s="607"/>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81"/>
      <c r="AQ187" s="781"/>
      <c r="AR187" s="851"/>
      <c r="AS187" s="851" t="s">
        <v>5365</v>
      </c>
      <c r="AT187" s="851" t="s">
        <v>5365</v>
      </c>
      <c r="AU187" s="855">
        <f>COUNTIF(Q187:AT187,"a")</f>
        <v>2</v>
      </c>
      <c r="AV187" s="792">
        <v>2</v>
      </c>
      <c r="AW187" s="787"/>
      <c r="AX187" s="787"/>
      <c r="AY187" s="362">
        <f>(AV187*3)+(AW187*2)+(AX187*1)</f>
        <v>6</v>
      </c>
      <c r="AZ187" s="313">
        <f>AY187/AU187</f>
        <v>3</v>
      </c>
    </row>
    <row r="188" spans="13:52" ht="15">
      <c r="M188" s="425" t="s">
        <v>6375</v>
      </c>
      <c r="N188" s="606" t="s">
        <v>1420</v>
      </c>
      <c r="O188" s="607" t="s">
        <v>3092</v>
      </c>
      <c r="P188" s="607"/>
      <c r="Q188" s="781"/>
      <c r="R188" s="781"/>
      <c r="S188" s="781"/>
      <c r="T188" s="781"/>
      <c r="U188" s="781"/>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81"/>
      <c r="AQ188" s="781"/>
      <c r="AR188" s="851"/>
      <c r="AS188" s="851" t="s">
        <v>5365</v>
      </c>
      <c r="AT188" s="851" t="s">
        <v>5365</v>
      </c>
      <c r="AU188" s="855">
        <f>COUNTIF(Q188:AT188,"a")</f>
        <v>2</v>
      </c>
      <c r="AV188" s="792">
        <v>1</v>
      </c>
      <c r="AW188" s="787">
        <v>1</v>
      </c>
      <c r="AX188" s="787"/>
      <c r="AY188" s="362">
        <f>(AV188*3)+(AW188*2)+(AX188*1)</f>
        <v>5</v>
      </c>
      <c r="AZ188" s="313">
        <f>AY188/AU188</f>
        <v>2.5</v>
      </c>
    </row>
    <row r="189" spans="13:52" ht="15">
      <c r="M189" s="425" t="s">
        <v>6376</v>
      </c>
      <c r="N189" s="606" t="s">
        <v>696</v>
      </c>
      <c r="O189" s="607" t="s">
        <v>4407</v>
      </c>
      <c r="P189" s="607"/>
      <c r="Q189" s="781"/>
      <c r="R189" s="781"/>
      <c r="S189" s="781"/>
      <c r="T189" s="781"/>
      <c r="U189" s="781"/>
      <c r="V189" s="781"/>
      <c r="W189" s="781"/>
      <c r="X189" s="781"/>
      <c r="Y189" s="781"/>
      <c r="Z189" s="781"/>
      <c r="AA189" s="781"/>
      <c r="AB189" s="781"/>
      <c r="AC189" s="781"/>
      <c r="AD189" s="781"/>
      <c r="AE189" s="781"/>
      <c r="AF189" s="781"/>
      <c r="AG189" s="781"/>
      <c r="AH189" s="781"/>
      <c r="AI189" s="781"/>
      <c r="AJ189" s="781"/>
      <c r="AK189" s="781"/>
      <c r="AL189" s="781"/>
      <c r="AM189" s="781"/>
      <c r="AN189" s="781"/>
      <c r="AO189" s="781"/>
      <c r="AP189" s="781"/>
      <c r="AQ189" s="781"/>
      <c r="AR189" s="851"/>
      <c r="AS189" s="851" t="s">
        <v>5365</v>
      </c>
      <c r="AT189" s="851" t="s">
        <v>5365</v>
      </c>
      <c r="AU189" s="855">
        <f>COUNTIF(Q189:AT189,"a")</f>
        <v>2</v>
      </c>
      <c r="AV189" s="792">
        <v>1</v>
      </c>
      <c r="AW189" s="787"/>
      <c r="AX189" s="787">
        <v>1</v>
      </c>
      <c r="AY189" s="362">
        <f>(AV189*3)+(AW189*2)+(AX189*1)</f>
        <v>4</v>
      </c>
      <c r="AZ189" s="313">
        <f>AY189/AU189</f>
        <v>2</v>
      </c>
    </row>
    <row r="190" spans="13:52" ht="15">
      <c r="M190" s="425" t="s">
        <v>6377</v>
      </c>
      <c r="N190" s="606" t="s">
        <v>1203</v>
      </c>
      <c r="O190" s="607" t="s">
        <v>3052</v>
      </c>
      <c r="P190" s="607"/>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851"/>
      <c r="AS190" s="851" t="s">
        <v>5365</v>
      </c>
      <c r="AT190" s="851" t="s">
        <v>5365</v>
      </c>
      <c r="AU190" s="855">
        <f>COUNTIF(Q190:AT190,"a")</f>
        <v>2</v>
      </c>
      <c r="AV190" s="792"/>
      <c r="AW190" s="787">
        <v>1</v>
      </c>
      <c r="AX190" s="787"/>
      <c r="AY190" s="362">
        <f>(AV190*3)+(AW190*2)+(AX190*1)</f>
        <v>2</v>
      </c>
      <c r="AZ190" s="313">
        <f>AY190/AU190</f>
        <v>1</v>
      </c>
    </row>
    <row r="191" spans="13:52" ht="15">
      <c r="M191" s="425" t="s">
        <v>6378</v>
      </c>
      <c r="N191" s="1320" t="s">
        <v>967</v>
      </c>
      <c r="O191" s="1321" t="s">
        <v>1607</v>
      </c>
      <c r="P191" s="1321"/>
      <c r="Q191" s="782"/>
      <c r="R191" s="782"/>
      <c r="S191" s="782"/>
      <c r="T191" s="782"/>
      <c r="U191" s="782"/>
      <c r="V191" s="782"/>
      <c r="W191" s="782"/>
      <c r="X191" s="782"/>
      <c r="Y191" s="782"/>
      <c r="Z191" s="782"/>
      <c r="AA191" s="782"/>
      <c r="AB191" s="782"/>
      <c r="AC191" s="782"/>
      <c r="AD191" s="782"/>
      <c r="AE191" s="782"/>
      <c r="AF191" s="782"/>
      <c r="AG191" s="782"/>
      <c r="AH191" s="782"/>
      <c r="AI191" s="782"/>
      <c r="AJ191" s="782"/>
      <c r="AK191" s="782"/>
      <c r="AL191" s="782"/>
      <c r="AM191" s="782"/>
      <c r="AN191" s="782"/>
      <c r="AO191" s="782"/>
      <c r="AP191" s="782"/>
      <c r="AQ191" s="782"/>
      <c r="AR191" s="852"/>
      <c r="AS191" s="852"/>
      <c r="AT191" s="852" t="s">
        <v>5365</v>
      </c>
      <c r="AU191" s="855">
        <f>COUNTIF(Q191:AT191,"a")</f>
        <v>1</v>
      </c>
      <c r="AV191" s="792"/>
      <c r="AW191" s="787"/>
      <c r="AX191" s="787">
        <v>1</v>
      </c>
      <c r="AY191" s="362">
        <f>(AV191*3)+(AW191*2)+(AX191*1)</f>
        <v>1</v>
      </c>
      <c r="AZ191" s="313">
        <f>AY191/AU191</f>
        <v>1</v>
      </c>
    </row>
    <row r="192" spans="13:52" ht="15">
      <c r="M192" s="425" t="s">
        <v>6533</v>
      </c>
      <c r="N192" s="1320" t="s">
        <v>976</v>
      </c>
      <c r="O192" s="1321" t="s">
        <v>5798</v>
      </c>
      <c r="P192" s="1321"/>
      <c r="Q192" s="782"/>
      <c r="R192" s="782"/>
      <c r="S192" s="782"/>
      <c r="T192" s="782"/>
      <c r="U192" s="782"/>
      <c r="V192" s="782"/>
      <c r="W192" s="782"/>
      <c r="X192" s="782"/>
      <c r="Y192" s="782"/>
      <c r="Z192" s="782"/>
      <c r="AA192" s="782"/>
      <c r="AB192" s="782"/>
      <c r="AC192" s="782"/>
      <c r="AD192" s="782"/>
      <c r="AE192" s="782"/>
      <c r="AF192" s="782"/>
      <c r="AG192" s="782"/>
      <c r="AH192" s="782"/>
      <c r="AI192" s="782"/>
      <c r="AJ192" s="782"/>
      <c r="AK192" s="782"/>
      <c r="AL192" s="782"/>
      <c r="AM192" s="782"/>
      <c r="AN192" s="782"/>
      <c r="AO192" s="782"/>
      <c r="AP192" s="782"/>
      <c r="AQ192" s="782"/>
      <c r="AR192" s="852"/>
      <c r="AS192" s="852"/>
      <c r="AT192" s="852" t="s">
        <v>5365</v>
      </c>
      <c r="AU192" s="855">
        <f>COUNTIF(Q192:AT192,"a")</f>
        <v>1</v>
      </c>
      <c r="AV192" s="792"/>
      <c r="AW192" s="787"/>
      <c r="AX192" s="787"/>
      <c r="AY192" s="362">
        <f>(AV192*3)+(AW192*2)+(AX192*1)</f>
        <v>0</v>
      </c>
      <c r="AZ192" s="313">
        <f>AY192/AU192</f>
        <v>0</v>
      </c>
    </row>
    <row r="193" spans="13:52" ht="15">
      <c r="M193" s="425" t="s">
        <v>6534</v>
      </c>
      <c r="N193" s="1320" t="s">
        <v>753</v>
      </c>
      <c r="O193" s="1321" t="s">
        <v>6270</v>
      </c>
      <c r="P193" s="1321"/>
      <c r="Q193" s="782"/>
      <c r="R193" s="782"/>
      <c r="S193" s="782"/>
      <c r="T193" s="782"/>
      <c r="U193" s="782"/>
      <c r="V193" s="782"/>
      <c r="W193" s="782"/>
      <c r="X193" s="782"/>
      <c r="Y193" s="782"/>
      <c r="Z193" s="782"/>
      <c r="AA193" s="782"/>
      <c r="AB193" s="782"/>
      <c r="AC193" s="782"/>
      <c r="AD193" s="782"/>
      <c r="AE193" s="782"/>
      <c r="AF193" s="782"/>
      <c r="AG193" s="782"/>
      <c r="AH193" s="782"/>
      <c r="AI193" s="782"/>
      <c r="AJ193" s="782"/>
      <c r="AK193" s="782"/>
      <c r="AL193" s="782"/>
      <c r="AM193" s="782"/>
      <c r="AN193" s="782"/>
      <c r="AO193" s="782"/>
      <c r="AP193" s="782"/>
      <c r="AQ193" s="782"/>
      <c r="AR193" s="852"/>
      <c r="AS193" s="852"/>
      <c r="AT193" s="852" t="s">
        <v>5365</v>
      </c>
      <c r="AU193" s="855">
        <f>COUNTIF(Q193:AT193,"a")</f>
        <v>1</v>
      </c>
      <c r="AV193" s="792"/>
      <c r="AW193" s="787"/>
      <c r="AX193" s="787"/>
      <c r="AY193" s="362">
        <f>(AV193*3)+(AW193*2)+(AX193*1)</f>
        <v>0</v>
      </c>
      <c r="AZ193" s="313">
        <f>AY193/AU193</f>
        <v>0</v>
      </c>
    </row>
    <row r="194" spans="13:52" ht="15">
      <c r="M194" s="425" t="s">
        <v>6535</v>
      </c>
      <c r="N194" s="1320"/>
      <c r="O194" s="1321"/>
      <c r="P194" s="1321"/>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782"/>
      <c r="AQ194" s="782"/>
      <c r="AR194" s="852"/>
      <c r="AS194" s="852"/>
      <c r="AT194" s="852"/>
      <c r="AU194" s="855">
        <f>COUNTIF(Q194:AT194,"a")</f>
        <v>0</v>
      </c>
      <c r="AV194" s="792"/>
      <c r="AW194" s="787"/>
      <c r="AX194" s="787"/>
      <c r="AY194" s="362">
        <f>(AV194*3)+(AW194*2)+(AX194*1)</f>
        <v>0</v>
      </c>
      <c r="AZ194" s="313" t="e">
        <f>AY194/AU194</f>
        <v>#DIV/0!</v>
      </c>
    </row>
    <row r="195" spans="13:52" ht="15">
      <c r="M195" s="425" t="s">
        <v>6536</v>
      </c>
      <c r="N195" s="1320"/>
      <c r="O195" s="1321"/>
      <c r="P195" s="1321"/>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782"/>
      <c r="AQ195" s="782"/>
      <c r="AR195" s="852"/>
      <c r="AS195" s="852"/>
      <c r="AT195" s="852"/>
      <c r="AU195" s="855">
        <f t="shared" ref="AU191:AU205" si="0">COUNTIF(Q195:AT195,"a")</f>
        <v>0</v>
      </c>
      <c r="AV195" s="792"/>
      <c r="AW195" s="787"/>
      <c r="AX195" s="787"/>
      <c r="AY195" s="362">
        <f t="shared" ref="AY191:AY205" si="1">(AV195*3)+(AW195*2)+(AX195*1)</f>
        <v>0</v>
      </c>
      <c r="AZ195" s="313" t="e">
        <f t="shared" ref="AZ191:AZ205" si="2">AY195/AU195</f>
        <v>#DIV/0!</v>
      </c>
    </row>
    <row r="196" spans="13:52" ht="15">
      <c r="M196" s="425" t="s">
        <v>6537</v>
      </c>
      <c r="N196" s="1320"/>
      <c r="O196" s="1321"/>
      <c r="P196" s="1321"/>
      <c r="Q196" s="782"/>
      <c r="R196" s="782"/>
      <c r="S196" s="782"/>
      <c r="T196" s="782"/>
      <c r="U196" s="782"/>
      <c r="V196" s="782"/>
      <c r="W196" s="782"/>
      <c r="X196" s="782"/>
      <c r="Y196" s="782"/>
      <c r="Z196" s="782"/>
      <c r="AA196" s="782"/>
      <c r="AB196" s="782"/>
      <c r="AC196" s="782"/>
      <c r="AD196" s="782"/>
      <c r="AE196" s="782"/>
      <c r="AF196" s="782"/>
      <c r="AG196" s="782"/>
      <c r="AH196" s="782"/>
      <c r="AI196" s="782"/>
      <c r="AJ196" s="782"/>
      <c r="AK196" s="782"/>
      <c r="AL196" s="782"/>
      <c r="AM196" s="782"/>
      <c r="AN196" s="782"/>
      <c r="AO196" s="782"/>
      <c r="AP196" s="782"/>
      <c r="AQ196" s="782"/>
      <c r="AR196" s="852"/>
      <c r="AS196" s="852"/>
      <c r="AT196" s="852"/>
      <c r="AU196" s="855">
        <f t="shared" si="0"/>
        <v>0</v>
      </c>
      <c r="AV196" s="792"/>
      <c r="AW196" s="787"/>
      <c r="AX196" s="787"/>
      <c r="AY196" s="362">
        <f t="shared" si="1"/>
        <v>0</v>
      </c>
      <c r="AZ196" s="313" t="e">
        <f t="shared" si="2"/>
        <v>#DIV/0!</v>
      </c>
    </row>
    <row r="197" spans="13:52" ht="15">
      <c r="M197" s="425" t="s">
        <v>6538</v>
      </c>
      <c r="N197" s="1320"/>
      <c r="O197" s="1321"/>
      <c r="P197" s="1321"/>
      <c r="Q197" s="782"/>
      <c r="R197" s="782"/>
      <c r="S197" s="782"/>
      <c r="T197" s="782"/>
      <c r="U197" s="782"/>
      <c r="V197" s="782"/>
      <c r="W197" s="782"/>
      <c r="X197" s="782"/>
      <c r="Y197" s="782"/>
      <c r="Z197" s="782"/>
      <c r="AA197" s="782"/>
      <c r="AB197" s="782"/>
      <c r="AC197" s="782"/>
      <c r="AD197" s="782"/>
      <c r="AE197" s="782"/>
      <c r="AF197" s="782"/>
      <c r="AG197" s="782"/>
      <c r="AH197" s="782"/>
      <c r="AI197" s="782"/>
      <c r="AJ197" s="782"/>
      <c r="AK197" s="782"/>
      <c r="AL197" s="782"/>
      <c r="AM197" s="782"/>
      <c r="AN197" s="782"/>
      <c r="AO197" s="782"/>
      <c r="AP197" s="782"/>
      <c r="AQ197" s="782"/>
      <c r="AR197" s="852"/>
      <c r="AS197" s="852"/>
      <c r="AT197" s="852"/>
      <c r="AU197" s="855">
        <f t="shared" si="0"/>
        <v>0</v>
      </c>
      <c r="AV197" s="792"/>
      <c r="AW197" s="787"/>
      <c r="AX197" s="787"/>
      <c r="AY197" s="362">
        <f t="shared" si="1"/>
        <v>0</v>
      </c>
      <c r="AZ197" s="313" t="e">
        <f t="shared" si="2"/>
        <v>#DIV/0!</v>
      </c>
    </row>
    <row r="198" spans="13:52" ht="15">
      <c r="M198" s="425" t="s">
        <v>6539</v>
      </c>
      <c r="N198" s="1320"/>
      <c r="O198" s="1321"/>
      <c r="P198" s="1321"/>
      <c r="Q198" s="782"/>
      <c r="R198" s="782"/>
      <c r="S198" s="782"/>
      <c r="T198" s="782"/>
      <c r="U198" s="782"/>
      <c r="V198" s="782"/>
      <c r="W198" s="782"/>
      <c r="X198" s="782"/>
      <c r="Y198" s="782"/>
      <c r="Z198" s="782"/>
      <c r="AA198" s="782"/>
      <c r="AB198" s="782"/>
      <c r="AC198" s="782"/>
      <c r="AD198" s="782"/>
      <c r="AE198" s="782"/>
      <c r="AF198" s="782"/>
      <c r="AG198" s="782"/>
      <c r="AH198" s="782"/>
      <c r="AI198" s="782"/>
      <c r="AJ198" s="782"/>
      <c r="AK198" s="782"/>
      <c r="AL198" s="782"/>
      <c r="AM198" s="782"/>
      <c r="AN198" s="782"/>
      <c r="AO198" s="782"/>
      <c r="AP198" s="782"/>
      <c r="AQ198" s="782"/>
      <c r="AR198" s="852"/>
      <c r="AS198" s="852"/>
      <c r="AT198" s="852"/>
      <c r="AU198" s="855">
        <f t="shared" si="0"/>
        <v>0</v>
      </c>
      <c r="AV198" s="792"/>
      <c r="AW198" s="787"/>
      <c r="AX198" s="787"/>
      <c r="AY198" s="362">
        <f t="shared" si="1"/>
        <v>0</v>
      </c>
      <c r="AZ198" s="313" t="e">
        <f t="shared" si="2"/>
        <v>#DIV/0!</v>
      </c>
    </row>
    <row r="199" spans="13:52" ht="15">
      <c r="M199" s="425" t="s">
        <v>6540</v>
      </c>
      <c r="N199" s="1320"/>
      <c r="O199" s="1321"/>
      <c r="P199" s="1321"/>
      <c r="Q199" s="782"/>
      <c r="R199" s="782"/>
      <c r="S199" s="782"/>
      <c r="T199" s="782"/>
      <c r="U199" s="782"/>
      <c r="V199" s="782"/>
      <c r="W199" s="782"/>
      <c r="X199" s="782"/>
      <c r="Y199" s="782"/>
      <c r="Z199" s="782"/>
      <c r="AA199" s="782"/>
      <c r="AB199" s="782"/>
      <c r="AC199" s="782"/>
      <c r="AD199" s="782"/>
      <c r="AE199" s="782"/>
      <c r="AF199" s="782"/>
      <c r="AG199" s="782"/>
      <c r="AH199" s="782"/>
      <c r="AI199" s="782"/>
      <c r="AJ199" s="782"/>
      <c r="AK199" s="782"/>
      <c r="AL199" s="782"/>
      <c r="AM199" s="782"/>
      <c r="AN199" s="782"/>
      <c r="AO199" s="782"/>
      <c r="AP199" s="782"/>
      <c r="AQ199" s="782"/>
      <c r="AR199" s="852"/>
      <c r="AS199" s="852"/>
      <c r="AT199" s="852"/>
      <c r="AU199" s="855">
        <f t="shared" si="0"/>
        <v>0</v>
      </c>
      <c r="AV199" s="792"/>
      <c r="AW199" s="787"/>
      <c r="AX199" s="787"/>
      <c r="AY199" s="362">
        <f t="shared" si="1"/>
        <v>0</v>
      </c>
      <c r="AZ199" s="313" t="e">
        <f t="shared" si="2"/>
        <v>#DIV/0!</v>
      </c>
    </row>
    <row r="200" spans="13:52" ht="15">
      <c r="M200" s="425" t="s">
        <v>6541</v>
      </c>
      <c r="N200" s="1320"/>
      <c r="O200" s="1321"/>
      <c r="P200" s="1321"/>
      <c r="Q200" s="782"/>
      <c r="R200" s="782"/>
      <c r="S200" s="782"/>
      <c r="T200" s="782"/>
      <c r="U200" s="782"/>
      <c r="V200" s="782"/>
      <c r="W200" s="782"/>
      <c r="X200" s="782"/>
      <c r="Y200" s="782"/>
      <c r="Z200" s="782"/>
      <c r="AA200" s="782"/>
      <c r="AB200" s="782"/>
      <c r="AC200" s="782"/>
      <c r="AD200" s="782"/>
      <c r="AE200" s="782"/>
      <c r="AF200" s="782"/>
      <c r="AG200" s="782"/>
      <c r="AH200" s="782"/>
      <c r="AI200" s="782"/>
      <c r="AJ200" s="782"/>
      <c r="AK200" s="782"/>
      <c r="AL200" s="782"/>
      <c r="AM200" s="782"/>
      <c r="AN200" s="782"/>
      <c r="AO200" s="782"/>
      <c r="AP200" s="782"/>
      <c r="AQ200" s="782"/>
      <c r="AR200" s="852"/>
      <c r="AS200" s="852"/>
      <c r="AT200" s="852"/>
      <c r="AU200" s="855">
        <f t="shared" si="0"/>
        <v>0</v>
      </c>
      <c r="AV200" s="792"/>
      <c r="AW200" s="787"/>
      <c r="AX200" s="787"/>
      <c r="AY200" s="362">
        <f t="shared" si="1"/>
        <v>0</v>
      </c>
      <c r="AZ200" s="313" t="e">
        <f t="shared" si="2"/>
        <v>#DIV/0!</v>
      </c>
    </row>
    <row r="201" spans="13:52" ht="15">
      <c r="M201" s="425" t="s">
        <v>6542</v>
      </c>
      <c r="N201" s="1320"/>
      <c r="O201" s="1321"/>
      <c r="P201" s="1321"/>
      <c r="Q201" s="782"/>
      <c r="R201" s="782"/>
      <c r="S201" s="782"/>
      <c r="T201" s="782"/>
      <c r="U201" s="782"/>
      <c r="V201" s="782"/>
      <c r="W201" s="782"/>
      <c r="X201" s="782"/>
      <c r="Y201" s="782"/>
      <c r="Z201" s="782"/>
      <c r="AA201" s="782"/>
      <c r="AB201" s="782"/>
      <c r="AC201" s="782"/>
      <c r="AD201" s="782"/>
      <c r="AE201" s="782"/>
      <c r="AF201" s="782"/>
      <c r="AG201" s="782"/>
      <c r="AH201" s="782"/>
      <c r="AI201" s="782"/>
      <c r="AJ201" s="782"/>
      <c r="AK201" s="782"/>
      <c r="AL201" s="782"/>
      <c r="AM201" s="782"/>
      <c r="AN201" s="782"/>
      <c r="AO201" s="782"/>
      <c r="AP201" s="782"/>
      <c r="AQ201" s="782"/>
      <c r="AR201" s="852"/>
      <c r="AS201" s="852"/>
      <c r="AT201" s="852"/>
      <c r="AU201" s="855">
        <f t="shared" si="0"/>
        <v>0</v>
      </c>
      <c r="AV201" s="792"/>
      <c r="AW201" s="787"/>
      <c r="AX201" s="787"/>
      <c r="AY201" s="362">
        <f t="shared" si="1"/>
        <v>0</v>
      </c>
      <c r="AZ201" s="313" t="e">
        <f t="shared" si="2"/>
        <v>#DIV/0!</v>
      </c>
    </row>
    <row r="202" spans="13:52" ht="15">
      <c r="M202" s="425" t="s">
        <v>6543</v>
      </c>
      <c r="N202" s="1320"/>
      <c r="O202" s="1321"/>
      <c r="P202" s="1321"/>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2"/>
      <c r="AM202" s="782"/>
      <c r="AN202" s="782"/>
      <c r="AO202" s="782"/>
      <c r="AP202" s="782"/>
      <c r="AQ202" s="782"/>
      <c r="AR202" s="852"/>
      <c r="AS202" s="852"/>
      <c r="AT202" s="852"/>
      <c r="AU202" s="855">
        <f t="shared" si="0"/>
        <v>0</v>
      </c>
      <c r="AV202" s="792"/>
      <c r="AW202" s="787"/>
      <c r="AX202" s="787"/>
      <c r="AY202" s="362">
        <f t="shared" si="1"/>
        <v>0</v>
      </c>
      <c r="AZ202" s="313" t="e">
        <f t="shared" si="2"/>
        <v>#DIV/0!</v>
      </c>
    </row>
    <row r="203" spans="13:52" ht="15">
      <c r="M203" s="425" t="s">
        <v>6544</v>
      </c>
      <c r="N203" s="1320"/>
      <c r="O203" s="1321"/>
      <c r="P203" s="1321"/>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2"/>
      <c r="AM203" s="782"/>
      <c r="AN203" s="782"/>
      <c r="AO203" s="782"/>
      <c r="AP203" s="782"/>
      <c r="AQ203" s="782"/>
      <c r="AR203" s="852"/>
      <c r="AS203" s="852"/>
      <c r="AT203" s="852"/>
      <c r="AU203" s="855">
        <f t="shared" si="0"/>
        <v>0</v>
      </c>
      <c r="AV203" s="792"/>
      <c r="AW203" s="787"/>
      <c r="AX203" s="787"/>
      <c r="AY203" s="362">
        <f t="shared" si="1"/>
        <v>0</v>
      </c>
      <c r="AZ203" s="313" t="e">
        <f t="shared" si="2"/>
        <v>#DIV/0!</v>
      </c>
    </row>
    <row r="204" spans="13:52" ht="15">
      <c r="M204" s="425" t="s">
        <v>6545</v>
      </c>
      <c r="N204" s="1320"/>
      <c r="O204" s="1321"/>
      <c r="P204" s="1321"/>
      <c r="Q204" s="782"/>
      <c r="R204" s="782"/>
      <c r="S204" s="782"/>
      <c r="T204" s="782"/>
      <c r="U204" s="782"/>
      <c r="V204" s="782"/>
      <c r="W204" s="782"/>
      <c r="X204" s="782"/>
      <c r="Y204" s="782"/>
      <c r="Z204" s="782"/>
      <c r="AA204" s="782"/>
      <c r="AB204" s="782"/>
      <c r="AC204" s="782"/>
      <c r="AD204" s="782"/>
      <c r="AE204" s="782"/>
      <c r="AF204" s="782"/>
      <c r="AG204" s="782"/>
      <c r="AH204" s="782"/>
      <c r="AI204" s="782"/>
      <c r="AJ204" s="782"/>
      <c r="AK204" s="782"/>
      <c r="AL204" s="782"/>
      <c r="AM204" s="782"/>
      <c r="AN204" s="782"/>
      <c r="AO204" s="782"/>
      <c r="AP204" s="782"/>
      <c r="AQ204" s="782"/>
      <c r="AR204" s="852"/>
      <c r="AS204" s="852"/>
      <c r="AT204" s="852"/>
      <c r="AU204" s="855">
        <f t="shared" si="0"/>
        <v>0</v>
      </c>
      <c r="AV204" s="792"/>
      <c r="AW204" s="787"/>
      <c r="AX204" s="787"/>
      <c r="AY204" s="362">
        <f t="shared" si="1"/>
        <v>0</v>
      </c>
      <c r="AZ204" s="313" t="e">
        <f t="shared" si="2"/>
        <v>#DIV/0!</v>
      </c>
    </row>
    <row r="205" spans="13:52" ht="15">
      <c r="M205" s="425" t="s">
        <v>6546</v>
      </c>
      <c r="N205" s="1320"/>
      <c r="O205" s="1321"/>
      <c r="P205" s="1321"/>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2"/>
      <c r="AQ205" s="782"/>
      <c r="AR205" s="852"/>
      <c r="AS205" s="852"/>
      <c r="AT205" s="852"/>
      <c r="AU205" s="855">
        <f t="shared" si="0"/>
        <v>0</v>
      </c>
      <c r="AV205" s="792"/>
      <c r="AW205" s="787"/>
      <c r="AX205" s="787"/>
      <c r="AY205" s="362">
        <f t="shared" si="1"/>
        <v>0</v>
      </c>
      <c r="AZ205" s="313" t="e">
        <f t="shared" si="2"/>
        <v>#DIV/0!</v>
      </c>
    </row>
    <row r="206" spans="13:52" ht="15.75" thickBot="1">
      <c r="M206" s="425" t="s">
        <v>6547</v>
      </c>
      <c r="N206" s="636"/>
      <c r="O206" s="637"/>
      <c r="P206" s="637"/>
      <c r="Q206" s="785"/>
      <c r="R206" s="785"/>
      <c r="S206" s="785"/>
      <c r="T206" s="785"/>
      <c r="U206" s="785"/>
      <c r="V206" s="785"/>
      <c r="W206" s="785"/>
      <c r="X206" s="785"/>
      <c r="Y206" s="785"/>
      <c r="Z206" s="785"/>
      <c r="AA206" s="785"/>
      <c r="AB206" s="785"/>
      <c r="AC206" s="785"/>
      <c r="AD206" s="785"/>
      <c r="AE206" s="785"/>
      <c r="AF206" s="785"/>
      <c r="AG206" s="785"/>
      <c r="AH206" s="785"/>
      <c r="AI206" s="785"/>
      <c r="AJ206" s="785"/>
      <c r="AK206" s="785"/>
      <c r="AL206" s="785"/>
      <c r="AM206" s="785"/>
      <c r="AN206" s="785"/>
      <c r="AO206" s="785"/>
      <c r="AP206" s="785"/>
      <c r="AQ206" s="785"/>
      <c r="AR206" s="853"/>
      <c r="AS206" s="853"/>
      <c r="AT206" s="853"/>
      <c r="AU206" s="856">
        <f>COUNTIF(Q206:AT206,"a")</f>
        <v>0</v>
      </c>
      <c r="AV206" s="795"/>
      <c r="AW206" s="789"/>
      <c r="AX206" s="789"/>
      <c r="AY206" s="610">
        <f>(AV206*3)+(AW206*2)+(AX206*1)</f>
        <v>0</v>
      </c>
      <c r="AZ206" s="611" t="e">
        <f>AY206/AU206</f>
        <v>#DIV/0!</v>
      </c>
    </row>
  </sheetData>
  <autoFilter ref="N2:AZ206" xr:uid="{00000000-0009-0000-0000-00001B000000}">
    <filterColumn colId="0" showButton="0"/>
  </autoFilter>
  <sortState xmlns:xlrd2="http://schemas.microsoft.com/office/spreadsheetml/2017/richdata2" ref="N3:AZ194">
    <sortCondition descending="1" ref="AU3:AU194"/>
    <sortCondition descending="1" ref="AY3:AY194"/>
  </sortState>
  <mergeCells count="92">
    <mergeCell ref="AY1:AZ1"/>
    <mergeCell ref="E4:F4"/>
    <mergeCell ref="E5:F5"/>
    <mergeCell ref="E6:F6"/>
    <mergeCell ref="I6:J6"/>
    <mergeCell ref="N1:AU1"/>
    <mergeCell ref="N2:O2"/>
    <mergeCell ref="AV1:AX1"/>
    <mergeCell ref="I4:J4"/>
    <mergeCell ref="I3:J3"/>
    <mergeCell ref="G3:H3"/>
    <mergeCell ref="G4:H4"/>
    <mergeCell ref="G5:H5"/>
    <mergeCell ref="G6:H6"/>
    <mergeCell ref="G29:H29"/>
    <mergeCell ref="I29:J29"/>
    <mergeCell ref="E10:F10"/>
    <mergeCell ref="I5:J5"/>
    <mergeCell ref="I9:J9"/>
    <mergeCell ref="I16:J16"/>
    <mergeCell ref="I10:J10"/>
    <mergeCell ref="I11:J11"/>
    <mergeCell ref="I12:J12"/>
    <mergeCell ref="I14:J14"/>
    <mergeCell ref="I15:J15"/>
    <mergeCell ref="E18:F18"/>
    <mergeCell ref="E19:F19"/>
    <mergeCell ref="E29:F29"/>
    <mergeCell ref="E11:F11"/>
    <mergeCell ref="E28:F28"/>
    <mergeCell ref="E12:F12"/>
    <mergeCell ref="A1:D2"/>
    <mergeCell ref="E1:L1"/>
    <mergeCell ref="E3:F3"/>
    <mergeCell ref="E2:F2"/>
    <mergeCell ref="G2:H2"/>
    <mergeCell ref="I2:J2"/>
    <mergeCell ref="G10:H10"/>
    <mergeCell ref="G9:H9"/>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G24:H24"/>
    <mergeCell ref="I24:J24"/>
    <mergeCell ref="G21:H21"/>
    <mergeCell ref="G22:H22"/>
    <mergeCell ref="G23:H23"/>
    <mergeCell ref="G28:H28"/>
    <mergeCell ref="I28:J28"/>
    <mergeCell ref="C27:C28"/>
    <mergeCell ref="A3:B29"/>
    <mergeCell ref="E7:F7"/>
    <mergeCell ref="G7:H7"/>
    <mergeCell ref="I7:J7"/>
    <mergeCell ref="E8:F8"/>
    <mergeCell ref="G8:H8"/>
    <mergeCell ref="I8:J8"/>
    <mergeCell ref="I26:J26"/>
    <mergeCell ref="E24:F24"/>
    <mergeCell ref="E21:F21"/>
    <mergeCell ref="E22:F22"/>
    <mergeCell ref="G25:H25"/>
    <mergeCell ref="I25:J25"/>
  </mergeCells>
  <phoneticPr fontId="0" type="noConversion"/>
  <conditionalFormatting sqref="P39:P166">
    <cfRule type="expression" dxfId="1" priority="1">
      <formula>AV39&gt;0</formula>
    </cfRule>
  </conditionalFormatting>
  <conditionalFormatting sqref="AV3:AX206">
    <cfRule type="expression" dxfId="0" priority="8" stopIfTrue="1">
      <formula>$AZ3&gt;1.9999</formula>
    </cfRule>
  </conditionalFormatting>
  <conditionalFormatting sqref="AZ3:AZ35 AZ37:AZ133">
    <cfRule type="colorScale" priority="36">
      <colorScale>
        <cfvo type="min"/>
        <cfvo type="max"/>
        <color rgb="FFFCFCFF"/>
        <color rgb="FF63BE7B"/>
      </colorScale>
    </cfRule>
  </conditionalFormatting>
  <conditionalFormatting sqref="AZ36">
    <cfRule type="colorScale" priority="12">
      <colorScale>
        <cfvo type="min"/>
        <cfvo type="max"/>
        <color rgb="FFFCFCFF"/>
        <color rgb="FF63BE7B"/>
      </colorScale>
    </cfRule>
  </conditionalFormatting>
  <conditionalFormatting sqref="AZ134:AZ206">
    <cfRule type="colorScale" priority="10">
      <colorScale>
        <cfvo type="min"/>
        <cfvo type="max"/>
        <color rgb="FFFCFCFF"/>
        <color rgb="FF63BE7B"/>
      </colorScale>
    </cfRule>
  </conditionalFormatting>
  <printOptions horizontalCentered="1" verticalCentered="1"/>
  <pageMargins left="0" right="0" top="0" bottom="0"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I33"/>
  <sheetViews>
    <sheetView workbookViewId="0">
      <pane xSplit="35" ySplit="2" topLeftCell="AJ3" activePane="bottomRight" state="frozen"/>
      <selection pane="topRight" activeCell="AJ1" sqref="AJ1"/>
      <selection pane="bottomLeft" activeCell="A3" sqref="A3"/>
      <selection pane="bottomRight" activeCell="D17" sqref="D17"/>
    </sheetView>
  </sheetViews>
  <sheetFormatPr defaultRowHeight="12"/>
  <cols>
    <col min="1" max="1" width="1.85546875" style="1" customWidth="1"/>
    <col min="2" max="2" width="2.28515625" style="1" customWidth="1"/>
    <col min="3" max="3" width="7.5703125" style="1" customWidth="1"/>
    <col min="4" max="4" width="8.42578125" style="1" bestFit="1" customWidth="1"/>
    <col min="5" max="31" width="4.140625" style="1" customWidth="1"/>
    <col min="32" max="34" width="4.28515625" style="1" customWidth="1"/>
    <col min="35" max="35" width="7.5703125" style="1" customWidth="1"/>
    <col min="36" max="16384" width="9.140625" style="1"/>
  </cols>
  <sheetData>
    <row r="1" spans="1:35" ht="24.75" customHeight="1">
      <c r="A1" s="1118" t="s">
        <v>4881</v>
      </c>
      <c r="B1" s="1119"/>
      <c r="C1" s="1119"/>
      <c r="D1" s="1120"/>
      <c r="E1" s="1000" t="s">
        <v>615</v>
      </c>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117"/>
      <c r="AH1" s="1117"/>
      <c r="AI1" s="1002"/>
    </row>
    <row r="2" spans="1:35" ht="45" customHeight="1" thickBot="1">
      <c r="A2" s="1121"/>
      <c r="B2" s="1122"/>
      <c r="C2" s="1122"/>
      <c r="D2" s="1123"/>
      <c r="E2" s="834">
        <v>1995</v>
      </c>
      <c r="F2" s="835">
        <v>1996</v>
      </c>
      <c r="G2" s="835">
        <v>1997</v>
      </c>
      <c r="H2" s="835">
        <v>1998</v>
      </c>
      <c r="I2" s="835">
        <v>1999</v>
      </c>
      <c r="J2" s="835">
        <v>2000</v>
      </c>
      <c r="K2" s="835">
        <v>2001</v>
      </c>
      <c r="L2" s="835">
        <v>2002</v>
      </c>
      <c r="M2" s="835">
        <v>2003</v>
      </c>
      <c r="N2" s="835">
        <v>2004</v>
      </c>
      <c r="O2" s="835">
        <v>2005</v>
      </c>
      <c r="P2" s="835">
        <v>2006</v>
      </c>
      <c r="Q2" s="835">
        <v>2007</v>
      </c>
      <c r="R2" s="835">
        <v>2008</v>
      </c>
      <c r="S2" s="835">
        <v>2009</v>
      </c>
      <c r="T2" s="835">
        <v>2010</v>
      </c>
      <c r="U2" s="835">
        <v>2011</v>
      </c>
      <c r="V2" s="835">
        <v>2012</v>
      </c>
      <c r="W2" s="835">
        <v>2013</v>
      </c>
      <c r="X2" s="835">
        <v>2014</v>
      </c>
      <c r="Y2" s="835">
        <v>2015</v>
      </c>
      <c r="Z2" s="835">
        <v>2016</v>
      </c>
      <c r="AA2" s="835">
        <v>2017</v>
      </c>
      <c r="AB2" s="835">
        <v>2018</v>
      </c>
      <c r="AC2" s="836">
        <v>2019</v>
      </c>
      <c r="AD2" s="835">
        <v>2022</v>
      </c>
      <c r="AE2" s="836">
        <v>2023</v>
      </c>
      <c r="AF2" s="836">
        <v>2024</v>
      </c>
      <c r="AG2" s="835">
        <v>2025</v>
      </c>
      <c r="AH2" s="1289">
        <v>2026</v>
      </c>
      <c r="AI2" s="1290" t="s">
        <v>645</v>
      </c>
    </row>
    <row r="3" spans="1:35" ht="13.5" customHeight="1">
      <c r="A3" s="1124" t="s">
        <v>619</v>
      </c>
      <c r="B3" s="1125"/>
      <c r="C3" s="311" t="s">
        <v>907</v>
      </c>
      <c r="D3" s="710" t="s">
        <v>621</v>
      </c>
      <c r="E3" s="694"/>
      <c r="F3" s="518"/>
      <c r="G3" s="518"/>
      <c r="H3" s="518">
        <f>'1998'!F15</f>
        <v>2</v>
      </c>
      <c r="I3" s="518">
        <f>'1999'!F15</f>
        <v>8</v>
      </c>
      <c r="J3" s="518">
        <f>'2000'!F11</f>
        <v>8</v>
      </c>
      <c r="K3" s="518">
        <f>'2001'!F12</f>
        <v>2</v>
      </c>
      <c r="L3" s="518">
        <f>'2002'!F12</f>
        <v>7</v>
      </c>
      <c r="M3" s="517">
        <f>'2003'!F12</f>
        <v>9</v>
      </c>
      <c r="N3" s="518">
        <f>'2004'!F12</f>
        <v>4</v>
      </c>
      <c r="O3" s="518">
        <f>'2005'!F12</f>
        <v>7</v>
      </c>
      <c r="P3" s="518">
        <f>'2006'!F12</f>
        <v>6</v>
      </c>
      <c r="Q3" s="518">
        <f>'2007'!F12</f>
        <v>8</v>
      </c>
      <c r="R3" s="518">
        <f>'2008'!F12</f>
        <v>8</v>
      </c>
      <c r="S3" s="518">
        <f>'2009'!F12</f>
        <v>9</v>
      </c>
      <c r="T3" s="518">
        <f>'2010'!F12</f>
        <v>8</v>
      </c>
      <c r="U3" s="517">
        <f>'2011'!F12</f>
        <v>23</v>
      </c>
      <c r="V3" s="517">
        <f>'2012'!F12</f>
        <v>18</v>
      </c>
      <c r="W3" s="570">
        <f>'2013'!F12</f>
        <v>5</v>
      </c>
      <c r="X3" s="517">
        <f>'2014'!E12</f>
        <v>20</v>
      </c>
      <c r="Y3" s="519">
        <f>'2015'!E12</f>
        <v>34</v>
      </c>
      <c r="Z3" s="570">
        <f>'2016'!E12</f>
        <v>25</v>
      </c>
      <c r="AA3" s="570">
        <f>'2017'!E12</f>
        <v>17</v>
      </c>
      <c r="AB3" s="570">
        <f>'2018'!E12</f>
        <v>18</v>
      </c>
      <c r="AC3" s="570">
        <f>'2019'!E12</f>
        <v>23</v>
      </c>
      <c r="AD3" s="517">
        <v>21</v>
      </c>
      <c r="AE3" s="570">
        <v>27</v>
      </c>
      <c r="AF3" s="570">
        <v>24</v>
      </c>
      <c r="AG3" s="517">
        <v>25</v>
      </c>
      <c r="AH3" s="1280">
        <v>13</v>
      </c>
      <c r="AI3" s="878">
        <f>SUM(E3:AH3)</f>
        <v>379</v>
      </c>
    </row>
    <row r="4" spans="1:35" ht="12.75">
      <c r="A4" s="1124"/>
      <c r="B4" s="1125"/>
      <c r="C4" s="1291" t="s">
        <v>6512</v>
      </c>
      <c r="D4" s="711" t="s">
        <v>652</v>
      </c>
      <c r="E4" s="691"/>
      <c r="F4" s="521"/>
      <c r="G4" s="521"/>
      <c r="H4" s="521">
        <f>'1998'!L15</f>
        <v>4</v>
      </c>
      <c r="I4" s="521">
        <f>'1999'!L15</f>
        <v>8</v>
      </c>
      <c r="J4" s="521">
        <f>'2000'!L11</f>
        <v>12</v>
      </c>
      <c r="K4" s="521">
        <f>'2001'!L12</f>
        <v>7</v>
      </c>
      <c r="L4" s="521">
        <f>'2002'!L12</f>
        <v>7</v>
      </c>
      <c r="M4" s="522">
        <f>'2003'!L12</f>
        <v>12</v>
      </c>
      <c r="N4" s="521">
        <f>'2004'!L12</f>
        <v>14</v>
      </c>
      <c r="O4" s="521">
        <f>'2005'!L12</f>
        <v>11</v>
      </c>
      <c r="P4" s="521">
        <f>'2006'!L12</f>
        <v>13</v>
      </c>
      <c r="Q4" s="521">
        <f>'2007'!L12</f>
        <v>12</v>
      </c>
      <c r="R4" s="523">
        <f>'2008'!L12</f>
        <v>14</v>
      </c>
      <c r="S4" s="521">
        <f>'2009'!L12</f>
        <v>13</v>
      </c>
      <c r="T4" s="521">
        <f>'2010'!L12</f>
        <v>7</v>
      </c>
      <c r="U4" s="523">
        <f>'2011'!L12</f>
        <v>20</v>
      </c>
      <c r="V4" s="523">
        <f>'2012'!L12</f>
        <v>18</v>
      </c>
      <c r="W4" s="571">
        <f>'2013'!L12</f>
        <v>9</v>
      </c>
      <c r="X4" s="523">
        <f>'2014'!K12</f>
        <v>23</v>
      </c>
      <c r="Y4" s="523">
        <f>'2015'!K12</f>
        <v>30</v>
      </c>
      <c r="Z4" s="578">
        <f>'2016'!K12</f>
        <v>32</v>
      </c>
      <c r="AA4" s="571">
        <f>'2017'!K12</f>
        <v>29</v>
      </c>
      <c r="AB4" s="571">
        <f>'2018'!K12</f>
        <v>28</v>
      </c>
      <c r="AC4" s="571">
        <f>'2019'!K12</f>
        <v>26</v>
      </c>
      <c r="AD4" s="523">
        <v>18</v>
      </c>
      <c r="AE4" s="571">
        <v>24</v>
      </c>
      <c r="AF4" s="571">
        <v>31</v>
      </c>
      <c r="AG4" s="523">
        <v>23</v>
      </c>
      <c r="AH4" s="1281">
        <v>15</v>
      </c>
      <c r="AI4" s="879">
        <f t="shared" ref="AI4:AI33" si="0">SUM(E4:AH4)</f>
        <v>460</v>
      </c>
    </row>
    <row r="5" spans="1:35" ht="12.75">
      <c r="A5" s="1124"/>
      <c r="B5" s="1125"/>
      <c r="C5" s="272" t="s">
        <v>4297</v>
      </c>
      <c r="D5" s="710" t="s">
        <v>621</v>
      </c>
      <c r="E5" s="564"/>
      <c r="F5" s="517"/>
      <c r="G5" s="517"/>
      <c r="H5" s="517"/>
      <c r="I5" s="517"/>
      <c r="J5" s="517"/>
      <c r="K5" s="517"/>
      <c r="L5" s="517"/>
      <c r="M5" s="517"/>
      <c r="N5" s="517"/>
      <c r="O5" s="517"/>
      <c r="P5" s="517"/>
      <c r="Q5" s="517"/>
      <c r="R5" s="517"/>
      <c r="S5" s="517"/>
      <c r="T5" s="517"/>
      <c r="U5" s="517"/>
      <c r="V5" s="517"/>
      <c r="W5" s="570"/>
      <c r="X5" s="517">
        <f>'2014'!E40</f>
        <v>19</v>
      </c>
      <c r="Y5" s="517">
        <f>'2015'!E51</f>
        <v>18</v>
      </c>
      <c r="Z5" s="573">
        <f>'2016'!E49</f>
        <v>28</v>
      </c>
      <c r="AA5" s="570">
        <f>'2017'!E49</f>
        <v>17</v>
      </c>
      <c r="AB5" s="570">
        <f>'2018'!E49</f>
        <v>14</v>
      </c>
      <c r="AC5" s="570">
        <f>'2019'!E49</f>
        <v>13</v>
      </c>
      <c r="AD5" s="517">
        <v>7</v>
      </c>
      <c r="AE5" s="570">
        <v>13</v>
      </c>
      <c r="AF5" s="570">
        <v>24</v>
      </c>
      <c r="AG5" s="517">
        <v>21</v>
      </c>
      <c r="AH5" s="1280">
        <v>23</v>
      </c>
      <c r="AI5" s="878">
        <f t="shared" si="0"/>
        <v>197</v>
      </c>
    </row>
    <row r="6" spans="1:35" ht="12.75">
      <c r="A6" s="1124"/>
      <c r="B6" s="1125"/>
      <c r="C6" s="273" t="s">
        <v>4024</v>
      </c>
      <c r="D6" s="711" t="s">
        <v>652</v>
      </c>
      <c r="E6" s="565"/>
      <c r="F6" s="523"/>
      <c r="G6" s="523"/>
      <c r="H6" s="523"/>
      <c r="I6" s="523"/>
      <c r="J6" s="523"/>
      <c r="K6" s="523"/>
      <c r="L6" s="523"/>
      <c r="M6" s="523"/>
      <c r="N6" s="523"/>
      <c r="O6" s="523"/>
      <c r="P6" s="523"/>
      <c r="Q6" s="523"/>
      <c r="R6" s="523"/>
      <c r="S6" s="523"/>
      <c r="T6" s="523"/>
      <c r="U6" s="523"/>
      <c r="V6" s="523"/>
      <c r="W6" s="571"/>
      <c r="X6" s="523">
        <f>'2014'!K40</f>
        <v>20</v>
      </c>
      <c r="Y6" s="523">
        <f>'2015'!K51</f>
        <v>20</v>
      </c>
      <c r="Z6" s="571">
        <f>'2016'!K49</f>
        <v>19</v>
      </c>
      <c r="AA6" s="571">
        <f>'2017'!K49</f>
        <v>12</v>
      </c>
      <c r="AB6" s="571">
        <f>'2018'!K49</f>
        <v>11</v>
      </c>
      <c r="AC6" s="571">
        <f>'2019'!K49</f>
        <v>18</v>
      </c>
      <c r="AD6" s="523">
        <v>5</v>
      </c>
      <c r="AE6" s="571">
        <v>20</v>
      </c>
      <c r="AF6" s="578">
        <v>24</v>
      </c>
      <c r="AG6" s="523">
        <v>22</v>
      </c>
      <c r="AH6" s="1281">
        <v>22</v>
      </c>
      <c r="AI6" s="879">
        <f t="shared" si="0"/>
        <v>193</v>
      </c>
    </row>
    <row r="7" spans="1:35" ht="13.5" customHeight="1">
      <c r="A7" s="1124"/>
      <c r="B7" s="1125"/>
      <c r="C7" s="272" t="s">
        <v>775</v>
      </c>
      <c r="D7" s="710" t="s">
        <v>621</v>
      </c>
      <c r="E7" s="694">
        <f>'1995'!F15</f>
        <v>6</v>
      </c>
      <c r="F7" s="518">
        <f>'1996'!F17</f>
        <v>2</v>
      </c>
      <c r="G7" s="518">
        <f>'1997'!F15</f>
        <v>6</v>
      </c>
      <c r="H7" s="518">
        <f>'1998'!F40</f>
        <v>22</v>
      </c>
      <c r="I7" s="518">
        <f>'1999'!F40</f>
        <v>21</v>
      </c>
      <c r="J7" s="517">
        <f>'2000'!F36</f>
        <v>32</v>
      </c>
      <c r="K7" s="518">
        <f>'2001'!F37</f>
        <v>8</v>
      </c>
      <c r="L7" s="518">
        <f>'2002'!F37</f>
        <v>20</v>
      </c>
      <c r="M7" s="518">
        <f>'2003'!F37</f>
        <v>16</v>
      </c>
      <c r="N7" s="518">
        <f>'2004'!F37</f>
        <v>19</v>
      </c>
      <c r="O7" s="518">
        <f>'2005'!F37</f>
        <v>14</v>
      </c>
      <c r="P7" s="518">
        <f>'2006'!F37</f>
        <v>15</v>
      </c>
      <c r="Q7" s="518">
        <f>'2007'!F37</f>
        <v>20</v>
      </c>
      <c r="R7" s="518">
        <f>'2008'!F37</f>
        <v>8</v>
      </c>
      <c r="S7" s="518">
        <f>'2009'!F37</f>
        <v>17</v>
      </c>
      <c r="T7" s="518">
        <f>'2010'!F37</f>
        <v>23</v>
      </c>
      <c r="U7" s="518">
        <f>'2011'!F40</f>
        <v>23</v>
      </c>
      <c r="V7" s="517">
        <f>'2012'!F40</f>
        <v>18</v>
      </c>
      <c r="W7" s="570">
        <f>'2013'!F40</f>
        <v>23</v>
      </c>
      <c r="X7" s="518">
        <f>'2014'!E68</f>
        <v>37</v>
      </c>
      <c r="Y7" s="517">
        <f>'2015'!E79</f>
        <v>33</v>
      </c>
      <c r="Z7" s="570">
        <f>'2016'!E82</f>
        <v>35</v>
      </c>
      <c r="AA7" s="570">
        <f>'2017'!E82</f>
        <v>23</v>
      </c>
      <c r="AB7" s="570">
        <f>'2018'!E82</f>
        <v>34</v>
      </c>
      <c r="AC7" s="573">
        <f>'2019'!E82</f>
        <v>41</v>
      </c>
      <c r="AD7" s="518">
        <v>9</v>
      </c>
      <c r="AE7" s="574">
        <v>15</v>
      </c>
      <c r="AF7" s="574">
        <v>34</v>
      </c>
      <c r="AG7" s="517">
        <v>31</v>
      </c>
      <c r="AH7" s="1280">
        <v>28</v>
      </c>
      <c r="AI7" s="878">
        <f t="shared" si="0"/>
        <v>633</v>
      </c>
    </row>
    <row r="8" spans="1:35" ht="12.75">
      <c r="A8" s="1124"/>
      <c r="B8" s="1125"/>
      <c r="C8" s="273" t="s">
        <v>4023</v>
      </c>
      <c r="D8" s="711" t="s">
        <v>652</v>
      </c>
      <c r="E8" s="691">
        <f>'1995'!L15</f>
        <v>5</v>
      </c>
      <c r="F8" s="521">
        <f>'1996'!L17</f>
        <v>5</v>
      </c>
      <c r="G8" s="521">
        <f>'1997'!L15</f>
        <v>13</v>
      </c>
      <c r="H8" s="521">
        <f>'1998'!L40</f>
        <v>24</v>
      </c>
      <c r="I8" s="521">
        <f>'1999'!L40</f>
        <v>24</v>
      </c>
      <c r="J8" s="523">
        <f>'2000'!L36</f>
        <v>29</v>
      </c>
      <c r="K8" s="521">
        <f>'2001'!L37</f>
        <v>22</v>
      </c>
      <c r="L8" s="521">
        <f>'2002'!L37</f>
        <v>19</v>
      </c>
      <c r="M8" s="521">
        <f>'2003'!L37</f>
        <v>17</v>
      </c>
      <c r="N8" s="521">
        <f>'2004'!L37</f>
        <v>18</v>
      </c>
      <c r="O8" s="521">
        <f>'2005'!L37</f>
        <v>23</v>
      </c>
      <c r="P8" s="521">
        <f>'2006'!L37</f>
        <v>16</v>
      </c>
      <c r="Q8" s="521">
        <f>'2007'!L37</f>
        <v>22</v>
      </c>
      <c r="R8" s="521">
        <f>'2008'!L37</f>
        <v>16</v>
      </c>
      <c r="S8" s="521">
        <f>'2009'!L37</f>
        <v>29</v>
      </c>
      <c r="T8" s="521">
        <f>'2010'!L37</f>
        <v>28</v>
      </c>
      <c r="U8" s="523">
        <f>'2011'!L40</f>
        <v>31</v>
      </c>
      <c r="V8" s="523">
        <f>'2012'!L40</f>
        <v>19</v>
      </c>
      <c r="W8" s="571">
        <f>'2013'!L40</f>
        <v>28</v>
      </c>
      <c r="X8" s="524">
        <f>'2014'!K68</f>
        <v>38</v>
      </c>
      <c r="Y8" s="523">
        <f>'2015'!K79</f>
        <v>33</v>
      </c>
      <c r="Z8" s="571">
        <f>'2016'!K82</f>
        <v>32</v>
      </c>
      <c r="AA8" s="571">
        <f>'2017'!K82</f>
        <v>26</v>
      </c>
      <c r="AB8" s="571">
        <f>'2018'!K82</f>
        <v>28</v>
      </c>
      <c r="AC8" s="571">
        <f>'2019'!K82</f>
        <v>24</v>
      </c>
      <c r="AD8" s="523">
        <v>10</v>
      </c>
      <c r="AE8" s="571">
        <v>8</v>
      </c>
      <c r="AF8" s="571">
        <v>32</v>
      </c>
      <c r="AG8" s="523">
        <v>26</v>
      </c>
      <c r="AH8" s="1281">
        <v>21</v>
      </c>
      <c r="AI8" s="879">
        <f t="shared" si="0"/>
        <v>666</v>
      </c>
    </row>
    <row r="9" spans="1:35" ht="12.75">
      <c r="A9" s="1124"/>
      <c r="B9" s="1125"/>
      <c r="C9" s="274" t="s">
        <v>776</v>
      </c>
      <c r="D9" s="712" t="s">
        <v>621</v>
      </c>
      <c r="E9" s="694">
        <f>'1995'!F40</f>
        <v>13</v>
      </c>
      <c r="F9" s="518">
        <f>'1996'!F42</f>
        <v>3</v>
      </c>
      <c r="G9" s="518">
        <f>'1997'!F40</f>
        <v>13</v>
      </c>
      <c r="H9" s="518">
        <f>'1998'!F69</f>
        <v>19</v>
      </c>
      <c r="I9" s="518">
        <f>'1999'!F69</f>
        <v>19</v>
      </c>
      <c r="J9" s="517">
        <f>'2000'!F73</f>
        <v>39</v>
      </c>
      <c r="K9" s="518">
        <f>'2001'!F74</f>
        <v>21</v>
      </c>
      <c r="L9" s="518">
        <f>'2002'!F74</f>
        <v>24</v>
      </c>
      <c r="M9" s="518">
        <f>'2003'!F74</f>
        <v>28</v>
      </c>
      <c r="N9" s="518">
        <f>'2004'!F74</f>
        <v>30</v>
      </c>
      <c r="O9" s="518">
        <f>'2005'!F74</f>
        <v>15</v>
      </c>
      <c r="P9" s="518">
        <f>'2006'!F74</f>
        <v>23</v>
      </c>
      <c r="Q9" s="518">
        <f>'2007'!F74</f>
        <v>20</v>
      </c>
      <c r="R9" s="518">
        <f>'2008'!F74</f>
        <v>15</v>
      </c>
      <c r="S9" s="518">
        <f>'2009'!F74</f>
        <v>18</v>
      </c>
      <c r="T9" s="518">
        <f>'2010'!F74</f>
        <v>13</v>
      </c>
      <c r="U9" s="518">
        <f>'2011'!F77</f>
        <v>31</v>
      </c>
      <c r="V9" s="517">
        <f>'2012'!F77</f>
        <v>22</v>
      </c>
      <c r="W9" s="570">
        <f>'2013'!F77</f>
        <v>36</v>
      </c>
      <c r="X9" s="519">
        <f>'2014'!E113</f>
        <v>56</v>
      </c>
      <c r="Y9" s="517">
        <f>'2015'!E124</f>
        <v>39</v>
      </c>
      <c r="Z9" s="570">
        <f>'2016'!E127</f>
        <v>37</v>
      </c>
      <c r="AA9" s="570">
        <f>'2017'!E127</f>
        <v>36</v>
      </c>
      <c r="AB9" s="570">
        <f>'2018'!E127</f>
        <v>48</v>
      </c>
      <c r="AC9" s="570">
        <f>'2019'!E130</f>
        <v>34</v>
      </c>
      <c r="AD9" s="517">
        <v>3</v>
      </c>
      <c r="AE9" s="570">
        <v>11</v>
      </c>
      <c r="AF9" s="570">
        <v>29</v>
      </c>
      <c r="AG9" s="517">
        <v>26</v>
      </c>
      <c r="AH9" s="1280">
        <v>30</v>
      </c>
      <c r="AI9" s="878">
        <f t="shared" si="0"/>
        <v>751</v>
      </c>
    </row>
    <row r="10" spans="1:35" ht="12.75">
      <c r="A10" s="1124"/>
      <c r="B10" s="1125"/>
      <c r="C10" s="275" t="s">
        <v>1630</v>
      </c>
      <c r="D10" s="711" t="s">
        <v>652</v>
      </c>
      <c r="E10" s="691">
        <f>'1995'!L40</f>
        <v>9</v>
      </c>
      <c r="F10" s="521">
        <f>'1996'!L42</f>
        <v>5</v>
      </c>
      <c r="G10" s="521">
        <f>'1997'!L40</f>
        <v>16</v>
      </c>
      <c r="H10" s="521">
        <f>'1998'!L69</f>
        <v>25</v>
      </c>
      <c r="I10" s="521">
        <f>'1999'!L69</f>
        <v>29</v>
      </c>
      <c r="J10" s="521">
        <f>'2000'!L73</f>
        <v>25</v>
      </c>
      <c r="K10" s="522">
        <f>'2001'!L74</f>
        <v>33</v>
      </c>
      <c r="L10" s="522">
        <f>'2002'!L74</f>
        <v>22</v>
      </c>
      <c r="M10" s="522">
        <f>'2003'!L74</f>
        <v>23</v>
      </c>
      <c r="N10" s="523">
        <f>'2004'!L74</f>
        <v>36</v>
      </c>
      <c r="O10" s="521">
        <f>'2005'!L74</f>
        <v>20</v>
      </c>
      <c r="P10" s="521">
        <f>'2006'!L74</f>
        <v>29</v>
      </c>
      <c r="Q10" s="521">
        <f>'2007'!L74</f>
        <v>27</v>
      </c>
      <c r="R10" s="521">
        <f>'2008'!L74</f>
        <v>29</v>
      </c>
      <c r="S10" s="521">
        <f>'2009'!L74</f>
        <v>22</v>
      </c>
      <c r="T10" s="521">
        <f>'2010'!L74</f>
        <v>20</v>
      </c>
      <c r="U10" s="521">
        <f>'2011'!L77</f>
        <v>24</v>
      </c>
      <c r="V10" s="523">
        <f>'2012'!L77</f>
        <v>20</v>
      </c>
      <c r="W10" s="571">
        <f>'2013'!L77</f>
        <v>21</v>
      </c>
      <c r="X10" s="524">
        <f>'2014'!K113</f>
        <v>42</v>
      </c>
      <c r="Y10" s="523">
        <f>'2015'!K124</f>
        <v>32</v>
      </c>
      <c r="Z10" s="571">
        <f>'2016'!K127</f>
        <v>37</v>
      </c>
      <c r="AA10" s="571">
        <f>'2017'!K127</f>
        <v>33</v>
      </c>
      <c r="AB10" s="571">
        <f>'2018'!K127</f>
        <v>36</v>
      </c>
      <c r="AC10" s="571">
        <f>'2019'!K130</f>
        <v>24</v>
      </c>
      <c r="AD10" s="523">
        <v>10</v>
      </c>
      <c r="AE10" s="571">
        <v>11</v>
      </c>
      <c r="AF10" s="571">
        <v>27</v>
      </c>
      <c r="AG10" s="523">
        <v>26</v>
      </c>
      <c r="AH10" s="1281">
        <v>21</v>
      </c>
      <c r="AI10" s="879">
        <f t="shared" si="0"/>
        <v>734</v>
      </c>
    </row>
    <row r="11" spans="1:35" ht="12.75">
      <c r="A11" s="1124"/>
      <c r="B11" s="1125"/>
      <c r="C11" s="276" t="s">
        <v>777</v>
      </c>
      <c r="D11" s="712" t="s">
        <v>621</v>
      </c>
      <c r="E11" s="694">
        <f>'1995'!F65</f>
        <v>11</v>
      </c>
      <c r="F11" s="518">
        <f>'1996'!F67</f>
        <v>7</v>
      </c>
      <c r="G11" s="518">
        <f>'1997'!F65</f>
        <v>12</v>
      </c>
      <c r="H11" s="517">
        <f>'1998'!F99</f>
        <v>36</v>
      </c>
      <c r="I11" s="518">
        <f>'1999'!F104</f>
        <v>28</v>
      </c>
      <c r="J11" s="518">
        <f>'2000'!F118</f>
        <v>15</v>
      </c>
      <c r="K11" s="518">
        <f>'2001'!F119</f>
        <v>19</v>
      </c>
      <c r="L11" s="526">
        <f>'2002'!F119</f>
        <v>21</v>
      </c>
      <c r="M11" s="526">
        <f>'2003'!F119</f>
        <v>29</v>
      </c>
      <c r="N11" s="518">
        <f>'2004'!F119</f>
        <v>29</v>
      </c>
      <c r="O11" s="518">
        <f>'2005'!F119</f>
        <v>32</v>
      </c>
      <c r="P11" s="518">
        <f>'2006'!F119</f>
        <v>20</v>
      </c>
      <c r="Q11" s="518">
        <f>'2007'!F119</f>
        <v>20</v>
      </c>
      <c r="R11" s="518">
        <f>'2008'!F119</f>
        <v>23</v>
      </c>
      <c r="S11" s="518">
        <f>'2009'!F119</f>
        <v>15</v>
      </c>
      <c r="T11" s="518">
        <f>'2010'!F119</f>
        <v>13</v>
      </c>
      <c r="U11" s="518">
        <f>'2011'!F122</f>
        <v>16</v>
      </c>
      <c r="V11" s="517">
        <f>'2012'!F122</f>
        <v>23</v>
      </c>
      <c r="W11" s="570">
        <f>'2013'!F122</f>
        <v>22</v>
      </c>
      <c r="X11" s="517">
        <f>'2014'!E184</f>
        <v>35</v>
      </c>
      <c r="Y11" s="517">
        <f>'2015'!E195</f>
        <v>31</v>
      </c>
      <c r="Z11" s="573">
        <f>'2016'!E198</f>
        <v>38</v>
      </c>
      <c r="AA11" s="570">
        <f>'2017'!E198</f>
        <v>28</v>
      </c>
      <c r="AB11" s="570">
        <f>'2018'!E198</f>
        <v>28</v>
      </c>
      <c r="AC11" s="570">
        <f>'2019'!E201</f>
        <v>30</v>
      </c>
      <c r="AD11" s="517">
        <v>3</v>
      </c>
      <c r="AE11" s="570">
        <v>10</v>
      </c>
      <c r="AF11" s="570">
        <v>29</v>
      </c>
      <c r="AG11" s="517">
        <v>25</v>
      </c>
      <c r="AH11" s="1280">
        <v>29</v>
      </c>
      <c r="AI11" s="878">
        <f t="shared" si="0"/>
        <v>677</v>
      </c>
    </row>
    <row r="12" spans="1:35" ht="12.75">
      <c r="A12" s="1124"/>
      <c r="B12" s="1125"/>
      <c r="C12" s="277" t="s">
        <v>1631</v>
      </c>
      <c r="D12" s="711" t="s">
        <v>652</v>
      </c>
      <c r="E12" s="691">
        <f>'1995'!L65</f>
        <v>11</v>
      </c>
      <c r="F12" s="521">
        <f>'1996'!L67</f>
        <v>19</v>
      </c>
      <c r="G12" s="521">
        <f>'1997'!L65</f>
        <v>25</v>
      </c>
      <c r="H12" s="521">
        <f>'1998'!L99</f>
        <v>31</v>
      </c>
      <c r="I12" s="521">
        <f>'1999'!L104</f>
        <v>35</v>
      </c>
      <c r="J12" s="521">
        <f>'2000'!L118</f>
        <v>23</v>
      </c>
      <c r="K12" s="521">
        <f>'2001'!L119</f>
        <v>37</v>
      </c>
      <c r="L12" s="522">
        <f>'2002'!L119</f>
        <v>7</v>
      </c>
      <c r="M12" s="524">
        <f>'2003'!L119</f>
        <v>39</v>
      </c>
      <c r="N12" s="521">
        <f>'2004'!L119</f>
        <v>19</v>
      </c>
      <c r="O12" s="521">
        <f>'2005'!L119</f>
        <v>28</v>
      </c>
      <c r="P12" s="521">
        <f>'2006'!L119</f>
        <v>19</v>
      </c>
      <c r="Q12" s="521">
        <f>'2007'!L119</f>
        <v>31</v>
      </c>
      <c r="R12" s="521">
        <f>'2008'!L119</f>
        <v>30</v>
      </c>
      <c r="S12" s="521">
        <f>'2009'!L119</f>
        <v>21</v>
      </c>
      <c r="T12" s="521">
        <f>'2010'!L119</f>
        <v>15</v>
      </c>
      <c r="U12" s="521">
        <f>'2011'!L122</f>
        <v>15</v>
      </c>
      <c r="V12" s="523">
        <f>'2012'!L122</f>
        <v>14</v>
      </c>
      <c r="W12" s="571">
        <f>'2013'!L122</f>
        <v>18</v>
      </c>
      <c r="X12" s="523">
        <f>'2014'!K184</f>
        <v>22</v>
      </c>
      <c r="Y12" s="523">
        <f>'2015'!K195</f>
        <v>26</v>
      </c>
      <c r="Z12" s="571">
        <f>'2016'!K198</f>
        <v>23</v>
      </c>
      <c r="AA12" s="571">
        <f>'2017'!K198</f>
        <v>29</v>
      </c>
      <c r="AB12" s="571">
        <f>'2018'!K198</f>
        <v>29</v>
      </c>
      <c r="AC12" s="571">
        <f>'2019'!K201</f>
        <v>23</v>
      </c>
      <c r="AD12" s="523">
        <v>8</v>
      </c>
      <c r="AE12" s="571">
        <v>13</v>
      </c>
      <c r="AF12" s="571">
        <v>24</v>
      </c>
      <c r="AG12" s="523">
        <v>18</v>
      </c>
      <c r="AH12" s="1281">
        <v>15</v>
      </c>
      <c r="AI12" s="879">
        <f t="shared" si="0"/>
        <v>667</v>
      </c>
    </row>
    <row r="13" spans="1:35" ht="12.75">
      <c r="A13" s="1124"/>
      <c r="B13" s="1125"/>
      <c r="C13" s="278" t="s">
        <v>778</v>
      </c>
      <c r="D13" s="712" t="s">
        <v>621</v>
      </c>
      <c r="E13" s="694">
        <f>'1995'!F90</f>
        <v>6</v>
      </c>
      <c r="F13" s="518">
        <f>'1996'!F92</f>
        <v>5</v>
      </c>
      <c r="G13" s="518">
        <f>'1997'!F95</f>
        <v>12</v>
      </c>
      <c r="H13" s="518">
        <f>'1998'!F140</f>
        <v>18</v>
      </c>
      <c r="I13" s="518">
        <f>'1999'!F144</f>
        <v>15</v>
      </c>
      <c r="J13" s="518">
        <f>'2000'!F148</f>
        <v>14</v>
      </c>
      <c r="K13" s="518">
        <f>'2001'!F161</f>
        <v>13</v>
      </c>
      <c r="L13" s="518">
        <f>'2002'!F161</f>
        <v>18</v>
      </c>
      <c r="M13" s="518">
        <f>'2003'!F163</f>
        <v>15</v>
      </c>
      <c r="N13" s="518">
        <f>'2004'!F163</f>
        <v>20</v>
      </c>
      <c r="O13" s="518">
        <f>'2005'!F163</f>
        <v>15</v>
      </c>
      <c r="P13" s="518">
        <f>'2006'!F163</f>
        <v>10</v>
      </c>
      <c r="Q13" s="517">
        <f>'2007'!F163</f>
        <v>20</v>
      </c>
      <c r="R13" s="518">
        <f>'2008'!F163</f>
        <v>15</v>
      </c>
      <c r="S13" s="518">
        <f>'2009'!F163</f>
        <v>18</v>
      </c>
      <c r="T13" s="518">
        <f>'2010'!F163</f>
        <v>18</v>
      </c>
      <c r="U13" s="518">
        <f>'2011'!F166</f>
        <v>7</v>
      </c>
      <c r="V13" s="517">
        <f>'2012'!F166</f>
        <v>10</v>
      </c>
      <c r="W13" s="570">
        <f>'2013'!F166</f>
        <v>14</v>
      </c>
      <c r="X13" s="517">
        <f>'2014'!E228</f>
        <v>15</v>
      </c>
      <c r="Y13" s="517">
        <f>'2015'!E239</f>
        <v>16</v>
      </c>
      <c r="Z13" s="570">
        <f>'2016'!E252</f>
        <v>22</v>
      </c>
      <c r="AA13" s="570">
        <f>'2017'!E252</f>
        <v>13</v>
      </c>
      <c r="AB13" s="570">
        <f>'2018'!E252</f>
        <v>11</v>
      </c>
      <c r="AC13" s="570">
        <f>'2019'!E255</f>
        <v>21</v>
      </c>
      <c r="AD13" s="517"/>
      <c r="AE13" s="570">
        <v>4</v>
      </c>
      <c r="AF13" s="573">
        <v>24</v>
      </c>
      <c r="AG13" s="517">
        <v>11</v>
      </c>
      <c r="AH13" s="1280">
        <v>15</v>
      </c>
      <c r="AI13" s="878">
        <f t="shared" si="0"/>
        <v>415</v>
      </c>
    </row>
    <row r="14" spans="1:35" ht="12.75">
      <c r="A14" s="1124"/>
      <c r="B14" s="1125"/>
      <c r="C14" s="279" t="s">
        <v>1632</v>
      </c>
      <c r="D14" s="711" t="s">
        <v>652</v>
      </c>
      <c r="E14" s="691">
        <f>'1995'!L90</f>
        <v>14</v>
      </c>
      <c r="F14" s="521">
        <f>'1996'!L92</f>
        <v>12</v>
      </c>
      <c r="G14" s="521">
        <f>'1997'!L95</f>
        <v>22</v>
      </c>
      <c r="H14" s="524">
        <f>'1998'!L140</f>
        <v>29</v>
      </c>
      <c r="I14" s="521">
        <f>'1999'!L144</f>
        <v>21</v>
      </c>
      <c r="J14" s="521">
        <f>'2000'!L148</f>
        <v>17</v>
      </c>
      <c r="K14" s="521">
        <f>'2001'!L161</f>
        <v>15</v>
      </c>
      <c r="L14" s="521">
        <f>'2002'!L161</f>
        <v>9</v>
      </c>
      <c r="M14" s="521">
        <f>'2003'!L163</f>
        <v>10</v>
      </c>
      <c r="N14" s="521">
        <f>'2004'!L163</f>
        <v>13</v>
      </c>
      <c r="O14" s="521">
        <f>'2005'!L163</f>
        <v>14</v>
      </c>
      <c r="P14" s="521">
        <f>'2006'!L163</f>
        <v>17</v>
      </c>
      <c r="Q14" s="521">
        <f>'2007'!L163</f>
        <v>11</v>
      </c>
      <c r="R14" s="521">
        <f>'2008'!L163</f>
        <v>6</v>
      </c>
      <c r="S14" s="521">
        <f>'2009'!L163</f>
        <v>23</v>
      </c>
      <c r="T14" s="521">
        <f>'2010'!L163</f>
        <v>23</v>
      </c>
      <c r="U14" s="521">
        <f>'2011'!L166</f>
        <v>11</v>
      </c>
      <c r="V14" s="521">
        <f>'2012'!L166</f>
        <v>13</v>
      </c>
      <c r="W14" s="572">
        <f>'2013'!L166</f>
        <v>12</v>
      </c>
      <c r="X14" s="521">
        <f>'2014'!K228</f>
        <v>11</v>
      </c>
      <c r="Y14" s="521">
        <f>'2015'!K239</f>
        <v>14</v>
      </c>
      <c r="Z14" s="571">
        <f>'2016'!K252</f>
        <v>16</v>
      </c>
      <c r="AA14" s="571">
        <f>'2017'!K252</f>
        <v>13</v>
      </c>
      <c r="AB14" s="571">
        <f>'2018'!K252</f>
        <v>10</v>
      </c>
      <c r="AC14" s="571">
        <f>'2019'!K255</f>
        <v>15</v>
      </c>
      <c r="AD14" s="523">
        <v>3</v>
      </c>
      <c r="AE14" s="571">
        <v>5</v>
      </c>
      <c r="AF14" s="571">
        <v>17</v>
      </c>
      <c r="AG14" s="523">
        <v>7</v>
      </c>
      <c r="AH14" s="1281">
        <v>11</v>
      </c>
      <c r="AI14" s="879">
        <f t="shared" si="0"/>
        <v>414</v>
      </c>
    </row>
    <row r="15" spans="1:35" ht="12.75">
      <c r="A15" s="1124"/>
      <c r="B15" s="1125"/>
      <c r="C15" s="280" t="s">
        <v>1629</v>
      </c>
      <c r="D15" s="712" t="s">
        <v>1617</v>
      </c>
      <c r="E15" s="694"/>
      <c r="F15" s="518"/>
      <c r="G15" s="518"/>
      <c r="H15" s="518"/>
      <c r="I15" s="518"/>
      <c r="J15" s="518">
        <f>'2000'!F175</f>
        <v>7</v>
      </c>
      <c r="K15" s="518">
        <f>'2001'!F188</f>
        <v>4</v>
      </c>
      <c r="L15" s="518">
        <f>'2002'!F188</f>
        <v>6</v>
      </c>
      <c r="M15" s="518">
        <f>'2003'!F190</f>
        <v>4</v>
      </c>
      <c r="N15" s="518">
        <f>'2004'!F190</f>
        <v>5</v>
      </c>
      <c r="O15" s="518">
        <f>'2005'!F190</f>
        <v>7</v>
      </c>
      <c r="P15" s="518">
        <f>'2006'!F190</f>
        <v>3</v>
      </c>
      <c r="Q15" s="518">
        <f>'2007'!F190</f>
        <v>4</v>
      </c>
      <c r="R15" s="517">
        <f>'2008'!F190</f>
        <v>7</v>
      </c>
      <c r="S15" s="517">
        <f>'2009'!F191</f>
        <v>7</v>
      </c>
      <c r="T15" s="518">
        <f>'2010'!F191</f>
        <v>6</v>
      </c>
      <c r="U15" s="518">
        <f>'2011'!F194</f>
        <v>3</v>
      </c>
      <c r="V15" s="518">
        <f>'2012'!F194</f>
        <v>2</v>
      </c>
      <c r="W15" s="570">
        <f>'2013'!F194</f>
        <v>10</v>
      </c>
      <c r="X15" s="517">
        <f>'2014'!E256</f>
        <v>7</v>
      </c>
      <c r="Y15" s="519">
        <f>'2015'!E267</f>
        <v>12</v>
      </c>
      <c r="Z15" s="570">
        <f>'2016'!E280</f>
        <v>6</v>
      </c>
      <c r="AA15" s="570">
        <f>'2017'!E280</f>
        <v>8</v>
      </c>
      <c r="AB15" s="570">
        <f>'2018'!E280</f>
        <v>7</v>
      </c>
      <c r="AC15" s="570">
        <f>'2019'!E283</f>
        <v>7</v>
      </c>
      <c r="AD15" s="517">
        <v>1</v>
      </c>
      <c r="AE15" s="570">
        <v>1</v>
      </c>
      <c r="AF15" s="1137" t="s">
        <v>6319</v>
      </c>
      <c r="AG15" s="1278"/>
      <c r="AH15" s="1138"/>
      <c r="AI15" s="878">
        <f t="shared" si="0"/>
        <v>124</v>
      </c>
    </row>
    <row r="16" spans="1:35" ht="12.75">
      <c r="A16" s="1124"/>
      <c r="B16" s="1125"/>
      <c r="C16" s="281" t="s">
        <v>1633</v>
      </c>
      <c r="D16" s="711" t="s">
        <v>1618</v>
      </c>
      <c r="E16" s="691"/>
      <c r="F16" s="521"/>
      <c r="G16" s="521"/>
      <c r="H16" s="521"/>
      <c r="I16" s="521"/>
      <c r="J16" s="521">
        <f>'2000'!L175</f>
        <v>6</v>
      </c>
      <c r="K16" s="521">
        <f>'2001'!L188</f>
        <v>4</v>
      </c>
      <c r="L16" s="521">
        <f>'2002'!L188</f>
        <v>7</v>
      </c>
      <c r="M16" s="524">
        <f>'2003'!L190</f>
        <v>14</v>
      </c>
      <c r="N16" s="521">
        <f>'2004'!L190</f>
        <v>12</v>
      </c>
      <c r="O16" s="521">
        <f>'2005'!L190</f>
        <v>3</v>
      </c>
      <c r="P16" s="521">
        <f>'2006'!L190</f>
        <v>8</v>
      </c>
      <c r="Q16" s="521">
        <f>'2007'!L190</f>
        <v>11</v>
      </c>
      <c r="R16" s="521">
        <f>'2008'!L190</f>
        <v>8</v>
      </c>
      <c r="S16" s="521">
        <f>'2009'!L191</f>
        <v>8</v>
      </c>
      <c r="T16" s="521">
        <f>'2010'!L191</f>
        <v>10</v>
      </c>
      <c r="U16" s="521">
        <f>'2011'!L194</f>
        <v>3</v>
      </c>
      <c r="V16" s="521">
        <f>'2012'!L194</f>
        <v>8</v>
      </c>
      <c r="W16" s="572">
        <f>'2013'!L194</f>
        <v>8</v>
      </c>
      <c r="X16" s="521">
        <f>'2014'!K256</f>
        <v>6</v>
      </c>
      <c r="Y16" s="521">
        <f>'2015'!K267</f>
        <v>6</v>
      </c>
      <c r="Z16" s="571">
        <f>'2016'!K280</f>
        <v>6</v>
      </c>
      <c r="AA16" s="571">
        <f>'2017'!K280</f>
        <v>8</v>
      </c>
      <c r="AB16" s="571">
        <f>'2018'!K280</f>
        <v>7</v>
      </c>
      <c r="AC16" s="571">
        <f>'2019'!K283</f>
        <v>4</v>
      </c>
      <c r="AD16" s="523">
        <v>5</v>
      </c>
      <c r="AE16" s="571">
        <v>3</v>
      </c>
      <c r="AF16" s="1139"/>
      <c r="AG16" s="1279"/>
      <c r="AH16" s="1140"/>
      <c r="AI16" s="879">
        <f t="shared" si="0"/>
        <v>155</v>
      </c>
    </row>
    <row r="17" spans="1:35" ht="12.75">
      <c r="A17" s="1124"/>
      <c r="B17" s="1125"/>
      <c r="C17" s="282" t="s">
        <v>779</v>
      </c>
      <c r="D17" s="712" t="s">
        <v>716</v>
      </c>
      <c r="E17" s="694"/>
      <c r="F17" s="518">
        <f>'1996'!F117</f>
        <v>1</v>
      </c>
      <c r="G17" s="518">
        <f>'1997'!F122</f>
        <v>2</v>
      </c>
      <c r="H17" s="518">
        <f>'1998'!F176</f>
        <v>2</v>
      </c>
      <c r="I17" s="518">
        <f>'1999'!F171</f>
        <v>2</v>
      </c>
      <c r="J17" s="517">
        <f>'2000'!F200</f>
        <v>9</v>
      </c>
      <c r="K17" s="518">
        <f>'2001'!F213</f>
        <v>2</v>
      </c>
      <c r="L17" s="518">
        <f>'2002'!F213</f>
        <v>2</v>
      </c>
      <c r="M17" s="526">
        <f>'2003'!F215</f>
        <v>2</v>
      </c>
      <c r="N17" s="518">
        <f>'2004'!F215</f>
        <v>2</v>
      </c>
      <c r="O17" s="518">
        <f>'2005'!F215</f>
        <v>5</v>
      </c>
      <c r="P17" s="518">
        <f>'2006'!F215</f>
        <v>2</v>
      </c>
      <c r="Q17" s="518">
        <f>'2007'!F215</f>
        <v>2</v>
      </c>
      <c r="R17" s="518">
        <f>'2008'!F215</f>
        <v>7</v>
      </c>
      <c r="S17" s="518">
        <f>'2009'!F216</f>
        <v>1</v>
      </c>
      <c r="T17" s="518">
        <f>'2010'!F216</f>
        <v>4</v>
      </c>
      <c r="U17" s="518">
        <f>'2011'!F219</f>
        <v>4</v>
      </c>
      <c r="V17" s="518">
        <f>'2012'!F219</f>
        <v>5</v>
      </c>
      <c r="W17" s="574">
        <f>'2013'!F219</f>
        <v>5</v>
      </c>
      <c r="X17" s="518">
        <f>'2014'!E281</f>
        <v>4</v>
      </c>
      <c r="Y17" s="518">
        <f>'2015'!E292</f>
        <v>6</v>
      </c>
      <c r="Z17" s="570">
        <f>'2016'!E305</f>
        <v>10</v>
      </c>
      <c r="AA17" s="570">
        <f>'2017'!E305</f>
        <v>9</v>
      </c>
      <c r="AB17" s="570">
        <f>'2018'!E305</f>
        <v>6</v>
      </c>
      <c r="AC17" s="570">
        <f>'2019'!E308</f>
        <v>3</v>
      </c>
      <c r="AD17" s="517">
        <v>1</v>
      </c>
      <c r="AE17" s="570">
        <v>2</v>
      </c>
      <c r="AF17" s="573">
        <v>10</v>
      </c>
      <c r="AG17" s="517">
        <v>5</v>
      </c>
      <c r="AH17" s="1280">
        <v>17</v>
      </c>
      <c r="AI17" s="878">
        <f t="shared" si="0"/>
        <v>132</v>
      </c>
    </row>
    <row r="18" spans="1:35" ht="12.75">
      <c r="A18" s="1124"/>
      <c r="B18" s="1125"/>
      <c r="C18" s="283" t="s">
        <v>1634</v>
      </c>
      <c r="D18" s="711" t="s">
        <v>717</v>
      </c>
      <c r="E18" s="691">
        <f>'1995'!L115</f>
        <v>1</v>
      </c>
      <c r="F18" s="523">
        <f>'1996'!L117</f>
        <v>10</v>
      </c>
      <c r="G18" s="521">
        <f>'1997'!L122</f>
        <v>5</v>
      </c>
      <c r="H18" s="521">
        <f>'1998'!L176</f>
        <v>8</v>
      </c>
      <c r="I18" s="521">
        <f>'1999'!L171</f>
        <v>3</v>
      </c>
      <c r="J18" s="521">
        <f>'2000'!L200</f>
        <v>3</v>
      </c>
      <c r="K18" s="521">
        <f>'2001'!L213</f>
        <v>2</v>
      </c>
      <c r="L18" s="521">
        <f>'2002'!L213</f>
        <v>4</v>
      </c>
      <c r="M18" s="522">
        <f>'2003'!L215</f>
        <v>1</v>
      </c>
      <c r="N18" s="522">
        <f>'2004'!L215</f>
        <v>6</v>
      </c>
      <c r="O18" s="522">
        <f>'2005'!L215</f>
        <v>4</v>
      </c>
      <c r="P18" s="522">
        <f>'2006'!L215</f>
        <v>3</v>
      </c>
      <c r="Q18" s="522">
        <f>'2007'!L215</f>
        <v>2</v>
      </c>
      <c r="R18" s="522">
        <f>'2008'!L215</f>
        <v>4</v>
      </c>
      <c r="S18" s="521">
        <f>'2009'!L216</f>
        <v>3</v>
      </c>
      <c r="T18" s="521">
        <f>'2010'!L216</f>
        <v>4</v>
      </c>
      <c r="U18" s="521">
        <f>'2011'!L219</f>
        <v>1</v>
      </c>
      <c r="V18" s="521"/>
      <c r="W18" s="572">
        <f>'2013'!L219</f>
        <v>1</v>
      </c>
      <c r="X18" s="521">
        <f>'2014'!K281</f>
        <v>7</v>
      </c>
      <c r="Y18" s="521">
        <f>'2015'!K292</f>
        <v>7</v>
      </c>
      <c r="Z18" s="571">
        <f>'2016'!K305</f>
        <v>4</v>
      </c>
      <c r="AA18" s="571">
        <f>'2017'!K305</f>
        <v>4</v>
      </c>
      <c r="AB18" s="571">
        <f>'2018'!K305</f>
        <v>3</v>
      </c>
      <c r="AC18" s="571">
        <f>'2019'!K308</f>
        <v>3</v>
      </c>
      <c r="AD18" s="523"/>
      <c r="AE18" s="571">
        <v>4</v>
      </c>
      <c r="AF18" s="578">
        <v>11</v>
      </c>
      <c r="AG18" s="523">
        <v>17</v>
      </c>
      <c r="AH18" s="1281">
        <v>16</v>
      </c>
      <c r="AI18" s="879">
        <f t="shared" si="0"/>
        <v>141</v>
      </c>
    </row>
    <row r="19" spans="1:35" ht="13.5" thickBot="1">
      <c r="A19" s="1124"/>
      <c r="B19" s="1125"/>
      <c r="C19" s="284" t="s">
        <v>780</v>
      </c>
      <c r="D19" s="713" t="s">
        <v>718</v>
      </c>
      <c r="E19" s="696">
        <f>'1995'!F140</f>
        <v>3</v>
      </c>
      <c r="F19" s="527">
        <f>'1996'!F142</f>
        <v>2</v>
      </c>
      <c r="G19" s="527">
        <f>'1997'!F147</f>
        <v>1</v>
      </c>
      <c r="H19" s="527">
        <f>'1998'!F217</f>
        <v>4</v>
      </c>
      <c r="I19" s="527">
        <f>'1999'!F196</f>
        <v>2</v>
      </c>
      <c r="J19" s="527">
        <f>'2000'!F225</f>
        <v>5</v>
      </c>
      <c r="K19" s="527">
        <f>'2001'!F238</f>
        <v>5</v>
      </c>
      <c r="L19" s="527">
        <f>'2002'!F238</f>
        <v>7</v>
      </c>
      <c r="M19" s="528">
        <f>'2003'!F240</f>
        <v>3</v>
      </c>
      <c r="N19" s="528">
        <f>'2004'!F240</f>
        <v>2</v>
      </c>
      <c r="O19" s="528">
        <f>'2005'!F240</f>
        <v>2</v>
      </c>
      <c r="P19" s="528">
        <f>'2006'!F240</f>
        <v>2</v>
      </c>
      <c r="Q19" s="527">
        <f>'2007'!F240</f>
        <v>8</v>
      </c>
      <c r="R19" s="527">
        <f>'2008'!F240</f>
        <v>7</v>
      </c>
      <c r="S19" s="527">
        <f>'2009'!F241</f>
        <v>3</v>
      </c>
      <c r="T19" s="527">
        <f>'2010'!F241</f>
        <v>6</v>
      </c>
      <c r="U19" s="527">
        <f>'2011'!F244</f>
        <v>5</v>
      </c>
      <c r="V19" s="527">
        <f>'2012'!F244</f>
        <v>2</v>
      </c>
      <c r="W19" s="575">
        <f>'2013'!F244</f>
        <v>7</v>
      </c>
      <c r="X19" s="527">
        <f>'2014'!E306</f>
        <v>7</v>
      </c>
      <c r="Y19" s="527">
        <f>'2015'!E317</f>
        <v>7</v>
      </c>
      <c r="Z19" s="579">
        <f>'2016'!E330</f>
        <v>7</v>
      </c>
      <c r="AA19" s="579">
        <f>'2017'!E330</f>
        <v>6</v>
      </c>
      <c r="AB19" s="760">
        <f>'2018'!E330</f>
        <v>26</v>
      </c>
      <c r="AC19" s="579">
        <f>'2019'!E333</f>
        <v>9</v>
      </c>
      <c r="AD19" s="536">
        <v>5</v>
      </c>
      <c r="AE19" s="579">
        <v>5</v>
      </c>
      <c r="AF19" s="579">
        <v>15</v>
      </c>
      <c r="AG19" s="536">
        <v>11</v>
      </c>
      <c r="AH19" s="1282">
        <v>6</v>
      </c>
      <c r="AI19" s="878">
        <f t="shared" si="0"/>
        <v>180</v>
      </c>
    </row>
    <row r="20" spans="1:35" ht="13.5" thickBot="1">
      <c r="A20" s="1124"/>
      <c r="B20" s="1125"/>
      <c r="C20" s="285" t="s">
        <v>6513</v>
      </c>
      <c r="D20" s="714" t="s">
        <v>719</v>
      </c>
      <c r="E20" s="530">
        <f>'1995'!L140</f>
        <v>8</v>
      </c>
      <c r="F20" s="531">
        <f>'1996'!L142</f>
        <v>7</v>
      </c>
      <c r="G20" s="531">
        <f>'1997'!L147</f>
        <v>16</v>
      </c>
      <c r="H20" s="532">
        <f>'1998'!L217</f>
        <v>23</v>
      </c>
      <c r="I20" s="531">
        <f>'1999'!L196</f>
        <v>17</v>
      </c>
      <c r="J20" s="531">
        <f>'2000'!L225</f>
        <v>15</v>
      </c>
      <c r="K20" s="531">
        <f>'2001'!L238</f>
        <v>11</v>
      </c>
      <c r="L20" s="531">
        <f>'2002'!L238</f>
        <v>13</v>
      </c>
      <c r="M20" s="531">
        <f>'2003'!L240</f>
        <v>13</v>
      </c>
      <c r="N20" s="531">
        <f>'2004'!L240</f>
        <v>5</v>
      </c>
      <c r="O20" s="531">
        <f>'2005'!L240</f>
        <v>11</v>
      </c>
      <c r="P20" s="531">
        <f>'2006'!L240</f>
        <v>7</v>
      </c>
      <c r="Q20" s="531">
        <f>'2007'!L240</f>
        <v>15</v>
      </c>
      <c r="R20" s="531">
        <f>'2008'!L240</f>
        <v>14</v>
      </c>
      <c r="S20" s="532">
        <f>'2009'!L241</f>
        <v>12</v>
      </c>
      <c r="T20" s="532">
        <f>'2010'!L241</f>
        <v>21</v>
      </c>
      <c r="U20" s="532">
        <f>'2011'!L244</f>
        <v>10</v>
      </c>
      <c r="V20" s="532">
        <f>'2012'!L244</f>
        <v>18</v>
      </c>
      <c r="W20" s="576">
        <f>'2013'!L244</f>
        <v>11</v>
      </c>
      <c r="X20" s="532">
        <f>'2014'!K306</f>
        <v>21</v>
      </c>
      <c r="Y20" s="532">
        <f>'2015'!K317</f>
        <v>23</v>
      </c>
      <c r="Z20" s="668">
        <f>'2016'!K330</f>
        <v>30</v>
      </c>
      <c r="AA20" s="576">
        <f>'2017'!K330</f>
        <v>19</v>
      </c>
      <c r="AB20" s="576">
        <f>'2018'!K330</f>
        <v>20</v>
      </c>
      <c r="AC20" s="576">
        <f>'2019'!K333</f>
        <v>17</v>
      </c>
      <c r="AD20" s="532">
        <v>7</v>
      </c>
      <c r="AE20" s="576">
        <v>10</v>
      </c>
      <c r="AF20" s="876">
        <v>12</v>
      </c>
      <c r="AG20" s="532">
        <v>11</v>
      </c>
      <c r="AH20" s="1283">
        <v>17</v>
      </c>
      <c r="AI20" s="880">
        <f t="shared" si="0"/>
        <v>434</v>
      </c>
    </row>
    <row r="21" spans="1:35" ht="15.75" customHeight="1">
      <c r="A21" s="1124"/>
      <c r="B21" s="1125"/>
      <c r="C21" s="286" t="s">
        <v>1635</v>
      </c>
      <c r="D21" s="710" t="s">
        <v>718</v>
      </c>
      <c r="E21" s="757"/>
      <c r="F21" s="533"/>
      <c r="G21" s="533"/>
      <c r="H21" s="533"/>
      <c r="I21" s="533"/>
      <c r="J21" s="533">
        <f>'2000'!F250</f>
        <v>3</v>
      </c>
      <c r="K21" s="533">
        <f>'2001'!F263</f>
        <v>1</v>
      </c>
      <c r="L21" s="533">
        <f>'2002'!F263</f>
        <v>2</v>
      </c>
      <c r="M21" s="533">
        <f>'2003'!F265</f>
        <v>2</v>
      </c>
      <c r="N21" s="533">
        <f>'2004'!F265</f>
        <v>3</v>
      </c>
      <c r="O21" s="533">
        <f>'2005'!F265</f>
        <v>2</v>
      </c>
      <c r="P21" s="533">
        <f>'2006'!F265</f>
        <v>3</v>
      </c>
      <c r="Q21" s="533">
        <f>'2007'!F265</f>
        <v>1</v>
      </c>
      <c r="R21" s="533">
        <f>'2008'!F265</f>
        <v>5</v>
      </c>
      <c r="S21" s="533">
        <f>'2009'!F266</f>
        <v>3</v>
      </c>
      <c r="T21" s="534">
        <f>'2010'!F267</f>
        <v>9</v>
      </c>
      <c r="U21" s="534">
        <f>'2011'!F270</f>
        <v>4</v>
      </c>
      <c r="V21" s="534">
        <f>'2012'!F270</f>
        <v>14</v>
      </c>
      <c r="W21" s="577">
        <f>'2013'!F270</f>
        <v>6</v>
      </c>
      <c r="X21" s="534">
        <f>'2014'!E332</f>
        <v>12</v>
      </c>
      <c r="Y21" s="534">
        <f>'2015'!E345</f>
        <v>11</v>
      </c>
      <c r="Z21" s="758">
        <f>'2016'!E365</f>
        <v>16</v>
      </c>
      <c r="AA21" s="577">
        <f>'2017'!E366</f>
        <v>14</v>
      </c>
      <c r="AB21" s="758">
        <f>'2018'!E368</f>
        <v>21</v>
      </c>
      <c r="AC21" s="669">
        <f>'2019'!E371</f>
        <v>31</v>
      </c>
      <c r="AD21" s="533">
        <v>4</v>
      </c>
      <c r="AE21" s="758">
        <v>16</v>
      </c>
      <c r="AF21" s="758">
        <v>20</v>
      </c>
      <c r="AG21" s="533">
        <v>13</v>
      </c>
      <c r="AH21" s="1284">
        <v>11</v>
      </c>
      <c r="AI21" s="881">
        <f t="shared" si="0"/>
        <v>227</v>
      </c>
    </row>
    <row r="22" spans="1:35" ht="15.75" customHeight="1">
      <c r="A22" s="1124"/>
      <c r="B22" s="1125"/>
      <c r="C22" s="287" t="s">
        <v>6514</v>
      </c>
      <c r="D22" s="715" t="s">
        <v>719</v>
      </c>
      <c r="E22" s="691">
        <f>'1995'!F165</f>
        <v>3</v>
      </c>
      <c r="F22" s="521">
        <f>'1996'!F167</f>
        <v>4</v>
      </c>
      <c r="G22" s="521">
        <f>'1997'!F172</f>
        <v>9</v>
      </c>
      <c r="H22" s="521">
        <f>'1998'!F245</f>
        <v>5</v>
      </c>
      <c r="I22" s="521">
        <f>'1999'!F221</f>
        <v>7</v>
      </c>
      <c r="J22" s="521">
        <f>'2000'!L250</f>
        <v>11</v>
      </c>
      <c r="K22" s="521">
        <f>'2001'!L263</f>
        <v>9</v>
      </c>
      <c r="L22" s="521">
        <f>'2002'!L263</f>
        <v>9</v>
      </c>
      <c r="M22" s="521">
        <f>'2003'!L265</f>
        <v>9</v>
      </c>
      <c r="N22" s="521">
        <f>'2004'!L265</f>
        <v>7</v>
      </c>
      <c r="O22" s="521">
        <f>'2005'!L265</f>
        <v>14</v>
      </c>
      <c r="P22" s="522">
        <f>'2006'!L265</f>
        <v>8</v>
      </c>
      <c r="Q22" s="521">
        <f>'2007'!L265</f>
        <v>6</v>
      </c>
      <c r="R22" s="521">
        <f>'2008'!L265</f>
        <v>14</v>
      </c>
      <c r="S22" s="521">
        <f>'2009'!L266</f>
        <v>8</v>
      </c>
      <c r="T22" s="523">
        <f>'2010'!L267</f>
        <v>14</v>
      </c>
      <c r="U22" s="523">
        <f>'2011'!L270</f>
        <v>5</v>
      </c>
      <c r="V22" s="523">
        <f>'2012'!L270</f>
        <v>16</v>
      </c>
      <c r="W22" s="571">
        <f>'2013'!L270</f>
        <v>14</v>
      </c>
      <c r="X22" s="523">
        <f>'2014'!K332</f>
        <v>14</v>
      </c>
      <c r="Y22" s="523">
        <f>'2015'!K345</f>
        <v>17</v>
      </c>
      <c r="Z22" s="572">
        <f>'2016'!K365</f>
        <v>24</v>
      </c>
      <c r="AA22" s="571">
        <f>'2017'!K366</f>
        <v>19</v>
      </c>
      <c r="AB22" s="578">
        <f>'2018'!K368</f>
        <v>25</v>
      </c>
      <c r="AC22" s="571">
        <f>'2019'!K371</f>
        <v>20</v>
      </c>
      <c r="AD22" s="523">
        <v>4</v>
      </c>
      <c r="AE22" s="571">
        <v>7</v>
      </c>
      <c r="AF22" s="571">
        <v>18</v>
      </c>
      <c r="AG22" s="523">
        <v>16</v>
      </c>
      <c r="AH22" s="1281">
        <v>19</v>
      </c>
      <c r="AI22" s="879">
        <f t="shared" si="0"/>
        <v>355</v>
      </c>
    </row>
    <row r="23" spans="1:35" ht="15.75" customHeight="1">
      <c r="A23" s="1124"/>
      <c r="B23" s="1125"/>
      <c r="C23" s="1134" t="s">
        <v>6515</v>
      </c>
      <c r="D23" s="712" t="s">
        <v>719</v>
      </c>
      <c r="E23" s="694">
        <f>'1995'!L165</f>
        <v>2</v>
      </c>
      <c r="F23" s="518">
        <f>'1996'!L167</f>
        <v>4</v>
      </c>
      <c r="G23" s="518">
        <f>'1997'!L172</f>
        <v>6</v>
      </c>
      <c r="H23" s="518">
        <f>'1998'!L245</f>
        <v>7</v>
      </c>
      <c r="I23" s="518">
        <f>'1999'!L221</f>
        <v>4</v>
      </c>
      <c r="J23" s="517">
        <f>'2000'!L275</f>
        <v>9</v>
      </c>
      <c r="K23" s="518">
        <f>'2001'!L288</f>
        <v>7</v>
      </c>
      <c r="L23" s="518">
        <f>'2002'!L288</f>
        <v>8</v>
      </c>
      <c r="M23" s="518">
        <f>'2003'!F290</f>
        <v>6</v>
      </c>
      <c r="N23" s="518">
        <f>'2004'!F290</f>
        <v>8</v>
      </c>
      <c r="O23" s="518">
        <f>'2005'!F290</f>
        <v>5</v>
      </c>
      <c r="P23" s="518">
        <f>'2006'!F290</f>
        <v>8</v>
      </c>
      <c r="Q23" s="518">
        <f>'2007'!F290</f>
        <v>5</v>
      </c>
      <c r="R23" s="518">
        <f>'2008'!F290</f>
        <v>4</v>
      </c>
      <c r="S23" s="518">
        <f>'2009'!F291</f>
        <v>4</v>
      </c>
      <c r="T23" s="518">
        <f>'2010'!F292</f>
        <v>7</v>
      </c>
      <c r="U23" s="518">
        <f>'2011'!F295</f>
        <v>4</v>
      </c>
      <c r="V23" s="517">
        <f>'2012'!F295</f>
        <v>5</v>
      </c>
      <c r="W23" s="570">
        <f>'2013'!L295</f>
        <v>10</v>
      </c>
      <c r="X23" s="517">
        <f>'2014'!K357</f>
        <v>9</v>
      </c>
      <c r="Y23" s="517">
        <f>'2015'!K370</f>
        <v>9</v>
      </c>
      <c r="Z23" s="574">
        <f>'2016'!K396</f>
        <v>12</v>
      </c>
      <c r="AA23" s="570">
        <f>'2017'!K397</f>
        <v>9</v>
      </c>
      <c r="AB23" s="573">
        <f>'2018'!K401</f>
        <v>15</v>
      </c>
      <c r="AC23" s="570">
        <f>'2019'!K407</f>
        <v>8</v>
      </c>
      <c r="AD23" s="517">
        <v>3</v>
      </c>
      <c r="AE23" s="570">
        <v>9</v>
      </c>
      <c r="AF23" s="570">
        <v>19</v>
      </c>
      <c r="AG23" s="517">
        <v>11</v>
      </c>
      <c r="AH23" s="1280">
        <v>12</v>
      </c>
      <c r="AI23" s="878">
        <f t="shared" si="0"/>
        <v>229</v>
      </c>
    </row>
    <row r="24" spans="1:35" ht="15.75" customHeight="1">
      <c r="A24" s="1124"/>
      <c r="B24" s="1125"/>
      <c r="C24" s="1135"/>
      <c r="D24" s="711" t="s">
        <v>718</v>
      </c>
      <c r="E24" s="691"/>
      <c r="F24" s="521"/>
      <c r="G24" s="521"/>
      <c r="H24" s="521"/>
      <c r="I24" s="521"/>
      <c r="J24" s="523"/>
      <c r="K24" s="521"/>
      <c r="L24" s="521"/>
      <c r="M24" s="521"/>
      <c r="N24" s="521"/>
      <c r="O24" s="521"/>
      <c r="P24" s="521"/>
      <c r="Q24" s="521"/>
      <c r="R24" s="521"/>
      <c r="S24" s="521"/>
      <c r="T24" s="521"/>
      <c r="U24" s="521"/>
      <c r="V24" s="523"/>
      <c r="W24" s="571">
        <f>'2013'!F295</f>
        <v>3</v>
      </c>
      <c r="X24" s="523">
        <f>'2014'!E357</f>
        <v>2</v>
      </c>
      <c r="Y24" s="523">
        <f>'2015'!E370</f>
        <v>2</v>
      </c>
      <c r="Z24" s="571">
        <f>'2016'!E396</f>
        <v>3</v>
      </c>
      <c r="AA24" s="571">
        <f>'2017'!E397</f>
        <v>2</v>
      </c>
      <c r="AB24" s="571">
        <f>'2018'!E401</f>
        <v>2</v>
      </c>
      <c r="AC24" s="571">
        <f>'2019'!E407</f>
        <v>2</v>
      </c>
      <c r="AD24" s="523">
        <v>2</v>
      </c>
      <c r="AE24" s="571">
        <v>5</v>
      </c>
      <c r="AF24" s="578">
        <v>21</v>
      </c>
      <c r="AG24" s="524">
        <v>21</v>
      </c>
      <c r="AH24" s="1281">
        <v>8</v>
      </c>
      <c r="AI24" s="879">
        <f t="shared" si="0"/>
        <v>73</v>
      </c>
    </row>
    <row r="25" spans="1:35" ht="15.75" customHeight="1">
      <c r="A25" s="1124"/>
      <c r="B25" s="1125"/>
      <c r="C25" s="288" t="s">
        <v>6516</v>
      </c>
      <c r="D25" s="713" t="s">
        <v>719</v>
      </c>
      <c r="E25" s="696"/>
      <c r="F25" s="527"/>
      <c r="G25" s="535">
        <f>'1997'!F197</f>
        <v>3</v>
      </c>
      <c r="H25" s="527">
        <f>'1998'!F270</f>
        <v>3</v>
      </c>
      <c r="I25" s="527">
        <f>'1999'!F246</f>
        <v>4</v>
      </c>
      <c r="J25" s="527">
        <f>'2000'!F275</f>
        <v>5</v>
      </c>
      <c r="K25" s="695">
        <f>'2001'!F288</f>
        <v>2</v>
      </c>
      <c r="L25" s="527">
        <f>'2002'!F288</f>
        <v>5</v>
      </c>
      <c r="M25" s="528">
        <f>'2003'!L290</f>
        <v>5</v>
      </c>
      <c r="N25" s="536">
        <f>'2004'!L290</f>
        <v>9</v>
      </c>
      <c r="O25" s="527">
        <f>'2005'!L290</f>
        <v>6</v>
      </c>
      <c r="P25" s="527">
        <f>'2006'!L290</f>
        <v>6</v>
      </c>
      <c r="Q25" s="527">
        <f>'2007'!L290</f>
        <v>8</v>
      </c>
      <c r="R25" s="527">
        <f>'2008'!L290</f>
        <v>6</v>
      </c>
      <c r="S25" s="527">
        <f>'2009'!L291</f>
        <v>6</v>
      </c>
      <c r="T25" s="536">
        <f>'2010'!L292</f>
        <v>13</v>
      </c>
      <c r="U25" s="536">
        <f>'2011'!L295</f>
        <v>4</v>
      </c>
      <c r="V25" s="529">
        <f>'2012'!L295</f>
        <v>15</v>
      </c>
      <c r="W25" s="579">
        <f>'2013'!F320</f>
        <v>5</v>
      </c>
      <c r="X25" s="536">
        <f>'2014'!E382</f>
        <v>2</v>
      </c>
      <c r="Y25" s="536">
        <f>'2015'!E395</f>
        <v>3</v>
      </c>
      <c r="Z25" s="579">
        <f>'2016'!E425</f>
        <v>4</v>
      </c>
      <c r="AA25" s="579">
        <f>'2017'!E426</f>
        <v>4</v>
      </c>
      <c r="AB25" s="579">
        <f>'2018'!E430</f>
        <v>3</v>
      </c>
      <c r="AC25" s="579">
        <f>'2019'!E436</f>
        <v>6</v>
      </c>
      <c r="AD25" s="536">
        <v>2</v>
      </c>
      <c r="AE25" s="579">
        <v>3</v>
      </c>
      <c r="AF25" s="579">
        <v>7</v>
      </c>
      <c r="AG25" s="536">
        <v>7</v>
      </c>
      <c r="AH25" s="1282">
        <v>9</v>
      </c>
      <c r="AI25" s="878">
        <f t="shared" si="0"/>
        <v>155</v>
      </c>
    </row>
    <row r="26" spans="1:35" ht="12.75">
      <c r="A26" s="1124"/>
      <c r="B26" s="1125"/>
      <c r="C26" s="288" t="s">
        <v>6517</v>
      </c>
      <c r="D26" s="713" t="s">
        <v>719</v>
      </c>
      <c r="E26" s="696"/>
      <c r="F26" s="527"/>
      <c r="G26" s="535"/>
      <c r="H26" s="527"/>
      <c r="I26" s="527"/>
      <c r="J26" s="527"/>
      <c r="K26" s="695"/>
      <c r="L26" s="527"/>
      <c r="M26" s="528"/>
      <c r="N26" s="527"/>
      <c r="O26" s="527"/>
      <c r="P26" s="527"/>
      <c r="Q26" s="536">
        <f>'2007'!F316</f>
        <v>4</v>
      </c>
      <c r="R26" s="527">
        <f>'2008'!F316</f>
        <v>3</v>
      </c>
      <c r="S26" s="527">
        <f>'2009'!F317</f>
        <v>1</v>
      </c>
      <c r="T26" s="527">
        <f>'2010'!F318</f>
        <v>2</v>
      </c>
      <c r="U26" s="527">
        <f>'2011'!F321</f>
        <v>1</v>
      </c>
      <c r="V26" s="536">
        <f>'2012'!F321</f>
        <v>4</v>
      </c>
      <c r="W26" s="579">
        <f>'2013'!L320</f>
        <v>2</v>
      </c>
      <c r="X26" s="536">
        <f>'2014'!K382</f>
        <v>1</v>
      </c>
      <c r="Y26" s="536">
        <f>'2015'!K395</f>
        <v>2</v>
      </c>
      <c r="Z26" s="579">
        <f>'2016'!K425</f>
        <v>2</v>
      </c>
      <c r="AA26" s="579">
        <f>'2017'!K426</f>
        <v>2</v>
      </c>
      <c r="AB26" s="579">
        <f>'2018'!K430</f>
        <v>2</v>
      </c>
      <c r="AC26" s="579">
        <f>'2019'!K436</f>
        <v>1</v>
      </c>
      <c r="AD26" s="536">
        <v>1</v>
      </c>
      <c r="AE26" s="579">
        <v>1</v>
      </c>
      <c r="AF26" s="579">
        <v>3</v>
      </c>
      <c r="AG26" s="529">
        <v>6</v>
      </c>
      <c r="AH26" s="1282">
        <v>5</v>
      </c>
      <c r="AI26" s="878">
        <f t="shared" si="0"/>
        <v>43</v>
      </c>
    </row>
    <row r="27" spans="1:35" ht="12.75">
      <c r="A27" s="1124"/>
      <c r="B27" s="1125"/>
      <c r="C27" s="1136" t="s">
        <v>2548</v>
      </c>
      <c r="D27" s="712" t="s">
        <v>719</v>
      </c>
      <c r="E27" s="694"/>
      <c r="F27" s="518"/>
      <c r="G27" s="518"/>
      <c r="H27" s="518"/>
      <c r="I27" s="518"/>
      <c r="J27" s="518"/>
      <c r="K27" s="518"/>
      <c r="L27" s="518">
        <f>'2002'!L314</f>
        <v>1</v>
      </c>
      <c r="M27" s="517">
        <f>'2003'!L316</f>
        <v>5</v>
      </c>
      <c r="N27" s="518">
        <v>4</v>
      </c>
      <c r="O27" s="518">
        <f>'2005'!L316</f>
        <v>3</v>
      </c>
      <c r="P27" s="518"/>
      <c r="Q27" s="518"/>
      <c r="R27" s="518">
        <f>'2008'!L316</f>
        <v>3</v>
      </c>
      <c r="S27" s="517">
        <f>'2009'!L317</f>
        <v>5</v>
      </c>
      <c r="T27" s="518">
        <f>'2010'!L318</f>
        <v>2</v>
      </c>
      <c r="U27" s="518">
        <f>'2011'!L321</f>
        <v>3</v>
      </c>
      <c r="V27" s="517">
        <f>'2012'!L321</f>
        <v>3</v>
      </c>
      <c r="W27" s="570">
        <f>'2013'!F345</f>
        <v>7</v>
      </c>
      <c r="X27" s="517">
        <f>'2014'!E407</f>
        <v>10</v>
      </c>
      <c r="Y27" s="517">
        <f>'2015'!E420</f>
        <v>13</v>
      </c>
      <c r="Z27" s="573">
        <f>'2016'!E450</f>
        <v>19</v>
      </c>
      <c r="AA27" s="570">
        <f>'2017'!E451</f>
        <v>13</v>
      </c>
      <c r="AB27" s="570">
        <f>'2018'!E455</f>
        <v>13</v>
      </c>
      <c r="AC27" s="570">
        <f>'2019'!E461</f>
        <v>6</v>
      </c>
      <c r="AD27" s="517">
        <v>6</v>
      </c>
      <c r="AE27" s="570">
        <v>7</v>
      </c>
      <c r="AF27" s="570">
        <v>17</v>
      </c>
      <c r="AG27" s="517">
        <v>16</v>
      </c>
      <c r="AH27" s="1280">
        <v>15</v>
      </c>
      <c r="AI27" s="878">
        <f t="shared" si="0"/>
        <v>171</v>
      </c>
    </row>
    <row r="28" spans="1:35" ht="12.75">
      <c r="A28" s="1126"/>
      <c r="B28" s="1127"/>
      <c r="C28" s="959"/>
      <c r="D28" s="711" t="s">
        <v>718</v>
      </c>
      <c r="E28" s="691"/>
      <c r="F28" s="521"/>
      <c r="G28" s="521"/>
      <c r="H28" s="521"/>
      <c r="I28" s="521"/>
      <c r="J28" s="521"/>
      <c r="K28" s="521"/>
      <c r="L28" s="521"/>
      <c r="M28" s="521"/>
      <c r="N28" s="521"/>
      <c r="O28" s="521"/>
      <c r="P28" s="521"/>
      <c r="Q28" s="521"/>
      <c r="R28" s="521"/>
      <c r="S28" s="521"/>
      <c r="T28" s="521"/>
      <c r="U28" s="521"/>
      <c r="V28" s="521"/>
      <c r="W28" s="572"/>
      <c r="X28" s="521"/>
      <c r="Y28" s="521"/>
      <c r="Z28" s="571"/>
      <c r="AA28" s="571"/>
      <c r="AB28" s="571"/>
      <c r="AC28" s="571"/>
      <c r="AD28" s="523">
        <v>4</v>
      </c>
      <c r="AE28" s="571">
        <v>5</v>
      </c>
      <c r="AF28" s="571">
        <v>3</v>
      </c>
      <c r="AG28" s="523">
        <v>3</v>
      </c>
      <c r="AH28" s="1292">
        <v>8</v>
      </c>
      <c r="AI28" s="879">
        <f t="shared" si="0"/>
        <v>23</v>
      </c>
    </row>
    <row r="29" spans="1:35" ht="12.75">
      <c r="A29" s="1128" t="s">
        <v>781</v>
      </c>
      <c r="B29" s="1129"/>
      <c r="C29" s="1130"/>
      <c r="D29" s="712" t="s">
        <v>3570</v>
      </c>
      <c r="E29" s="694">
        <f>SUM(E3:E14)</f>
        <v>75</v>
      </c>
      <c r="F29" s="518">
        <f t="shared" ref="F29:V29" si="1">SUM(F3:F14)</f>
        <v>58</v>
      </c>
      <c r="G29" s="518">
        <f t="shared" si="1"/>
        <v>119</v>
      </c>
      <c r="H29" s="518">
        <f t="shared" si="1"/>
        <v>210</v>
      </c>
      <c r="I29" s="518">
        <f t="shared" si="1"/>
        <v>208</v>
      </c>
      <c r="J29" s="518">
        <f t="shared" si="1"/>
        <v>214</v>
      </c>
      <c r="K29" s="518">
        <f t="shared" si="1"/>
        <v>177</v>
      </c>
      <c r="L29" s="518">
        <f t="shared" si="1"/>
        <v>154</v>
      </c>
      <c r="M29" s="518">
        <f t="shared" si="1"/>
        <v>198</v>
      </c>
      <c r="N29" s="518">
        <f t="shared" si="1"/>
        <v>202</v>
      </c>
      <c r="O29" s="518">
        <f t="shared" si="1"/>
        <v>179</v>
      </c>
      <c r="P29" s="518">
        <f t="shared" si="1"/>
        <v>168</v>
      </c>
      <c r="Q29" s="518">
        <f t="shared" si="1"/>
        <v>191</v>
      </c>
      <c r="R29" s="518">
        <f t="shared" si="1"/>
        <v>164</v>
      </c>
      <c r="S29" s="518">
        <f t="shared" si="1"/>
        <v>185</v>
      </c>
      <c r="T29" s="518">
        <f t="shared" si="1"/>
        <v>168</v>
      </c>
      <c r="U29" s="518">
        <f t="shared" si="1"/>
        <v>201</v>
      </c>
      <c r="V29" s="518">
        <f t="shared" si="1"/>
        <v>175</v>
      </c>
      <c r="W29" s="574">
        <f t="shared" ref="W29:AB29" si="2">SUM(W3:W14)</f>
        <v>188</v>
      </c>
      <c r="X29" s="518">
        <f t="shared" si="2"/>
        <v>338</v>
      </c>
      <c r="Y29" s="518">
        <f t="shared" si="2"/>
        <v>326</v>
      </c>
      <c r="Z29" s="519">
        <f t="shared" si="2"/>
        <v>344</v>
      </c>
      <c r="AA29" s="520">
        <f t="shared" si="2"/>
        <v>276</v>
      </c>
      <c r="AB29" s="520">
        <f t="shared" si="2"/>
        <v>295</v>
      </c>
      <c r="AC29" s="570">
        <f>SUM(AC3:AC14)</f>
        <v>292</v>
      </c>
      <c r="AD29" s="570">
        <f>SUM(AD3:AD14)</f>
        <v>97</v>
      </c>
      <c r="AE29" s="570">
        <f>SUM(AE3:AE14)</f>
        <v>161</v>
      </c>
      <c r="AF29" s="570">
        <f>SUM(AF3:AF14)</f>
        <v>319</v>
      </c>
      <c r="AG29" s="517">
        <f>SUM(AG3:AG14)</f>
        <v>261</v>
      </c>
      <c r="AH29" s="1280">
        <f>SUM(AH3:AH14)</f>
        <v>243</v>
      </c>
      <c r="AI29" s="882">
        <f t="shared" si="0"/>
        <v>6186</v>
      </c>
    </row>
    <row r="30" spans="1:35" ht="15.75" customHeight="1" thickBot="1">
      <c r="A30" s="1128"/>
      <c r="B30" s="1129"/>
      <c r="C30" s="1130"/>
      <c r="D30" s="716" t="s">
        <v>3571</v>
      </c>
      <c r="E30" s="537">
        <f>SUM(E15:E28)</f>
        <v>17</v>
      </c>
      <c r="F30" s="538">
        <f t="shared" ref="F30:V30" si="3">SUM(F15:F28)</f>
        <v>28</v>
      </c>
      <c r="G30" s="538">
        <f t="shared" si="3"/>
        <v>42</v>
      </c>
      <c r="H30" s="538">
        <f t="shared" si="3"/>
        <v>52</v>
      </c>
      <c r="I30" s="538">
        <f t="shared" si="3"/>
        <v>39</v>
      </c>
      <c r="J30" s="538">
        <f t="shared" si="3"/>
        <v>73</v>
      </c>
      <c r="K30" s="538">
        <f t="shared" si="3"/>
        <v>47</v>
      </c>
      <c r="L30" s="538">
        <f t="shared" si="3"/>
        <v>64</v>
      </c>
      <c r="M30" s="538">
        <f t="shared" si="3"/>
        <v>64</v>
      </c>
      <c r="N30" s="538">
        <f t="shared" si="3"/>
        <v>63</v>
      </c>
      <c r="O30" s="538">
        <f t="shared" si="3"/>
        <v>62</v>
      </c>
      <c r="P30" s="538">
        <f t="shared" si="3"/>
        <v>50</v>
      </c>
      <c r="Q30" s="538">
        <f t="shared" si="3"/>
        <v>66</v>
      </c>
      <c r="R30" s="538">
        <f t="shared" si="3"/>
        <v>82</v>
      </c>
      <c r="S30" s="538">
        <f t="shared" si="3"/>
        <v>61</v>
      </c>
      <c r="T30" s="538">
        <f t="shared" si="3"/>
        <v>98</v>
      </c>
      <c r="U30" s="538">
        <f t="shared" si="3"/>
        <v>47</v>
      </c>
      <c r="V30" s="538">
        <f t="shared" si="3"/>
        <v>92</v>
      </c>
      <c r="W30" s="580">
        <f t="shared" ref="W30:AB30" si="4">SUM(W15:W28)</f>
        <v>89</v>
      </c>
      <c r="X30" s="538">
        <f t="shared" si="4"/>
        <v>102</v>
      </c>
      <c r="Y30" s="538">
        <f t="shared" si="4"/>
        <v>118</v>
      </c>
      <c r="Z30" s="538">
        <f t="shared" si="4"/>
        <v>143</v>
      </c>
      <c r="AA30" s="539">
        <f t="shared" si="4"/>
        <v>117</v>
      </c>
      <c r="AB30" s="759">
        <f t="shared" si="4"/>
        <v>150</v>
      </c>
      <c r="AC30" s="580">
        <f>SUM(AC15:AC28)</f>
        <v>117</v>
      </c>
      <c r="AD30" s="580">
        <f>SUM(AD15:AD28)</f>
        <v>45</v>
      </c>
      <c r="AE30" s="580">
        <f>SUM(AE15:AE28)</f>
        <v>78</v>
      </c>
      <c r="AF30" s="580">
        <f>SUM(AF15:AF28)</f>
        <v>156</v>
      </c>
      <c r="AG30" s="538">
        <f>SUM(AG15:AG28)</f>
        <v>137</v>
      </c>
      <c r="AH30" s="1285">
        <f>SUM(AH15:AH28)</f>
        <v>143</v>
      </c>
      <c r="AI30" s="883">
        <f t="shared" si="0"/>
        <v>2442</v>
      </c>
    </row>
    <row r="31" spans="1:35" ht="12.75" customHeight="1">
      <c r="A31" s="1128"/>
      <c r="B31" s="1129"/>
      <c r="C31" s="1130"/>
      <c r="D31" s="717" t="s">
        <v>718</v>
      </c>
      <c r="E31" s="692">
        <f>SUM(E3,E7,E9,E11,E13,E15,E17,E19,E21)</f>
        <v>39</v>
      </c>
      <c r="F31" s="693">
        <f t="shared" ref="F31:N31" si="5">SUM(F3,F7,F9,F11,F13,F15,F17,F19,F21)</f>
        <v>20</v>
      </c>
      <c r="G31" s="693">
        <f t="shared" si="5"/>
        <v>46</v>
      </c>
      <c r="H31" s="693">
        <f t="shared" si="5"/>
        <v>103</v>
      </c>
      <c r="I31" s="693">
        <f t="shared" si="5"/>
        <v>95</v>
      </c>
      <c r="J31" s="671">
        <f t="shared" si="5"/>
        <v>132</v>
      </c>
      <c r="K31" s="671">
        <f t="shared" si="5"/>
        <v>75</v>
      </c>
      <c r="L31" s="671">
        <f t="shared" si="5"/>
        <v>107</v>
      </c>
      <c r="M31" s="671">
        <f t="shared" si="5"/>
        <v>108</v>
      </c>
      <c r="N31" s="671">
        <f t="shared" si="5"/>
        <v>114</v>
      </c>
      <c r="O31" s="671">
        <f t="shared" ref="O31:V31" si="6">SUM(O3,O7,O9,O11,O13,O15,O17,O19,O21)</f>
        <v>99</v>
      </c>
      <c r="P31" s="671">
        <f t="shared" si="6"/>
        <v>84</v>
      </c>
      <c r="Q31" s="671">
        <f t="shared" si="6"/>
        <v>103</v>
      </c>
      <c r="R31" s="671">
        <f t="shared" si="6"/>
        <v>95</v>
      </c>
      <c r="S31" s="671">
        <f t="shared" si="6"/>
        <v>91</v>
      </c>
      <c r="T31" s="671">
        <f>SUM(T3,T7,T9,T11,T13,T15,T17,T19,T21)</f>
        <v>100</v>
      </c>
      <c r="U31" s="671">
        <f>SUM(U3,U7,U9,U11,U13,U15,U17,U19,U21)</f>
        <v>116</v>
      </c>
      <c r="V31" s="671">
        <f t="shared" si="6"/>
        <v>114</v>
      </c>
      <c r="W31" s="581">
        <f>SUM(W3,W7,W9,W11,W13,W15,W17,W19,W21,W24)</f>
        <v>131</v>
      </c>
      <c r="X31" s="671">
        <f>SUM(X3,X5,X7,X9,X11,X13,X15,X17,X19,X21,X24)</f>
        <v>214</v>
      </c>
      <c r="Y31" s="693">
        <f>SUM(Y3,Y5,Y7,Y9,Y11,Y13,Y15,Y17,Y19,Y21,Y24)</f>
        <v>209</v>
      </c>
      <c r="Z31" s="670">
        <f>SUM(Z3,Z5,Z7,Z9,Z11,Z13,Z15,Z17,Z19,Z21,Z24,Z27)</f>
        <v>246</v>
      </c>
      <c r="AA31" s="540">
        <f t="shared" ref="AA31:AH31" si="7">SUM(AA3,AA5,AA7,AA9,AA11,AA13,AA15,AA17,AA19,AA21,AA24)</f>
        <v>173</v>
      </c>
      <c r="AB31" s="540">
        <f t="shared" si="7"/>
        <v>215</v>
      </c>
      <c r="AC31" s="581">
        <f t="shared" si="7"/>
        <v>214</v>
      </c>
      <c r="AD31" s="581">
        <f t="shared" si="7"/>
        <v>56</v>
      </c>
      <c r="AE31" s="581">
        <f t="shared" si="7"/>
        <v>109</v>
      </c>
      <c r="AF31" s="877">
        <f t="shared" si="7"/>
        <v>230</v>
      </c>
      <c r="AG31" s="1288">
        <f t="shared" ref="AG31" si="8">SUM(AG3,AG5,AG7,AG9,AG11,AG13,AG15,AG17,AG19,AG21,AG24)</f>
        <v>189</v>
      </c>
      <c r="AH31" s="1286">
        <f t="shared" si="7"/>
        <v>180</v>
      </c>
      <c r="AI31" s="884">
        <f t="shared" si="0"/>
        <v>3807</v>
      </c>
    </row>
    <row r="32" spans="1:35" ht="13.5" customHeight="1">
      <c r="A32" s="1128"/>
      <c r="B32" s="1129"/>
      <c r="C32" s="1130"/>
      <c r="D32" s="718" t="s">
        <v>719</v>
      </c>
      <c r="E32" s="691">
        <f>SUM(E4,E8,E10,E12,E14,E16,E18,E20,E22,E23,E25,E27,E28)</f>
        <v>53</v>
      </c>
      <c r="F32" s="521">
        <f t="shared" ref="F32:N32" si="9">SUM(F4,F8,F10,F12,F14,F16,F18,F20,F22,F23,F25,F27,F28)</f>
        <v>66</v>
      </c>
      <c r="G32" s="521">
        <f t="shared" si="9"/>
        <v>115</v>
      </c>
      <c r="H32" s="523">
        <f t="shared" si="9"/>
        <v>159</v>
      </c>
      <c r="I32" s="521">
        <f t="shared" si="9"/>
        <v>152</v>
      </c>
      <c r="J32" s="523">
        <f t="shared" si="9"/>
        <v>155</v>
      </c>
      <c r="K32" s="523">
        <f t="shared" si="9"/>
        <v>149</v>
      </c>
      <c r="L32" s="523">
        <f t="shared" si="9"/>
        <v>111</v>
      </c>
      <c r="M32" s="523">
        <f t="shared" si="9"/>
        <v>154</v>
      </c>
      <c r="N32" s="523">
        <f t="shared" si="9"/>
        <v>151</v>
      </c>
      <c r="O32" s="523">
        <f>SUM(O4,O8,O10,O12,O14,O16,O18,O20,O22,O23,O25,O27,O28)</f>
        <v>142</v>
      </c>
      <c r="P32" s="523">
        <f>SUM(P4,P8,P10,P12,P14,P16,P18,P20,P22,P23,P25,P27,P28)</f>
        <v>134</v>
      </c>
      <c r="Q32" s="523">
        <f t="shared" ref="Q32:V32" si="10">SUM(Q4,Q8,Q10,Q12,Q14,Q16,Q18,Q20,Q22,Q23,Q25,Q26,Q27,Q28)</f>
        <v>154</v>
      </c>
      <c r="R32" s="523">
        <f t="shared" si="10"/>
        <v>151</v>
      </c>
      <c r="S32" s="523">
        <f t="shared" si="10"/>
        <v>155</v>
      </c>
      <c r="T32" s="523">
        <f t="shared" si="10"/>
        <v>166</v>
      </c>
      <c r="U32" s="523">
        <f t="shared" si="10"/>
        <v>132</v>
      </c>
      <c r="V32" s="523">
        <f t="shared" si="10"/>
        <v>153</v>
      </c>
      <c r="W32" s="571">
        <f>SUM(W4,W8,W10,W12,W14,W16,W18,W20,W22,W23,W25,W26,W27,W28)</f>
        <v>146</v>
      </c>
      <c r="X32" s="523">
        <f>SUM(X4,X6,X8,X10,X12,X14,X16,X18,X20,X22,X23,X25,X26,X27,X28)</f>
        <v>226</v>
      </c>
      <c r="Y32" s="523">
        <f>SUM(Y4,Y6,Y8,Y10,Y12,Y14,Y16,Y18,Y20,Y22,Y23,Y25,Y26,Y27,Y28)</f>
        <v>235</v>
      </c>
      <c r="Z32" s="578">
        <f>SUM(Z4,Z6,Z8,Z10,Z12,Z14,Z16,Z18,Z20,Z22,Z23,Z25,Z26,Z28)</f>
        <v>241</v>
      </c>
      <c r="AA32" s="525">
        <f t="shared" ref="AA32:AH32" si="11">SUM(AA4,AA6,AA8,AA10,AA12,AA14,AA16,AA18,AA20,AA22,AA23,AA25,AA26,AA27,AA28)</f>
        <v>220</v>
      </c>
      <c r="AB32" s="525">
        <f t="shared" si="11"/>
        <v>230</v>
      </c>
      <c r="AC32" s="571">
        <f t="shared" si="11"/>
        <v>195</v>
      </c>
      <c r="AD32" s="571">
        <f t="shared" si="11"/>
        <v>86</v>
      </c>
      <c r="AE32" s="571">
        <f t="shared" si="11"/>
        <v>130</v>
      </c>
      <c r="AF32" s="571">
        <f t="shared" si="11"/>
        <v>245</v>
      </c>
      <c r="AG32" s="523">
        <f t="shared" ref="AG32" si="12">SUM(AG4,AG6,AG8,AG10,AG12,AG14,AG16,AG18,AG20,AG22,AG23,AG25,AG26,AG27,AG28)</f>
        <v>209</v>
      </c>
      <c r="AH32" s="1281">
        <f t="shared" si="11"/>
        <v>206</v>
      </c>
      <c r="AI32" s="885">
        <f t="shared" si="0"/>
        <v>4821</v>
      </c>
    </row>
    <row r="33" spans="1:35" ht="18" customHeight="1" thickBot="1">
      <c r="A33" s="1131"/>
      <c r="B33" s="1132"/>
      <c r="C33" s="1133"/>
      <c r="D33" s="312" t="s">
        <v>5388</v>
      </c>
      <c r="E33" s="541">
        <f t="shared" ref="E33:O33" si="13">SUM(E31:E32)</f>
        <v>92</v>
      </c>
      <c r="F33" s="542">
        <f t="shared" si="13"/>
        <v>86</v>
      </c>
      <c r="G33" s="542">
        <f t="shared" si="13"/>
        <v>161</v>
      </c>
      <c r="H33" s="542">
        <f t="shared" si="13"/>
        <v>262</v>
      </c>
      <c r="I33" s="542">
        <f t="shared" si="13"/>
        <v>247</v>
      </c>
      <c r="J33" s="542">
        <f t="shared" si="13"/>
        <v>287</v>
      </c>
      <c r="K33" s="542">
        <f t="shared" si="13"/>
        <v>224</v>
      </c>
      <c r="L33" s="542">
        <f t="shared" si="13"/>
        <v>218</v>
      </c>
      <c r="M33" s="542">
        <f t="shared" si="13"/>
        <v>262</v>
      </c>
      <c r="N33" s="542">
        <f t="shared" si="13"/>
        <v>265</v>
      </c>
      <c r="O33" s="542">
        <f t="shared" si="13"/>
        <v>241</v>
      </c>
      <c r="P33" s="542">
        <f t="shared" ref="P33:AA33" si="14">SUM(P31:P32)</f>
        <v>218</v>
      </c>
      <c r="Q33" s="542">
        <f t="shared" si="14"/>
        <v>257</v>
      </c>
      <c r="R33" s="542">
        <f t="shared" si="14"/>
        <v>246</v>
      </c>
      <c r="S33" s="542">
        <f t="shared" si="14"/>
        <v>246</v>
      </c>
      <c r="T33" s="542">
        <f t="shared" si="14"/>
        <v>266</v>
      </c>
      <c r="U33" s="542">
        <f>SUM(U31:U32)</f>
        <v>248</v>
      </c>
      <c r="V33" s="542">
        <f t="shared" si="14"/>
        <v>267</v>
      </c>
      <c r="W33" s="582">
        <f t="shared" si="14"/>
        <v>277</v>
      </c>
      <c r="X33" s="542">
        <f>SUM(X31:X32)</f>
        <v>440</v>
      </c>
      <c r="Y33" s="542">
        <f>SUM(Y31:Y32)</f>
        <v>444</v>
      </c>
      <c r="Z33" s="762">
        <f>SUM(Z31:Z32)</f>
        <v>487</v>
      </c>
      <c r="AA33" s="543">
        <f t="shared" si="14"/>
        <v>393</v>
      </c>
      <c r="AB33" s="543">
        <f t="shared" ref="AB33:AH33" si="15">SUM(AB31:AB32)</f>
        <v>445</v>
      </c>
      <c r="AC33" s="582">
        <f t="shared" si="15"/>
        <v>409</v>
      </c>
      <c r="AD33" s="582">
        <f t="shared" si="15"/>
        <v>142</v>
      </c>
      <c r="AE33" s="582">
        <f t="shared" si="15"/>
        <v>239</v>
      </c>
      <c r="AF33" s="582">
        <f t="shared" si="15"/>
        <v>475</v>
      </c>
      <c r="AG33" s="542">
        <f t="shared" si="15"/>
        <v>398</v>
      </c>
      <c r="AH33" s="1287">
        <f t="shared" si="15"/>
        <v>386</v>
      </c>
      <c r="AI33" s="886">
        <f t="shared" si="0"/>
        <v>8628</v>
      </c>
    </row>
  </sheetData>
  <mergeCells count="7">
    <mergeCell ref="E1:AI1"/>
    <mergeCell ref="A1:D2"/>
    <mergeCell ref="A3:B28"/>
    <mergeCell ref="A29:C33"/>
    <mergeCell ref="C23:C24"/>
    <mergeCell ref="C27:C28"/>
    <mergeCell ref="AF15:AH16"/>
  </mergeCells>
  <phoneticPr fontId="0" type="noConversion"/>
  <printOptions horizontalCentered="1" verticalCentered="1"/>
  <pageMargins left="0" right="0" top="0" bottom="0"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35"/>
  <sheetViews>
    <sheetView workbookViewId="0">
      <pane xSplit="32" ySplit="3" topLeftCell="AG12" activePane="bottomRight" state="frozen"/>
      <selection pane="topRight" activeCell="AG1" sqref="AG1"/>
      <selection pane="bottomLeft" activeCell="A4" sqref="A4"/>
      <selection pane="bottomRight" activeCell="L28" sqref="L28"/>
    </sheetView>
  </sheetViews>
  <sheetFormatPr defaultRowHeight="25.5"/>
  <cols>
    <col min="1" max="1" width="6.42578125" style="117" bestFit="1" customWidth="1"/>
    <col min="2" max="2" width="10.140625" style="117" bestFit="1" customWidth="1"/>
    <col min="3" max="3" width="14.7109375" style="117" customWidth="1"/>
    <col min="4" max="5" width="8.42578125" style="117" customWidth="1"/>
    <col min="6" max="6" width="12.28515625" style="117" bestFit="1" customWidth="1"/>
    <col min="7" max="7" width="6.85546875" style="426" bestFit="1" customWidth="1"/>
    <col min="8" max="8" width="11.5703125" style="117"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50" t="s">
        <v>5417</v>
      </c>
      <c r="B2" s="1151"/>
      <c r="C2" s="1151"/>
      <c r="D2" s="1151"/>
      <c r="E2" s="1151"/>
      <c r="F2" s="1151"/>
      <c r="G2" s="1151"/>
      <c r="H2" s="1152"/>
      <c r="J2" s="1143" t="s">
        <v>3761</v>
      </c>
      <c r="K2" s="1144"/>
      <c r="L2" s="1144"/>
      <c r="M2" s="1144"/>
      <c r="N2" s="1145"/>
      <c r="O2" s="741"/>
      <c r="P2" s="1143" t="s">
        <v>629</v>
      </c>
      <c r="Q2" s="1144"/>
      <c r="R2" s="1144"/>
      <c r="S2" s="1144"/>
      <c r="T2" s="1145"/>
      <c r="U2" s="741"/>
      <c r="V2" s="1143" t="s">
        <v>3767</v>
      </c>
      <c r="W2" s="1144"/>
      <c r="X2" s="1144"/>
      <c r="Y2" s="1144"/>
      <c r="Z2" s="1145"/>
      <c r="AA2" s="741"/>
      <c r="AB2" s="1143" t="s">
        <v>4552</v>
      </c>
      <c r="AC2" s="1144"/>
      <c r="AD2" s="1144"/>
      <c r="AE2" s="1144"/>
      <c r="AF2" s="1145"/>
    </row>
    <row r="3" spans="1:32" ht="31.5" customHeight="1">
      <c r="A3" s="869" t="s">
        <v>1447</v>
      </c>
      <c r="B3" s="870" t="s">
        <v>3572</v>
      </c>
      <c r="C3" s="870" t="s">
        <v>3575</v>
      </c>
      <c r="D3" s="870" t="s">
        <v>3765</v>
      </c>
      <c r="E3" s="870" t="s">
        <v>3766</v>
      </c>
      <c r="F3" s="870" t="s">
        <v>3574</v>
      </c>
      <c r="G3" s="870" t="s">
        <v>3573</v>
      </c>
      <c r="H3" s="871" t="s">
        <v>3579</v>
      </c>
      <c r="J3" s="452" t="s">
        <v>1447</v>
      </c>
      <c r="K3" s="1146" t="s">
        <v>3575</v>
      </c>
      <c r="L3" s="1147"/>
      <c r="M3" s="1148" t="s">
        <v>3764</v>
      </c>
      <c r="N3" s="1149"/>
      <c r="P3" s="452" t="s">
        <v>1447</v>
      </c>
      <c r="Q3" s="1146" t="s">
        <v>3575</v>
      </c>
      <c r="R3" s="1147"/>
      <c r="S3" s="1148" t="s">
        <v>3764</v>
      </c>
      <c r="T3" s="1149"/>
      <c r="V3" s="452" t="s">
        <v>1447</v>
      </c>
      <c r="W3" s="1146" t="s">
        <v>3575</v>
      </c>
      <c r="X3" s="1147"/>
      <c r="Y3" s="1148" t="s">
        <v>3764</v>
      </c>
      <c r="Z3" s="1149"/>
      <c r="AB3" s="452" t="s">
        <v>1447</v>
      </c>
      <c r="AC3" s="1146" t="s">
        <v>3575</v>
      </c>
      <c r="AD3" s="1147"/>
      <c r="AE3" s="1148" t="s">
        <v>3764</v>
      </c>
      <c r="AF3" s="1149"/>
    </row>
    <row r="4" spans="1:32" ht="24" customHeight="1">
      <c r="A4" s="747">
        <v>1995</v>
      </c>
      <c r="B4" s="598">
        <v>34811</v>
      </c>
      <c r="C4" s="429">
        <v>92</v>
      </c>
      <c r="D4" s="429">
        <v>13</v>
      </c>
      <c r="E4" s="429">
        <v>36</v>
      </c>
      <c r="F4" s="429"/>
      <c r="G4" s="427" t="s">
        <v>3576</v>
      </c>
      <c r="H4" s="430">
        <v>25</v>
      </c>
      <c r="J4" s="451">
        <v>2001</v>
      </c>
      <c r="K4" s="453">
        <v>46</v>
      </c>
      <c r="L4" s="455">
        <f t="shared" ref="L4:L15" si="0">K4/C10</f>
        <v>0.20535714285714285</v>
      </c>
      <c r="M4" s="292">
        <v>18</v>
      </c>
      <c r="N4" s="457">
        <f t="shared" ref="N4:N14" si="1">M4/K4</f>
        <v>0.39130434782608697</v>
      </c>
      <c r="P4" s="451">
        <v>2001</v>
      </c>
      <c r="Q4" s="453">
        <v>35</v>
      </c>
      <c r="R4" s="455">
        <f t="shared" ref="R4:R15" si="2">Q4/C10</f>
        <v>0.15625</v>
      </c>
      <c r="S4" s="292">
        <v>6</v>
      </c>
      <c r="T4" s="457">
        <f t="shared" ref="T4:T14" si="3">S4/Q4</f>
        <v>0.17142857142857143</v>
      </c>
      <c r="V4" s="451">
        <v>2001</v>
      </c>
      <c r="W4" s="453">
        <v>61</v>
      </c>
      <c r="X4" s="455">
        <f>W4/C10</f>
        <v>0.27232142857142855</v>
      </c>
      <c r="Y4" s="292">
        <v>6</v>
      </c>
      <c r="Z4" s="457">
        <f t="shared" ref="Z4:Z14" si="4">Y4/W4</f>
        <v>9.8360655737704916E-2</v>
      </c>
      <c r="AB4" s="673">
        <v>2001</v>
      </c>
      <c r="AC4" s="674"/>
      <c r="AD4" s="675"/>
      <c r="AE4" s="118"/>
      <c r="AF4" s="676"/>
    </row>
    <row r="5" spans="1:32" ht="24" customHeight="1">
      <c r="A5" s="747">
        <v>1996</v>
      </c>
      <c r="B5" s="598">
        <v>41012</v>
      </c>
      <c r="C5" s="429">
        <v>86</v>
      </c>
      <c r="D5" s="429">
        <v>14</v>
      </c>
      <c r="E5" s="429">
        <v>38</v>
      </c>
      <c r="F5" s="429"/>
      <c r="G5" s="428" t="s">
        <v>3577</v>
      </c>
      <c r="H5" s="430">
        <v>3</v>
      </c>
      <c r="J5" s="450">
        <v>2002</v>
      </c>
      <c r="K5" s="454">
        <v>63</v>
      </c>
      <c r="L5" s="456">
        <f t="shared" si="0"/>
        <v>0.28899082568807338</v>
      </c>
      <c r="M5" s="136">
        <v>22</v>
      </c>
      <c r="N5" s="458">
        <f t="shared" si="1"/>
        <v>0.34920634920634919</v>
      </c>
      <c r="P5" s="450">
        <v>2002</v>
      </c>
      <c r="Q5" s="454">
        <v>45</v>
      </c>
      <c r="R5" s="456">
        <f t="shared" si="2"/>
        <v>0.20642201834862386</v>
      </c>
      <c r="S5" s="136">
        <v>7</v>
      </c>
      <c r="T5" s="458">
        <f t="shared" si="3"/>
        <v>0.15555555555555556</v>
      </c>
      <c r="V5" s="450">
        <v>2002</v>
      </c>
      <c r="W5" s="454"/>
      <c r="X5" s="456">
        <f t="shared" ref="X5:X16" si="5">W5/C11</f>
        <v>0</v>
      </c>
      <c r="Y5" s="136"/>
      <c r="Z5" s="458"/>
      <c r="AB5" s="450">
        <v>2002</v>
      </c>
      <c r="AC5" s="454"/>
      <c r="AD5" s="456"/>
      <c r="AE5" s="136"/>
      <c r="AF5" s="458"/>
    </row>
    <row r="6" spans="1:32" ht="24" customHeight="1">
      <c r="A6" s="747">
        <v>1997</v>
      </c>
      <c r="B6" s="598">
        <v>41004</v>
      </c>
      <c r="C6" s="429">
        <v>161</v>
      </c>
      <c r="D6" s="429">
        <v>15</v>
      </c>
      <c r="E6" s="429">
        <v>42</v>
      </c>
      <c r="F6" s="429"/>
      <c r="G6" s="428" t="s">
        <v>3577</v>
      </c>
      <c r="H6" s="430">
        <v>3</v>
      </c>
      <c r="J6" s="450">
        <v>2003</v>
      </c>
      <c r="K6" s="454">
        <v>71</v>
      </c>
      <c r="L6" s="456">
        <f t="shared" si="0"/>
        <v>0.27099236641221375</v>
      </c>
      <c r="M6" s="136">
        <v>26</v>
      </c>
      <c r="N6" s="458">
        <f t="shared" si="1"/>
        <v>0.36619718309859156</v>
      </c>
      <c r="P6" s="450">
        <v>2003</v>
      </c>
      <c r="Q6" s="454">
        <v>49</v>
      </c>
      <c r="R6" s="456">
        <f t="shared" si="2"/>
        <v>0.18702290076335878</v>
      </c>
      <c r="S6" s="136">
        <v>4</v>
      </c>
      <c r="T6" s="458">
        <f t="shared" si="3"/>
        <v>8.1632653061224483E-2</v>
      </c>
      <c r="V6" s="450">
        <v>2003</v>
      </c>
      <c r="W6" s="454">
        <v>56</v>
      </c>
      <c r="X6" s="456">
        <f t="shared" si="5"/>
        <v>0.21374045801526717</v>
      </c>
      <c r="Y6" s="136">
        <v>3</v>
      </c>
      <c r="Z6" s="458">
        <f t="shared" si="4"/>
        <v>5.3571428571428568E-2</v>
      </c>
      <c r="AB6" s="450">
        <v>2003</v>
      </c>
      <c r="AC6" s="454"/>
      <c r="AD6" s="456"/>
      <c r="AE6" s="136"/>
      <c r="AF6" s="458"/>
    </row>
    <row r="7" spans="1:32" ht="24" customHeight="1">
      <c r="A7" s="747">
        <v>1998</v>
      </c>
      <c r="B7" s="598">
        <v>41017</v>
      </c>
      <c r="C7" s="429">
        <v>262</v>
      </c>
      <c r="D7" s="429">
        <v>17</v>
      </c>
      <c r="E7" s="429">
        <v>49</v>
      </c>
      <c r="F7" s="429">
        <v>1</v>
      </c>
      <c r="G7" s="427" t="s">
        <v>3578</v>
      </c>
      <c r="H7" s="430">
        <v>10</v>
      </c>
      <c r="J7" s="450">
        <v>2004</v>
      </c>
      <c r="K7" s="454">
        <v>74</v>
      </c>
      <c r="L7" s="456">
        <f t="shared" si="0"/>
        <v>0.28030303030303028</v>
      </c>
      <c r="M7" s="136">
        <v>30</v>
      </c>
      <c r="N7" s="458">
        <f t="shared" si="1"/>
        <v>0.40540540540540543</v>
      </c>
      <c r="P7" s="450">
        <v>2004</v>
      </c>
      <c r="Q7" s="454">
        <v>47</v>
      </c>
      <c r="R7" s="456">
        <f t="shared" si="2"/>
        <v>0.17803030303030304</v>
      </c>
      <c r="S7" s="136">
        <v>4</v>
      </c>
      <c r="T7" s="458">
        <f t="shared" si="3"/>
        <v>8.5106382978723402E-2</v>
      </c>
      <c r="V7" s="450">
        <v>2004</v>
      </c>
      <c r="W7" s="454">
        <v>52</v>
      </c>
      <c r="X7" s="456">
        <f t="shared" si="5"/>
        <v>0.19696969696969696</v>
      </c>
      <c r="Y7" s="136">
        <v>1</v>
      </c>
      <c r="Z7" s="458">
        <f t="shared" si="4"/>
        <v>1.9230769230769232E-2</v>
      </c>
      <c r="AB7" s="450">
        <v>2004</v>
      </c>
      <c r="AC7" s="454"/>
      <c r="AD7" s="456"/>
      <c r="AE7" s="136"/>
      <c r="AF7" s="458"/>
    </row>
    <row r="8" spans="1:32" ht="24" customHeight="1">
      <c r="A8" s="747">
        <v>1999</v>
      </c>
      <c r="B8" s="598">
        <v>41009</v>
      </c>
      <c r="C8" s="429">
        <v>247</v>
      </c>
      <c r="D8" s="429">
        <v>17</v>
      </c>
      <c r="E8" s="429">
        <v>49</v>
      </c>
      <c r="F8" s="429"/>
      <c r="G8" s="427" t="s">
        <v>3576</v>
      </c>
      <c r="H8" s="430">
        <v>10</v>
      </c>
      <c r="J8" s="450">
        <v>2005</v>
      </c>
      <c r="K8" s="454">
        <v>61</v>
      </c>
      <c r="L8" s="456">
        <f t="shared" si="0"/>
        <v>0.25311203319502074</v>
      </c>
      <c r="M8" s="136">
        <v>24</v>
      </c>
      <c r="N8" s="458">
        <f t="shared" si="1"/>
        <v>0.39344262295081966</v>
      </c>
      <c r="P8" s="450">
        <v>2005</v>
      </c>
      <c r="Q8" s="454">
        <v>54</v>
      </c>
      <c r="R8" s="456">
        <f t="shared" si="2"/>
        <v>0.22406639004149378</v>
      </c>
      <c r="S8" s="136">
        <v>6</v>
      </c>
      <c r="T8" s="458">
        <f t="shared" si="3"/>
        <v>0.1111111111111111</v>
      </c>
      <c r="V8" s="450">
        <v>2005</v>
      </c>
      <c r="W8" s="454">
        <v>55</v>
      </c>
      <c r="X8" s="456">
        <f t="shared" si="5"/>
        <v>0.22821576763485477</v>
      </c>
      <c r="Y8" s="136">
        <v>3</v>
      </c>
      <c r="Z8" s="458">
        <f t="shared" si="4"/>
        <v>5.4545454545454543E-2</v>
      </c>
      <c r="AB8" s="450">
        <v>2005</v>
      </c>
      <c r="AC8" s="454"/>
      <c r="AD8" s="456"/>
      <c r="AE8" s="136"/>
      <c r="AF8" s="458"/>
    </row>
    <row r="9" spans="1:32" ht="24" customHeight="1">
      <c r="A9" s="747">
        <v>2000</v>
      </c>
      <c r="B9" s="598">
        <v>41028</v>
      </c>
      <c r="C9" s="429">
        <v>287</v>
      </c>
      <c r="D9" s="429">
        <v>20</v>
      </c>
      <c r="E9" s="429">
        <v>60</v>
      </c>
      <c r="F9" s="429">
        <v>2</v>
      </c>
      <c r="G9" s="427" t="s">
        <v>3576</v>
      </c>
      <c r="H9" s="430">
        <v>25</v>
      </c>
      <c r="J9" s="450">
        <v>2006</v>
      </c>
      <c r="K9" s="454">
        <v>60</v>
      </c>
      <c r="L9" s="456">
        <f t="shared" si="0"/>
        <v>0.27522935779816515</v>
      </c>
      <c r="M9" s="136">
        <v>21</v>
      </c>
      <c r="N9" s="458">
        <f t="shared" si="1"/>
        <v>0.35</v>
      </c>
      <c r="P9" s="450">
        <v>2006</v>
      </c>
      <c r="Q9" s="454">
        <v>51</v>
      </c>
      <c r="R9" s="456">
        <f t="shared" si="2"/>
        <v>0.23394495412844038</v>
      </c>
      <c r="S9" s="136">
        <v>6</v>
      </c>
      <c r="T9" s="458">
        <f t="shared" si="3"/>
        <v>0.11764705882352941</v>
      </c>
      <c r="V9" s="450">
        <v>2006</v>
      </c>
      <c r="W9" s="454">
        <v>31</v>
      </c>
      <c r="X9" s="456">
        <f t="shared" si="5"/>
        <v>0.14220183486238533</v>
      </c>
      <c r="Y9" s="136">
        <v>2</v>
      </c>
      <c r="Z9" s="458">
        <f t="shared" si="4"/>
        <v>6.4516129032258063E-2</v>
      </c>
      <c r="AB9" s="450">
        <v>2006</v>
      </c>
      <c r="AC9" s="454"/>
      <c r="AD9" s="456"/>
      <c r="AE9" s="136"/>
      <c r="AF9" s="458"/>
    </row>
    <row r="10" spans="1:32" ht="24" customHeight="1">
      <c r="A10" s="747">
        <v>2001</v>
      </c>
      <c r="B10" s="598">
        <v>41020</v>
      </c>
      <c r="C10" s="429">
        <v>224</v>
      </c>
      <c r="D10" s="429">
        <v>20</v>
      </c>
      <c r="E10" s="429">
        <v>54</v>
      </c>
      <c r="F10" s="429"/>
      <c r="G10" s="427" t="s">
        <v>777</v>
      </c>
      <c r="H10" s="430">
        <v>7</v>
      </c>
      <c r="J10" s="450">
        <v>2007</v>
      </c>
      <c r="K10" s="454">
        <v>64</v>
      </c>
      <c r="L10" s="456">
        <f t="shared" si="0"/>
        <v>0.24902723735408561</v>
      </c>
      <c r="M10" s="136">
        <v>23</v>
      </c>
      <c r="N10" s="458">
        <f t="shared" si="1"/>
        <v>0.359375</v>
      </c>
      <c r="P10" s="450">
        <v>2007</v>
      </c>
      <c r="Q10" s="454">
        <v>54</v>
      </c>
      <c r="R10" s="456">
        <f t="shared" si="2"/>
        <v>0.21011673151750973</v>
      </c>
      <c r="S10" s="136">
        <v>2</v>
      </c>
      <c r="T10" s="458">
        <f t="shared" si="3"/>
        <v>3.7037037037037035E-2</v>
      </c>
      <c r="V10" s="450">
        <v>2007</v>
      </c>
      <c r="W10" s="454">
        <v>57</v>
      </c>
      <c r="X10" s="456">
        <f t="shared" si="5"/>
        <v>0.22178988326848248</v>
      </c>
      <c r="Y10" s="136">
        <v>4</v>
      </c>
      <c r="Z10" s="458">
        <f t="shared" si="4"/>
        <v>7.0175438596491224E-2</v>
      </c>
      <c r="AB10" s="450">
        <v>2007</v>
      </c>
      <c r="AC10" s="454"/>
      <c r="AD10" s="456"/>
      <c r="AE10" s="136"/>
      <c r="AF10" s="458"/>
    </row>
    <row r="11" spans="1:32" ht="24" customHeight="1">
      <c r="A11" s="747">
        <v>2002</v>
      </c>
      <c r="B11" s="598">
        <v>41005</v>
      </c>
      <c r="C11" s="429">
        <v>218</v>
      </c>
      <c r="D11" s="429">
        <v>21</v>
      </c>
      <c r="E11" s="429">
        <v>59</v>
      </c>
      <c r="F11" s="429"/>
      <c r="G11" s="428" t="s">
        <v>3577</v>
      </c>
      <c r="H11" s="430">
        <v>2</v>
      </c>
      <c r="J11" s="450">
        <v>2008</v>
      </c>
      <c r="K11" s="454">
        <v>77</v>
      </c>
      <c r="L11" s="456">
        <f t="shared" si="0"/>
        <v>0.31300813008130079</v>
      </c>
      <c r="M11" s="136">
        <v>17</v>
      </c>
      <c r="N11" s="458">
        <f t="shared" si="1"/>
        <v>0.22077922077922077</v>
      </c>
      <c r="P11" s="450">
        <v>2008</v>
      </c>
      <c r="Q11" s="454">
        <v>42</v>
      </c>
      <c r="R11" s="456">
        <f t="shared" si="2"/>
        <v>0.17073170731707318</v>
      </c>
      <c r="S11" s="136">
        <v>5</v>
      </c>
      <c r="T11" s="458">
        <f t="shared" si="3"/>
        <v>0.11904761904761904</v>
      </c>
      <c r="V11" s="450">
        <v>2008</v>
      </c>
      <c r="W11" s="454">
        <v>39</v>
      </c>
      <c r="X11" s="456">
        <f t="shared" si="5"/>
        <v>0.15853658536585366</v>
      </c>
      <c r="Y11" s="136">
        <v>4</v>
      </c>
      <c r="Z11" s="458">
        <f t="shared" si="4"/>
        <v>0.10256410256410256</v>
      </c>
      <c r="AB11" s="450">
        <v>2008</v>
      </c>
      <c r="AC11" s="454"/>
      <c r="AD11" s="456"/>
      <c r="AE11" s="136"/>
      <c r="AF11" s="458"/>
    </row>
    <row r="12" spans="1:32" ht="24" customHeight="1">
      <c r="A12" s="747">
        <v>2003</v>
      </c>
      <c r="B12" s="598">
        <v>41025</v>
      </c>
      <c r="C12" s="429">
        <v>262</v>
      </c>
      <c r="D12" s="429">
        <v>21</v>
      </c>
      <c r="E12" s="429">
        <v>59</v>
      </c>
      <c r="F12" s="429">
        <v>2</v>
      </c>
      <c r="G12" s="427" t="s">
        <v>3576</v>
      </c>
      <c r="H12" s="430">
        <v>20</v>
      </c>
      <c r="J12" s="450">
        <v>2009</v>
      </c>
      <c r="K12" s="454">
        <v>63</v>
      </c>
      <c r="L12" s="456">
        <f t="shared" si="0"/>
        <v>0.25609756097560976</v>
      </c>
      <c r="M12" s="136">
        <v>27</v>
      </c>
      <c r="N12" s="458">
        <f t="shared" si="1"/>
        <v>0.42857142857142855</v>
      </c>
      <c r="P12" s="450">
        <v>2009</v>
      </c>
      <c r="Q12" s="454">
        <v>71</v>
      </c>
      <c r="R12" s="456">
        <f t="shared" si="2"/>
        <v>0.2886178861788618</v>
      </c>
      <c r="S12" s="136">
        <v>7</v>
      </c>
      <c r="T12" s="458">
        <f t="shared" si="3"/>
        <v>9.8591549295774641E-2</v>
      </c>
      <c r="V12" s="450">
        <v>2009</v>
      </c>
      <c r="W12" s="454">
        <v>9</v>
      </c>
      <c r="X12" s="456">
        <f t="shared" si="5"/>
        <v>3.6585365853658534E-2</v>
      </c>
      <c r="Y12" s="136">
        <v>1</v>
      </c>
      <c r="Z12" s="458">
        <f t="shared" si="4"/>
        <v>0.1111111111111111</v>
      </c>
      <c r="AB12" s="450">
        <v>2009</v>
      </c>
      <c r="AC12" s="454"/>
      <c r="AD12" s="456"/>
      <c r="AE12" s="136"/>
      <c r="AF12" s="458"/>
    </row>
    <row r="13" spans="1:32" ht="24" customHeight="1">
      <c r="A13" s="747">
        <v>2004</v>
      </c>
      <c r="B13" s="598">
        <v>41016</v>
      </c>
      <c r="C13" s="429">
        <v>264</v>
      </c>
      <c r="D13" s="429">
        <v>22</v>
      </c>
      <c r="E13" s="429">
        <v>61</v>
      </c>
      <c r="F13" s="429">
        <v>3</v>
      </c>
      <c r="G13" s="427" t="s">
        <v>3578</v>
      </c>
      <c r="H13" s="430">
        <v>10</v>
      </c>
      <c r="J13" s="450">
        <v>2010</v>
      </c>
      <c r="K13" s="454">
        <v>62</v>
      </c>
      <c r="L13" s="456">
        <f t="shared" si="0"/>
        <v>0.23308270676691728</v>
      </c>
      <c r="M13" s="136">
        <v>23</v>
      </c>
      <c r="N13" s="458">
        <f t="shared" si="1"/>
        <v>0.37096774193548387</v>
      </c>
      <c r="P13" s="450">
        <v>2010</v>
      </c>
      <c r="Q13" s="454">
        <v>40</v>
      </c>
      <c r="R13" s="456">
        <f t="shared" si="2"/>
        <v>0.15037593984962405</v>
      </c>
      <c r="S13" s="136">
        <v>4</v>
      </c>
      <c r="T13" s="458">
        <f t="shared" si="3"/>
        <v>0.1</v>
      </c>
      <c r="V13" s="450">
        <v>2010</v>
      </c>
      <c r="W13" s="454">
        <v>32</v>
      </c>
      <c r="X13" s="456">
        <f t="shared" si="5"/>
        <v>0.12030075187969924</v>
      </c>
      <c r="Y13" s="136">
        <v>5</v>
      </c>
      <c r="Z13" s="458">
        <f t="shared" si="4"/>
        <v>0.15625</v>
      </c>
      <c r="AB13" s="450">
        <v>2010</v>
      </c>
      <c r="AC13" s="454"/>
      <c r="AD13" s="456"/>
      <c r="AE13" s="136"/>
      <c r="AF13" s="458"/>
    </row>
    <row r="14" spans="1:32" ht="24" customHeight="1">
      <c r="A14" s="747">
        <v>2005</v>
      </c>
      <c r="B14" s="598">
        <v>41001</v>
      </c>
      <c r="C14" s="429">
        <v>241</v>
      </c>
      <c r="D14" s="429">
        <v>21</v>
      </c>
      <c r="E14" s="429">
        <v>61</v>
      </c>
      <c r="F14" s="429"/>
      <c r="G14" s="427" t="s">
        <v>3576</v>
      </c>
      <c r="H14" s="430">
        <v>13</v>
      </c>
      <c r="J14" s="450">
        <v>2011</v>
      </c>
      <c r="K14" s="454">
        <v>59</v>
      </c>
      <c r="L14" s="456">
        <f t="shared" si="0"/>
        <v>0.23790322580645162</v>
      </c>
      <c r="M14" s="136">
        <v>19</v>
      </c>
      <c r="N14" s="458">
        <f t="shared" si="1"/>
        <v>0.32203389830508472</v>
      </c>
      <c r="P14" s="450">
        <v>2011</v>
      </c>
      <c r="Q14" s="454">
        <v>63</v>
      </c>
      <c r="R14" s="456">
        <f t="shared" si="2"/>
        <v>0.25403225806451613</v>
      </c>
      <c r="S14" s="136">
        <v>5</v>
      </c>
      <c r="T14" s="458">
        <f t="shared" si="3"/>
        <v>7.9365079365079361E-2</v>
      </c>
      <c r="V14" s="450">
        <v>2011</v>
      </c>
      <c r="W14" s="454">
        <v>37</v>
      </c>
      <c r="X14" s="456">
        <f t="shared" si="5"/>
        <v>0.14919354838709678</v>
      </c>
      <c r="Y14" s="136">
        <v>8</v>
      </c>
      <c r="Z14" s="458">
        <f t="shared" si="4"/>
        <v>0.21621621621621623</v>
      </c>
      <c r="AB14" s="450">
        <v>2011</v>
      </c>
      <c r="AC14" s="454"/>
      <c r="AD14" s="456"/>
      <c r="AE14" s="136"/>
      <c r="AF14" s="458"/>
    </row>
    <row r="15" spans="1:32" ht="24" customHeight="1">
      <c r="A15" s="747">
        <v>2006</v>
      </c>
      <c r="B15" s="598">
        <v>41020</v>
      </c>
      <c r="C15" s="429">
        <v>218</v>
      </c>
      <c r="D15" s="429">
        <v>20</v>
      </c>
      <c r="E15" s="429">
        <v>58</v>
      </c>
      <c r="F15" s="429">
        <v>1</v>
      </c>
      <c r="G15" s="427" t="s">
        <v>3576</v>
      </c>
      <c r="H15" s="430">
        <v>19</v>
      </c>
      <c r="J15" s="450">
        <v>2012</v>
      </c>
      <c r="K15" s="454">
        <v>43</v>
      </c>
      <c r="L15" s="456">
        <f t="shared" si="0"/>
        <v>0.16104868913857678</v>
      </c>
      <c r="M15" s="136">
        <v>12</v>
      </c>
      <c r="N15" s="458">
        <f t="shared" ref="N15:N20" si="6">M15/K15</f>
        <v>0.27906976744186046</v>
      </c>
      <c r="P15" s="450">
        <v>2012</v>
      </c>
      <c r="Q15" s="454">
        <v>51</v>
      </c>
      <c r="R15" s="456">
        <f t="shared" si="2"/>
        <v>0.19101123595505617</v>
      </c>
      <c r="S15" s="136">
        <v>8</v>
      </c>
      <c r="T15" s="458">
        <f t="shared" ref="T15:T21" si="7">S15/Q15</f>
        <v>0.15686274509803921</v>
      </c>
      <c r="V15" s="450">
        <v>2012</v>
      </c>
      <c r="W15" s="454">
        <v>47</v>
      </c>
      <c r="X15" s="456">
        <f t="shared" si="5"/>
        <v>0.17602996254681649</v>
      </c>
      <c r="Y15" s="136">
        <v>5</v>
      </c>
      <c r="Z15" s="458">
        <f t="shared" ref="Z15:Z21" si="8">Y15/W15</f>
        <v>0.10638297872340426</v>
      </c>
      <c r="AB15" s="450">
        <v>2012</v>
      </c>
      <c r="AC15" s="454"/>
      <c r="AD15" s="456"/>
      <c r="AE15" s="136"/>
      <c r="AF15" s="458"/>
    </row>
    <row r="16" spans="1:32" ht="24" customHeight="1">
      <c r="A16" s="747">
        <v>2007</v>
      </c>
      <c r="B16" s="598">
        <v>41013</v>
      </c>
      <c r="C16" s="429">
        <v>257</v>
      </c>
      <c r="D16" s="429">
        <v>21</v>
      </c>
      <c r="E16" s="429">
        <v>59</v>
      </c>
      <c r="F16" s="429">
        <v>2</v>
      </c>
      <c r="G16" s="427" t="s">
        <v>3576</v>
      </c>
      <c r="H16" s="430">
        <v>20</v>
      </c>
      <c r="J16" s="450">
        <v>2013</v>
      </c>
      <c r="K16" s="454">
        <v>67</v>
      </c>
      <c r="L16" s="456">
        <f t="shared" ref="L16:L21" si="9">K16/C22</f>
        <v>0.24187725631768953</v>
      </c>
      <c r="M16" s="136">
        <v>18</v>
      </c>
      <c r="N16" s="458">
        <f t="shared" si="6"/>
        <v>0.26865671641791045</v>
      </c>
      <c r="P16" s="450">
        <v>2013</v>
      </c>
      <c r="Q16" s="454">
        <v>32</v>
      </c>
      <c r="R16" s="456">
        <f t="shared" ref="R16:R21" si="10">Q16/C22</f>
        <v>0.11552346570397112</v>
      </c>
      <c r="S16" s="136">
        <v>6</v>
      </c>
      <c r="T16" s="458">
        <f t="shared" si="7"/>
        <v>0.1875</v>
      </c>
      <c r="V16" s="450">
        <v>2013</v>
      </c>
      <c r="W16" s="454">
        <v>38</v>
      </c>
      <c r="X16" s="456">
        <f t="shared" si="5"/>
        <v>0.13718411552346571</v>
      </c>
      <c r="Y16" s="136">
        <v>2</v>
      </c>
      <c r="Z16" s="458">
        <f t="shared" si="8"/>
        <v>5.2631578947368418E-2</v>
      </c>
      <c r="AB16" s="450">
        <v>2013</v>
      </c>
      <c r="AC16" s="454"/>
      <c r="AD16" s="456"/>
      <c r="AE16" s="136"/>
      <c r="AF16" s="458"/>
    </row>
    <row r="17" spans="1:32" ht="24" customHeight="1">
      <c r="A17" s="747">
        <v>2008</v>
      </c>
      <c r="B17" s="598">
        <v>40997</v>
      </c>
      <c r="C17" s="429">
        <v>246</v>
      </c>
      <c r="D17" s="429">
        <v>22</v>
      </c>
      <c r="E17" s="429">
        <v>66</v>
      </c>
      <c r="F17" s="429"/>
      <c r="G17" s="427" t="s">
        <v>777</v>
      </c>
      <c r="H17" s="430">
        <v>8</v>
      </c>
      <c r="J17" s="664">
        <v>2014</v>
      </c>
      <c r="K17" s="665">
        <v>105</v>
      </c>
      <c r="L17" s="666">
        <f t="shared" si="9"/>
        <v>0.23809523809523808</v>
      </c>
      <c r="M17" s="127">
        <v>23</v>
      </c>
      <c r="N17" s="667">
        <f t="shared" si="6"/>
        <v>0.21904761904761905</v>
      </c>
      <c r="P17" s="664">
        <v>2014</v>
      </c>
      <c r="Q17" s="665">
        <v>63</v>
      </c>
      <c r="R17" s="666">
        <f t="shared" si="10"/>
        <v>0.14285714285714285</v>
      </c>
      <c r="S17" s="127">
        <v>6</v>
      </c>
      <c r="T17" s="667">
        <f t="shared" si="7"/>
        <v>9.5238095238095233E-2</v>
      </c>
      <c r="V17" s="664">
        <v>2014</v>
      </c>
      <c r="W17" s="665">
        <v>52</v>
      </c>
      <c r="X17" s="666">
        <f t="shared" ref="X17:X25" si="11">W17/C23</f>
        <v>0.11791383219954649</v>
      </c>
      <c r="Y17" s="127">
        <v>5</v>
      </c>
      <c r="Z17" s="667">
        <f t="shared" si="8"/>
        <v>9.6153846153846159E-2</v>
      </c>
      <c r="AB17" s="450">
        <v>2014</v>
      </c>
      <c r="AC17" s="454"/>
      <c r="AD17" s="456"/>
      <c r="AE17" s="136"/>
      <c r="AF17" s="458"/>
    </row>
    <row r="18" spans="1:32" ht="24" customHeight="1">
      <c r="A18" s="747">
        <v>2009</v>
      </c>
      <c r="B18" s="598">
        <v>41017</v>
      </c>
      <c r="C18" s="429">
        <v>246</v>
      </c>
      <c r="D18" s="429">
        <v>22</v>
      </c>
      <c r="E18" s="429">
        <v>62</v>
      </c>
      <c r="F18" s="429"/>
      <c r="G18" s="427" t="s">
        <v>3576</v>
      </c>
      <c r="H18" s="430">
        <v>19</v>
      </c>
      <c r="J18" s="450">
        <v>2015</v>
      </c>
      <c r="K18" s="454">
        <v>142</v>
      </c>
      <c r="L18" s="456">
        <f t="shared" si="9"/>
        <v>0.32054176072234764</v>
      </c>
      <c r="M18" s="136">
        <v>18</v>
      </c>
      <c r="N18" s="458">
        <f t="shared" si="6"/>
        <v>0.12676056338028169</v>
      </c>
      <c r="P18" s="450">
        <v>2015</v>
      </c>
      <c r="Q18" s="454">
        <v>64</v>
      </c>
      <c r="R18" s="456">
        <f t="shared" si="10"/>
        <v>0.14446952595936793</v>
      </c>
      <c r="S18" s="136">
        <v>6</v>
      </c>
      <c r="T18" s="458">
        <f t="shared" si="7"/>
        <v>9.375E-2</v>
      </c>
      <c r="V18" s="450">
        <v>2015</v>
      </c>
      <c r="W18" s="454">
        <v>37</v>
      </c>
      <c r="X18" s="456">
        <f t="shared" si="11"/>
        <v>8.35214446952596E-2</v>
      </c>
      <c r="Y18" s="136">
        <v>3</v>
      </c>
      <c r="Z18" s="458">
        <f t="shared" si="8"/>
        <v>8.1081081081081086E-2</v>
      </c>
      <c r="AB18" s="450">
        <v>2015</v>
      </c>
      <c r="AC18" s="454">
        <v>45</v>
      </c>
      <c r="AD18" s="456">
        <f>AC18/C24</f>
        <v>0.10158013544018059</v>
      </c>
      <c r="AE18" s="136">
        <v>16</v>
      </c>
      <c r="AF18" s="458">
        <f t="shared" ref="AF18:AF26" si="12">AE18/AC18</f>
        <v>0.35555555555555557</v>
      </c>
    </row>
    <row r="19" spans="1:32" ht="24" customHeight="1">
      <c r="A19" s="747">
        <v>2010</v>
      </c>
      <c r="B19" s="598">
        <v>41009</v>
      </c>
      <c r="C19" s="429">
        <v>266</v>
      </c>
      <c r="D19" s="429">
        <v>22</v>
      </c>
      <c r="E19" s="429">
        <v>64</v>
      </c>
      <c r="F19" s="429">
        <v>1</v>
      </c>
      <c r="G19" s="427" t="s">
        <v>777</v>
      </c>
      <c r="H19" s="430">
        <v>8</v>
      </c>
      <c r="J19" s="450">
        <v>2016</v>
      </c>
      <c r="K19" s="454">
        <v>149</v>
      </c>
      <c r="L19" s="456">
        <f t="shared" si="9"/>
        <v>0.3059548254620123</v>
      </c>
      <c r="M19" s="136">
        <v>26</v>
      </c>
      <c r="N19" s="458">
        <f t="shared" si="6"/>
        <v>0.17449664429530201</v>
      </c>
      <c r="P19" s="450">
        <v>2016</v>
      </c>
      <c r="Q19" s="454">
        <v>70</v>
      </c>
      <c r="R19" s="456">
        <f t="shared" si="10"/>
        <v>0.14373716632443531</v>
      </c>
      <c r="S19" s="136">
        <v>3</v>
      </c>
      <c r="T19" s="458">
        <f t="shared" si="7"/>
        <v>4.2857142857142858E-2</v>
      </c>
      <c r="V19" s="450">
        <v>2016</v>
      </c>
      <c r="W19" s="454">
        <v>32</v>
      </c>
      <c r="X19" s="456">
        <f t="shared" si="11"/>
        <v>6.5708418891170434E-2</v>
      </c>
      <c r="Y19" s="136">
        <v>2</v>
      </c>
      <c r="Z19" s="458">
        <f t="shared" si="8"/>
        <v>6.25E-2</v>
      </c>
      <c r="AB19" s="450">
        <v>2016</v>
      </c>
      <c r="AC19" s="454">
        <v>53</v>
      </c>
      <c r="AD19" s="456">
        <f>AC19/C25</f>
        <v>0.10882956878850103</v>
      </c>
      <c r="AE19" s="136">
        <v>18</v>
      </c>
      <c r="AF19" s="458">
        <f t="shared" si="12"/>
        <v>0.33962264150943394</v>
      </c>
    </row>
    <row r="20" spans="1:32" ht="24" customHeight="1">
      <c r="A20" s="747">
        <v>2011</v>
      </c>
      <c r="B20" s="598">
        <v>41029</v>
      </c>
      <c r="C20" s="429">
        <v>248</v>
      </c>
      <c r="D20" s="429">
        <v>22</v>
      </c>
      <c r="E20" s="429">
        <v>62</v>
      </c>
      <c r="F20" s="429">
        <v>3</v>
      </c>
      <c r="G20" s="427" t="s">
        <v>3576</v>
      </c>
      <c r="H20" s="430">
        <v>22</v>
      </c>
      <c r="J20" s="664">
        <v>2017</v>
      </c>
      <c r="K20" s="665">
        <v>127</v>
      </c>
      <c r="L20" s="666">
        <f t="shared" si="9"/>
        <v>0.32315521628498728</v>
      </c>
      <c r="M20" s="127">
        <v>27</v>
      </c>
      <c r="N20" s="667">
        <f t="shared" si="6"/>
        <v>0.2125984251968504</v>
      </c>
      <c r="P20" s="664">
        <v>2017</v>
      </c>
      <c r="Q20" s="665">
        <v>63</v>
      </c>
      <c r="R20" s="666">
        <f t="shared" si="10"/>
        <v>0.16030534351145037</v>
      </c>
      <c r="S20" s="127">
        <v>7</v>
      </c>
      <c r="T20" s="667">
        <f t="shared" si="7"/>
        <v>0.1111111111111111</v>
      </c>
      <c r="V20" s="664">
        <v>2017</v>
      </c>
      <c r="W20" s="665">
        <v>46</v>
      </c>
      <c r="X20" s="666">
        <f t="shared" si="11"/>
        <v>0.11704834605597965</v>
      </c>
      <c r="Y20" s="127">
        <v>1</v>
      </c>
      <c r="Z20" s="667">
        <f t="shared" si="8"/>
        <v>2.1739130434782608E-2</v>
      </c>
      <c r="AB20" s="664">
        <v>2017</v>
      </c>
      <c r="AC20" s="665">
        <v>37</v>
      </c>
      <c r="AD20" s="666">
        <f>AC20/C26</f>
        <v>9.4147582697201013E-2</v>
      </c>
      <c r="AE20" s="127">
        <v>10</v>
      </c>
      <c r="AF20" s="667">
        <f t="shared" si="12"/>
        <v>0.27027027027027029</v>
      </c>
    </row>
    <row r="21" spans="1:32" ht="24" customHeight="1">
      <c r="A21" s="747">
        <v>2012</v>
      </c>
      <c r="B21" s="598">
        <v>41013</v>
      </c>
      <c r="C21" s="429">
        <v>267</v>
      </c>
      <c r="D21" s="429">
        <v>21</v>
      </c>
      <c r="E21" s="429">
        <v>61</v>
      </c>
      <c r="F21" s="429">
        <v>1</v>
      </c>
      <c r="G21" s="427" t="s">
        <v>3578</v>
      </c>
      <c r="H21" s="430">
        <v>10</v>
      </c>
      <c r="J21" s="450">
        <v>2018</v>
      </c>
      <c r="K21" s="454">
        <v>151</v>
      </c>
      <c r="L21" s="456">
        <f t="shared" si="9"/>
        <v>0.33932584269662919</v>
      </c>
      <c r="M21" s="136">
        <v>28</v>
      </c>
      <c r="N21" s="458">
        <f>M21/K21</f>
        <v>0.18543046357615894</v>
      </c>
      <c r="P21" s="450">
        <v>2018</v>
      </c>
      <c r="Q21" s="454">
        <v>74</v>
      </c>
      <c r="R21" s="456">
        <f t="shared" si="10"/>
        <v>0.16629213483146069</v>
      </c>
      <c r="S21" s="136">
        <v>6</v>
      </c>
      <c r="T21" s="458">
        <f t="shared" si="7"/>
        <v>8.1081081081081086E-2</v>
      </c>
      <c r="V21" s="450">
        <v>2018</v>
      </c>
      <c r="W21" s="454">
        <v>45</v>
      </c>
      <c r="X21" s="456">
        <f t="shared" si="11"/>
        <v>0.10112359550561797</v>
      </c>
      <c r="Y21" s="136">
        <v>1</v>
      </c>
      <c r="Z21" s="458">
        <f t="shared" si="8"/>
        <v>2.2222222222222223E-2</v>
      </c>
      <c r="AB21" s="450">
        <v>2018</v>
      </c>
      <c r="AC21" s="454">
        <v>44</v>
      </c>
      <c r="AD21" s="456">
        <f>AC21/C27</f>
        <v>9.8876404494382023E-2</v>
      </c>
      <c r="AE21" s="136">
        <v>14</v>
      </c>
      <c r="AF21" s="458">
        <f t="shared" si="12"/>
        <v>0.31818181818181818</v>
      </c>
    </row>
    <row r="22" spans="1:32" ht="24" customHeight="1">
      <c r="A22" s="747">
        <v>2013</v>
      </c>
      <c r="B22" s="598">
        <v>41005</v>
      </c>
      <c r="C22" s="429">
        <v>277</v>
      </c>
      <c r="D22" s="429">
        <v>23</v>
      </c>
      <c r="E22" s="429">
        <v>66</v>
      </c>
      <c r="F22" s="429"/>
      <c r="G22" s="428" t="s">
        <v>3577</v>
      </c>
      <c r="H22" s="430">
        <v>1</v>
      </c>
      <c r="J22" s="450">
        <v>2019</v>
      </c>
      <c r="K22" s="454">
        <v>133</v>
      </c>
      <c r="L22" s="456">
        <f>K22/C28</f>
        <v>0.32518337408312958</v>
      </c>
      <c r="M22" s="136">
        <v>27</v>
      </c>
      <c r="N22" s="458">
        <f>M22/K22</f>
        <v>0.20300751879699247</v>
      </c>
      <c r="P22" s="816">
        <v>2019</v>
      </c>
      <c r="Q22" s="817">
        <v>61</v>
      </c>
      <c r="R22" s="818">
        <f>Q22/C28</f>
        <v>0.1491442542787286</v>
      </c>
      <c r="S22" s="819">
        <v>4</v>
      </c>
      <c r="T22" s="820">
        <f>S22/Q22</f>
        <v>6.5573770491803282E-2</v>
      </c>
      <c r="V22" s="450">
        <v>2019</v>
      </c>
      <c r="W22" s="454">
        <v>36</v>
      </c>
      <c r="X22" s="456">
        <f t="shared" si="11"/>
        <v>8.8019559902200492E-2</v>
      </c>
      <c r="Y22" s="136">
        <v>2</v>
      </c>
      <c r="Z22" s="458">
        <f>Y22/W22</f>
        <v>5.5555555555555552E-2</v>
      </c>
      <c r="AB22" s="816">
        <v>2019</v>
      </c>
      <c r="AC22" s="817">
        <v>28</v>
      </c>
      <c r="AD22" s="818">
        <f>AC22/C28</f>
        <v>6.8459657701711488E-2</v>
      </c>
      <c r="AE22" s="819">
        <v>6</v>
      </c>
      <c r="AF22" s="820">
        <f t="shared" si="12"/>
        <v>0.21428571428571427</v>
      </c>
    </row>
    <row r="23" spans="1:32" ht="24" customHeight="1">
      <c r="A23" s="747">
        <v>2014</v>
      </c>
      <c r="B23" s="598">
        <v>41025</v>
      </c>
      <c r="C23" s="429">
        <v>441</v>
      </c>
      <c r="D23" s="429">
        <v>25</v>
      </c>
      <c r="E23" s="429">
        <v>71</v>
      </c>
      <c r="F23" s="429">
        <v>4</v>
      </c>
      <c r="G23" s="427" t="s">
        <v>777</v>
      </c>
      <c r="H23" s="430">
        <v>12</v>
      </c>
      <c r="J23" s="450">
        <v>2022</v>
      </c>
      <c r="K23" s="454"/>
      <c r="L23" s="456"/>
      <c r="M23" s="136"/>
      <c r="N23" s="458"/>
      <c r="P23" s="450">
        <v>2022</v>
      </c>
      <c r="Q23" s="454">
        <v>101</v>
      </c>
      <c r="R23" s="456">
        <f>Q23/C31</f>
        <v>0.74264705882352944</v>
      </c>
      <c r="S23" s="136">
        <v>37</v>
      </c>
      <c r="T23" s="458">
        <f>S23/Q23</f>
        <v>0.36633663366336633</v>
      </c>
      <c r="V23" s="450">
        <v>2022</v>
      </c>
      <c r="W23" s="454"/>
      <c r="X23" s="456"/>
      <c r="Y23" s="136"/>
      <c r="Z23" s="458"/>
      <c r="AB23" s="450">
        <v>2022</v>
      </c>
      <c r="AC23" s="454">
        <v>5</v>
      </c>
      <c r="AD23" s="456">
        <f>AC23/C31</f>
        <v>3.6764705882352942E-2</v>
      </c>
      <c r="AE23" s="136">
        <v>5</v>
      </c>
      <c r="AF23" s="458">
        <f t="shared" si="12"/>
        <v>1</v>
      </c>
    </row>
    <row r="24" spans="1:32">
      <c r="A24" s="747">
        <v>2015</v>
      </c>
      <c r="B24" s="598">
        <v>42105</v>
      </c>
      <c r="C24" s="429">
        <v>443</v>
      </c>
      <c r="D24" s="429">
        <v>26</v>
      </c>
      <c r="E24" s="429">
        <v>70</v>
      </c>
      <c r="F24" s="429">
        <v>3</v>
      </c>
      <c r="G24" s="427" t="s">
        <v>3576</v>
      </c>
      <c r="H24" s="430">
        <v>16</v>
      </c>
      <c r="J24" s="450">
        <v>2023</v>
      </c>
      <c r="K24" s="454"/>
      <c r="L24" s="456"/>
      <c r="M24" s="136"/>
      <c r="N24" s="458"/>
      <c r="P24" s="816">
        <v>2023</v>
      </c>
      <c r="Q24" s="817">
        <v>128</v>
      </c>
      <c r="R24" s="666">
        <f>Q24/C32</f>
        <v>0.5446808510638298</v>
      </c>
      <c r="S24" s="819">
        <v>24</v>
      </c>
      <c r="T24" s="820">
        <f>S24/Q24</f>
        <v>0.1875</v>
      </c>
      <c r="V24" s="450">
        <v>2023</v>
      </c>
      <c r="W24" s="454"/>
      <c r="X24" s="456"/>
      <c r="Y24" s="136"/>
      <c r="Z24" s="458"/>
      <c r="AB24" s="816">
        <v>2023</v>
      </c>
      <c r="AC24" s="817">
        <v>12</v>
      </c>
      <c r="AD24" s="456">
        <f>AC24/C32</f>
        <v>5.106382978723404E-2</v>
      </c>
      <c r="AE24" s="819">
        <v>9</v>
      </c>
      <c r="AF24" s="458">
        <f t="shared" si="12"/>
        <v>0.75</v>
      </c>
    </row>
    <row r="25" spans="1:32" ht="24" customHeight="1">
      <c r="A25" s="747">
        <v>2016</v>
      </c>
      <c r="B25" s="598">
        <v>42462</v>
      </c>
      <c r="C25" s="429">
        <v>487</v>
      </c>
      <c r="D25" s="429">
        <v>25</v>
      </c>
      <c r="E25" s="429">
        <v>74</v>
      </c>
      <c r="F25" s="429">
        <v>3</v>
      </c>
      <c r="G25" s="427" t="s">
        <v>3576</v>
      </c>
      <c r="H25" s="430">
        <v>17</v>
      </c>
      <c r="J25" s="450">
        <v>2024</v>
      </c>
      <c r="K25" s="454">
        <v>128</v>
      </c>
      <c r="L25" s="456">
        <f>K25/C31</f>
        <v>0.94117647058823528</v>
      </c>
      <c r="M25" s="136">
        <v>26</v>
      </c>
      <c r="N25" s="458">
        <f>M25/K25</f>
        <v>0.203125</v>
      </c>
      <c r="O25" s="896"/>
      <c r="P25" s="450">
        <v>2024</v>
      </c>
      <c r="Q25" s="454">
        <v>113</v>
      </c>
      <c r="R25" s="456">
        <f>Q25/C33</f>
        <v>0.23789473684210527</v>
      </c>
      <c r="S25" s="136">
        <v>9</v>
      </c>
      <c r="T25" s="458">
        <f>S25/Q25</f>
        <v>7.9646017699115043E-2</v>
      </c>
      <c r="U25" s="896"/>
      <c r="V25" s="450">
        <v>2024</v>
      </c>
      <c r="W25" s="454">
        <v>18</v>
      </c>
      <c r="X25" s="456">
        <f t="shared" si="11"/>
        <v>0.13235294117647059</v>
      </c>
      <c r="Y25" s="136">
        <v>1</v>
      </c>
      <c r="Z25" s="458">
        <f>Y25/W25</f>
        <v>5.5555555555555552E-2</v>
      </c>
      <c r="AA25" s="896"/>
      <c r="AB25" s="450">
        <v>2024</v>
      </c>
      <c r="AC25" s="454">
        <v>52</v>
      </c>
      <c r="AD25" s="456">
        <f>AC25/C33</f>
        <v>0.10947368421052632</v>
      </c>
      <c r="AE25" s="136">
        <v>11</v>
      </c>
      <c r="AF25" s="458">
        <f t="shared" si="12"/>
        <v>0.21153846153846154</v>
      </c>
    </row>
    <row r="26" spans="1:32" ht="24" customHeight="1">
      <c r="A26" s="747">
        <v>2017</v>
      </c>
      <c r="B26" s="598">
        <v>42847</v>
      </c>
      <c r="C26" s="429">
        <v>393</v>
      </c>
      <c r="D26" s="429">
        <v>25</v>
      </c>
      <c r="E26" s="429">
        <v>73</v>
      </c>
      <c r="F26" s="429">
        <v>2</v>
      </c>
      <c r="G26" s="427" t="s">
        <v>777</v>
      </c>
      <c r="H26" s="430">
        <v>5</v>
      </c>
      <c r="J26" s="450">
        <v>2025</v>
      </c>
      <c r="K26" s="454">
        <v>112</v>
      </c>
      <c r="L26" s="456">
        <f>K26/C32</f>
        <v>0.47659574468085109</v>
      </c>
      <c r="M26" s="136">
        <v>31</v>
      </c>
      <c r="N26" s="458">
        <f>M26/K26</f>
        <v>0.2767857142857143</v>
      </c>
      <c r="P26" s="450">
        <v>2025</v>
      </c>
      <c r="Q26" s="454">
        <v>95</v>
      </c>
      <c r="R26" s="456">
        <f>Q26/C34</f>
        <v>0.23869346733668342</v>
      </c>
      <c r="S26" s="136">
        <v>7</v>
      </c>
      <c r="T26" s="458">
        <f>S26/Q26</f>
        <v>7.3684210526315783E-2</v>
      </c>
      <c r="V26" s="450">
        <v>2025</v>
      </c>
      <c r="W26" s="454"/>
      <c r="X26" s="456"/>
      <c r="Y26" s="136"/>
      <c r="Z26" s="458"/>
      <c r="AB26" s="450">
        <v>2025</v>
      </c>
      <c r="AC26" s="454">
        <v>39</v>
      </c>
      <c r="AD26" s="456">
        <f>AC26/C34</f>
        <v>9.7989949748743713E-2</v>
      </c>
      <c r="AE26" s="136">
        <v>5</v>
      </c>
      <c r="AF26" s="458">
        <f t="shared" si="12"/>
        <v>0.12820512820512819</v>
      </c>
    </row>
    <row r="27" spans="1:32" ht="24" customHeight="1" thickBot="1">
      <c r="A27" s="747">
        <v>2018</v>
      </c>
      <c r="B27" s="598">
        <v>43197</v>
      </c>
      <c r="C27" s="429">
        <v>445</v>
      </c>
      <c r="D27" s="429">
        <v>25</v>
      </c>
      <c r="E27" s="429">
        <v>73</v>
      </c>
      <c r="F27" s="429">
        <v>3</v>
      </c>
      <c r="G27" s="427" t="s">
        <v>3576</v>
      </c>
      <c r="H27" s="430">
        <v>21</v>
      </c>
      <c r="J27" s="892">
        <v>2026</v>
      </c>
      <c r="K27" s="893">
        <v>101</v>
      </c>
      <c r="L27" s="894">
        <f>K27/C33</f>
        <v>0.21263157894736842</v>
      </c>
      <c r="M27" s="746">
        <v>20</v>
      </c>
      <c r="N27" s="895">
        <f>M27/K27</f>
        <v>0.19801980198019803</v>
      </c>
      <c r="P27" s="892">
        <v>2026</v>
      </c>
      <c r="Q27" s="893">
        <v>89</v>
      </c>
      <c r="R27" s="894">
        <f>Q27/C35</f>
        <v>0.23056994818652848</v>
      </c>
      <c r="S27" s="746">
        <v>7</v>
      </c>
      <c r="T27" s="895">
        <f>S27/Q27</f>
        <v>7.8651685393258425E-2</v>
      </c>
      <c r="V27" s="892">
        <v>2026</v>
      </c>
      <c r="W27" s="893"/>
      <c r="X27" s="894"/>
      <c r="Y27" s="746"/>
      <c r="Z27" s="895"/>
      <c r="AB27" s="892">
        <v>2026</v>
      </c>
      <c r="AC27" s="893">
        <v>41</v>
      </c>
      <c r="AD27" s="894">
        <f>AC27/C35</f>
        <v>0.10621761658031088</v>
      </c>
      <c r="AE27" s="746">
        <v>13</v>
      </c>
      <c r="AF27" s="895">
        <f t="shared" ref="AF27" si="13">AE27/AC27</f>
        <v>0.31707317073170732</v>
      </c>
    </row>
    <row r="28" spans="1:32" ht="25.5" customHeight="1">
      <c r="A28" s="747">
        <v>2019</v>
      </c>
      <c r="B28" s="598">
        <v>43582</v>
      </c>
      <c r="C28" s="429">
        <f>'2019'!E6</f>
        <v>409</v>
      </c>
      <c r="D28" s="429">
        <v>25</v>
      </c>
      <c r="E28" s="429">
        <v>72</v>
      </c>
      <c r="F28" s="429">
        <v>2</v>
      </c>
      <c r="G28" s="427" t="s">
        <v>3578</v>
      </c>
      <c r="H28" s="430">
        <v>15</v>
      </c>
      <c r="K28" s="1">
        <f>SUM(K4:K27)</f>
        <v>1958</v>
      </c>
      <c r="M28" s="1">
        <f t="shared" ref="L28:M28" si="14">SUM(M4:M27)</f>
        <v>506</v>
      </c>
    </row>
    <row r="29" spans="1:32" ht="25.5" customHeight="1">
      <c r="A29" s="747">
        <v>2020</v>
      </c>
      <c r="B29" s="1141" t="s">
        <v>5411</v>
      </c>
      <c r="C29" s="1141"/>
      <c r="D29" s="1141"/>
      <c r="E29" s="1141"/>
      <c r="F29" s="1141"/>
      <c r="G29" s="1141"/>
      <c r="H29" s="1142"/>
    </row>
    <row r="30" spans="1:32" ht="25.5" customHeight="1">
      <c r="A30" s="747">
        <v>2021</v>
      </c>
      <c r="B30" s="1141" t="s">
        <v>5411</v>
      </c>
      <c r="C30" s="1141"/>
      <c r="D30" s="1141"/>
      <c r="E30" s="1141"/>
      <c r="F30" s="1141"/>
      <c r="G30" s="1141"/>
      <c r="H30" s="1142"/>
    </row>
    <row r="31" spans="1:32" ht="25.5" customHeight="1">
      <c r="A31" s="747">
        <v>2022</v>
      </c>
      <c r="B31" s="598">
        <v>44681</v>
      </c>
      <c r="C31" s="429">
        <v>136</v>
      </c>
      <c r="D31" s="429">
        <v>26</v>
      </c>
      <c r="E31" s="429">
        <v>64</v>
      </c>
      <c r="F31" s="429"/>
      <c r="G31" s="427" t="s">
        <v>5387</v>
      </c>
      <c r="H31" s="430">
        <v>14</v>
      </c>
    </row>
    <row r="32" spans="1:32">
      <c r="A32" s="747">
        <v>2023</v>
      </c>
      <c r="B32" s="598">
        <v>45031</v>
      </c>
      <c r="C32" s="429">
        <v>235</v>
      </c>
      <c r="D32" s="429">
        <v>28</v>
      </c>
      <c r="E32" s="429">
        <v>66</v>
      </c>
      <c r="F32" s="429"/>
      <c r="G32" s="427" t="s">
        <v>5387</v>
      </c>
      <c r="H32" s="430">
        <v>9</v>
      </c>
    </row>
    <row r="33" spans="1:8">
      <c r="A33" s="747">
        <v>2024</v>
      </c>
      <c r="B33" s="598">
        <v>45022</v>
      </c>
      <c r="C33" s="429">
        <v>475</v>
      </c>
      <c r="D33" s="429">
        <v>24</v>
      </c>
      <c r="E33" s="429">
        <v>72</v>
      </c>
      <c r="F33" s="429"/>
      <c r="G33" s="427" t="s">
        <v>5387</v>
      </c>
      <c r="H33" s="430">
        <v>19</v>
      </c>
    </row>
    <row r="34" spans="1:8">
      <c r="A34" s="747">
        <v>2025</v>
      </c>
      <c r="B34" s="598">
        <v>45773</v>
      </c>
      <c r="C34" s="429">
        <v>398</v>
      </c>
      <c r="D34" s="429">
        <v>26</v>
      </c>
      <c r="E34" s="429">
        <v>72</v>
      </c>
      <c r="F34" s="429">
        <v>2</v>
      </c>
      <c r="G34" s="427" t="s">
        <v>5387</v>
      </c>
      <c r="H34" s="430">
        <v>12</v>
      </c>
    </row>
    <row r="35" spans="1:8" ht="26.25" thickBot="1">
      <c r="A35" s="948">
        <v>2026</v>
      </c>
      <c r="B35" s="949">
        <v>46123</v>
      </c>
      <c r="C35" s="950">
        <v>386</v>
      </c>
      <c r="D35" s="950">
        <v>25</v>
      </c>
      <c r="E35" s="950">
        <v>72</v>
      </c>
      <c r="F35" s="950">
        <v>3</v>
      </c>
      <c r="G35" s="837" t="s">
        <v>3576</v>
      </c>
      <c r="H35" s="951">
        <v>9</v>
      </c>
    </row>
  </sheetData>
  <mergeCells count="15">
    <mergeCell ref="B29:H29"/>
    <mergeCell ref="B30:H30"/>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15">
      <colorScale>
        <cfvo type="min"/>
        <cfvo type="percentile" val="50"/>
        <cfvo type="max"/>
        <color rgb="FFF8696B"/>
        <color rgb="FFFFEB84"/>
        <color rgb="FF63BE7B"/>
      </colorScale>
    </cfRule>
  </conditionalFormatting>
  <conditionalFormatting sqref="C4:C28 C31:C35">
    <cfRule type="colorScale" priority="2">
      <colorScale>
        <cfvo type="min"/>
        <cfvo type="percentile" val="50"/>
        <cfvo type="max"/>
        <color rgb="FFF8696B"/>
        <color rgb="FFFFEB84"/>
        <color rgb="FF63BE7B"/>
      </colorScale>
    </cfRule>
  </conditionalFormatting>
  <conditionalFormatting sqref="C28">
    <cfRule type="colorScale" priority="12">
      <colorScale>
        <cfvo type="min"/>
        <cfvo type="percentile" val="50"/>
        <cfvo type="max"/>
        <color rgb="FFF8696B"/>
        <color rgb="FFFFEB84"/>
        <color rgb="FF63BE7B"/>
      </colorScale>
    </cfRule>
  </conditionalFormatting>
  <conditionalFormatting sqref="C31">
    <cfRule type="colorScale" priority="9">
      <colorScale>
        <cfvo type="min"/>
        <cfvo type="percentile" val="50"/>
        <cfvo type="max"/>
        <color rgb="FFF8696B"/>
        <color rgb="FFFFEB84"/>
        <color rgb="FF63BE7B"/>
      </colorScale>
    </cfRule>
  </conditionalFormatting>
  <conditionalFormatting sqref="C32:C35">
    <cfRule type="colorScale" priority="6">
      <colorScale>
        <cfvo type="min"/>
        <cfvo type="percentile" val="50"/>
        <cfvo type="max"/>
        <color rgb="FFF8696B"/>
        <color rgb="FFFFEB84"/>
        <color rgb="FF63BE7B"/>
      </colorScale>
    </cfRule>
  </conditionalFormatting>
  <conditionalFormatting sqref="D4:D27">
    <cfRule type="colorScale" priority="14">
      <colorScale>
        <cfvo type="min"/>
        <cfvo type="percentile" val="50"/>
        <cfvo type="max"/>
        <color rgb="FFF8696B"/>
        <color rgb="FFFFEB84"/>
        <color rgb="FF63BE7B"/>
      </colorScale>
    </cfRule>
  </conditionalFormatting>
  <conditionalFormatting sqref="D4:D28 D31:D35">
    <cfRule type="colorScale" priority="3">
      <colorScale>
        <cfvo type="min"/>
        <cfvo type="percentile" val="50"/>
        <cfvo type="max"/>
        <color rgb="FFF8696B"/>
        <color rgb="FFFFEB84"/>
        <color rgb="FF63BE7B"/>
      </colorScale>
    </cfRule>
  </conditionalFormatting>
  <conditionalFormatting sqref="D28">
    <cfRule type="colorScale" priority="11">
      <colorScale>
        <cfvo type="min"/>
        <cfvo type="percentile" val="50"/>
        <cfvo type="max"/>
        <color rgb="FFF8696B"/>
        <color rgb="FFFFEB84"/>
        <color rgb="FF63BE7B"/>
      </colorScale>
    </cfRule>
  </conditionalFormatting>
  <conditionalFormatting sqref="D31">
    <cfRule type="colorScale" priority="8">
      <colorScale>
        <cfvo type="min"/>
        <cfvo type="percentile" val="50"/>
        <cfvo type="max"/>
        <color rgb="FFF8696B"/>
        <color rgb="FFFFEB84"/>
        <color rgb="FF63BE7B"/>
      </colorScale>
    </cfRule>
  </conditionalFormatting>
  <conditionalFormatting sqref="D32:D35">
    <cfRule type="colorScale" priority="5">
      <colorScale>
        <cfvo type="min"/>
        <cfvo type="percentile" val="50"/>
        <cfvo type="max"/>
        <color rgb="FFF8696B"/>
        <color rgb="FFFFEB84"/>
        <color rgb="FF63BE7B"/>
      </colorScale>
    </cfRule>
  </conditionalFormatting>
  <conditionalFormatting sqref="E4:E27">
    <cfRule type="colorScale" priority="13">
      <colorScale>
        <cfvo type="min"/>
        <cfvo type="percentile" val="50"/>
        <cfvo type="max"/>
        <color rgb="FFF8696B"/>
        <color rgb="FFFFEB84"/>
        <color rgb="FF63BE7B"/>
      </colorScale>
    </cfRule>
  </conditionalFormatting>
  <conditionalFormatting sqref="E4:E28 E31:E35">
    <cfRule type="colorScale" priority="1">
      <colorScale>
        <cfvo type="min"/>
        <cfvo type="percentile" val="50"/>
        <cfvo type="max"/>
        <color rgb="FFF8696B"/>
        <color rgb="FFFFEB84"/>
        <color rgb="FF63BE7B"/>
      </colorScale>
    </cfRule>
  </conditionalFormatting>
  <conditionalFormatting sqref="E28">
    <cfRule type="colorScale" priority="10">
      <colorScale>
        <cfvo type="min"/>
        <cfvo type="percentile" val="50"/>
        <cfvo type="max"/>
        <color rgb="FFF8696B"/>
        <color rgb="FFFFEB84"/>
        <color rgb="FF63BE7B"/>
      </colorScale>
    </cfRule>
  </conditionalFormatting>
  <conditionalFormatting sqref="E31">
    <cfRule type="colorScale" priority="7">
      <colorScale>
        <cfvo type="min"/>
        <cfvo type="percentile" val="50"/>
        <cfvo type="max"/>
        <color rgb="FFF8696B"/>
        <color rgb="FFFFEB84"/>
        <color rgb="FF63BE7B"/>
      </colorScale>
    </cfRule>
  </conditionalFormatting>
  <conditionalFormatting sqref="E32:E35">
    <cfRule type="colorScale" priority="4">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92"/>
  <sheetViews>
    <sheetView zoomScale="130" zoomScaleNormal="130" workbookViewId="0">
      <selection activeCell="AB9" sqref="AB9"/>
    </sheetView>
  </sheetViews>
  <sheetFormatPr defaultRowHeight="12"/>
  <cols>
    <col min="1" max="1" width="1.85546875" style="1" customWidth="1"/>
    <col min="2" max="2" width="2.28515625" style="1" customWidth="1"/>
    <col min="3" max="3" width="8.42578125" style="1" customWidth="1"/>
    <col min="4" max="4" width="8.42578125" style="1" bestFit="1" customWidth="1"/>
    <col min="5" max="5" width="5.140625" style="1" customWidth="1"/>
    <col min="6" max="6" width="1.28515625" style="1" customWidth="1"/>
    <col min="7" max="10" width="5.140625" style="1" customWidth="1"/>
    <col min="11" max="11" width="1.28515625" style="1" customWidth="1"/>
    <col min="12" max="15" width="5.140625" style="1" customWidth="1"/>
    <col min="16" max="16" width="0.85546875" style="1" customWidth="1"/>
    <col min="17" max="28" width="5.140625" style="1" customWidth="1"/>
    <col min="29" max="29" width="5.5703125" style="1" bestFit="1" customWidth="1"/>
    <col min="30" max="30" width="6.85546875" style="1" customWidth="1"/>
    <col min="31" max="16384" width="9.140625" style="1"/>
  </cols>
  <sheetData>
    <row r="1" spans="1:30" ht="42" customHeight="1" thickBot="1">
      <c r="A1" s="1187" t="s">
        <v>6310</v>
      </c>
      <c r="B1" s="1187"/>
      <c r="C1" s="1187"/>
      <c r="D1" s="1187"/>
      <c r="E1" s="1187"/>
      <c r="F1" s="1187"/>
      <c r="G1" s="1187"/>
      <c r="H1" s="1187"/>
      <c r="I1" s="1187"/>
      <c r="J1" s="1187"/>
      <c r="K1" s="1187"/>
      <c r="L1" s="1187"/>
      <c r="M1" s="1187"/>
      <c r="N1" s="1187"/>
      <c r="O1" s="1187"/>
      <c r="P1" s="1187"/>
      <c r="Q1" s="1187"/>
      <c r="R1" s="1187"/>
      <c r="S1" s="1187"/>
      <c r="T1" s="1187"/>
      <c r="U1" s="1187"/>
      <c r="V1" s="1187"/>
      <c r="W1" s="1187"/>
      <c r="X1" s="1187"/>
      <c r="AA1" s="1167"/>
      <c r="AB1" s="1167"/>
      <c r="AC1" s="1167"/>
      <c r="AD1" s="1167"/>
    </row>
    <row r="2" spans="1:30" ht="15" customHeight="1" thickTop="1">
      <c r="A2" s="1172" t="s">
        <v>954</v>
      </c>
      <c r="B2" s="1173"/>
      <c r="C2" s="1173"/>
      <c r="D2" s="1176">
        <v>137</v>
      </c>
      <c r="E2" s="1182" t="s">
        <v>596</v>
      </c>
      <c r="F2" s="1183"/>
      <c r="G2" s="1183"/>
      <c r="H2" s="742">
        <f>SUM(S65,N44,N86,N65,N38,I23,N14,D41,D32,D89,D11,N26,W5,W59,S20,N35)</f>
        <v>973</v>
      </c>
      <c r="I2" s="1184" t="s">
        <v>598</v>
      </c>
      <c r="J2" s="1185"/>
      <c r="K2" s="1185"/>
      <c r="L2" s="743">
        <f>SUM(D4:D84,I4:I84,N4:N82,S4:S82,W4:W84)-P2-H2</f>
        <v>6888</v>
      </c>
      <c r="M2" s="1186" t="s">
        <v>597</v>
      </c>
      <c r="N2" s="1185"/>
      <c r="O2" s="1185"/>
      <c r="P2" s="1165">
        <f>SUM(I83,N53,N89,N8,W44,W47,W62,N68,S32,D65,D59,N11,S14,N41)</f>
        <v>124</v>
      </c>
      <c r="Q2" s="1165"/>
      <c r="S2" s="1178" t="s">
        <v>953</v>
      </c>
      <c r="T2" s="1179"/>
      <c r="U2" s="1179"/>
      <c r="V2" s="1168">
        <f>SUM(D5:D87,I5:I85,N7:N85,S14,S5:S85,W5:W84)</f>
        <v>8006</v>
      </c>
      <c r="W2" s="1168"/>
      <c r="X2" s="1169"/>
    </row>
    <row r="3" spans="1:30" ht="9.75" customHeight="1" thickBot="1">
      <c r="A3" s="1174"/>
      <c r="B3" s="1175"/>
      <c r="C3" s="1175"/>
      <c r="D3" s="1177"/>
      <c r="E3" s="48"/>
      <c r="F3" s="48"/>
      <c r="G3" s="48"/>
      <c r="H3" s="48"/>
      <c r="I3" s="48"/>
      <c r="J3" s="48"/>
      <c r="K3" s="48"/>
      <c r="L3" s="48"/>
      <c r="M3" s="48"/>
      <c r="N3" s="48"/>
      <c r="O3" s="48"/>
      <c r="P3" s="48"/>
      <c r="Q3" s="318"/>
      <c r="R3" s="318"/>
      <c r="S3" s="1180"/>
      <c r="T3" s="1181"/>
      <c r="U3" s="1181"/>
      <c r="V3" s="1170"/>
      <c r="W3" s="1170"/>
      <c r="X3" s="1171"/>
    </row>
    <row r="4" spans="1:30" ht="8.25" customHeight="1" thickTop="1">
      <c r="A4" s="169"/>
      <c r="B4" s="69"/>
      <c r="C4" s="69"/>
      <c r="D4" s="69"/>
      <c r="E4" s="69"/>
      <c r="F4" s="69"/>
      <c r="G4" s="69"/>
      <c r="H4" s="69"/>
      <c r="I4" s="69"/>
      <c r="J4" s="69"/>
      <c r="K4" s="69"/>
      <c r="L4" s="69"/>
      <c r="M4" s="69"/>
      <c r="N4" s="69"/>
      <c r="O4" s="69"/>
      <c r="P4" s="69"/>
      <c r="Q4" s="69"/>
      <c r="R4" s="69"/>
      <c r="S4" s="69"/>
      <c r="T4" s="69"/>
      <c r="U4" s="69"/>
      <c r="V4" s="69"/>
      <c r="W4" s="69"/>
      <c r="X4" s="70"/>
    </row>
    <row r="5" spans="1:30" ht="8.25" customHeight="1">
      <c r="A5" s="72"/>
      <c r="B5" s="1160" t="s">
        <v>751</v>
      </c>
      <c r="C5" s="1160"/>
      <c r="D5" s="1155">
        <v>2076</v>
      </c>
      <c r="E5" s="1156">
        <f>D5/$V$2</f>
        <v>0.25930552085935549</v>
      </c>
      <c r="F5" s="48"/>
      <c r="G5" s="1153" t="s">
        <v>943</v>
      </c>
      <c r="H5" s="1153"/>
      <c r="I5" s="1155">
        <v>16</v>
      </c>
      <c r="J5" s="1156">
        <f>I5/$V$2</f>
        <v>1.9985011241568824E-3</v>
      </c>
      <c r="K5" s="48"/>
      <c r="L5" s="1153" t="s">
        <v>5118</v>
      </c>
      <c r="M5" s="1153"/>
      <c r="N5" s="1155">
        <v>4</v>
      </c>
      <c r="O5" s="1156">
        <f>N5/$V$2</f>
        <v>4.9962528103922061E-4</v>
      </c>
      <c r="P5" s="48"/>
      <c r="Q5" s="1153" t="s">
        <v>5910</v>
      </c>
      <c r="R5" s="1153"/>
      <c r="S5" s="1155">
        <v>2</v>
      </c>
      <c r="T5" s="1156">
        <f>S5/$V$2</f>
        <v>2.4981264051961031E-4</v>
      </c>
      <c r="U5" s="1159" t="s">
        <v>3478</v>
      </c>
      <c r="V5" s="1159"/>
      <c r="W5" s="1155">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5" s="1157">
        <f>W5/$V$2</f>
        <v>1.2490632025980515E-4</v>
      </c>
    </row>
    <row r="6" spans="1:30" ht="8.25" customHeight="1">
      <c r="A6" s="72"/>
      <c r="B6" s="1160"/>
      <c r="C6" s="1160"/>
      <c r="D6" s="1155"/>
      <c r="E6" s="1156"/>
      <c r="F6" s="48"/>
      <c r="G6" s="1153"/>
      <c r="H6" s="1153"/>
      <c r="I6" s="1155"/>
      <c r="J6" s="1156"/>
      <c r="K6" s="48"/>
      <c r="L6" s="1153"/>
      <c r="M6" s="1153"/>
      <c r="N6" s="1155"/>
      <c r="O6" s="1156"/>
      <c r="P6" s="48"/>
      <c r="Q6" s="1153"/>
      <c r="R6" s="1153"/>
      <c r="S6" s="1155"/>
      <c r="T6" s="1156"/>
      <c r="U6" s="1159"/>
      <c r="V6" s="1159"/>
      <c r="W6" s="1155"/>
      <c r="X6" s="1157"/>
    </row>
    <row r="7" spans="1:30" ht="4.5" customHeight="1">
      <c r="A7" s="72"/>
      <c r="B7" s="748"/>
      <c r="C7" s="748"/>
      <c r="D7" s="48"/>
      <c r="E7" s="73"/>
      <c r="F7" s="48"/>
      <c r="G7" s="749"/>
      <c r="H7" s="749"/>
      <c r="I7" s="777"/>
      <c r="J7" s="778"/>
      <c r="K7" s="48"/>
      <c r="L7" s="748"/>
      <c r="M7" s="748"/>
      <c r="N7" s="777"/>
      <c r="O7" s="778"/>
      <c r="P7" s="48"/>
      <c r="Q7" s="748"/>
      <c r="R7" s="748"/>
      <c r="S7" s="48"/>
      <c r="T7" s="73"/>
      <c r="U7" s="748"/>
      <c r="V7" s="748"/>
      <c r="W7" s="48"/>
      <c r="X7" s="74"/>
    </row>
    <row r="8" spans="1:30" ht="8.25" customHeight="1">
      <c r="A8" s="72"/>
      <c r="B8" s="1166" t="s">
        <v>629</v>
      </c>
      <c r="C8" s="1166"/>
      <c r="D8" s="1155">
        <v>1783</v>
      </c>
      <c r="E8" s="1156">
        <f>D8/$V$2</f>
        <v>0.22270796902323259</v>
      </c>
      <c r="F8" s="48"/>
      <c r="G8" s="1153" t="s">
        <v>2247</v>
      </c>
      <c r="H8" s="1153"/>
      <c r="I8" s="1155">
        <v>14</v>
      </c>
      <c r="J8" s="1156">
        <f>I8/$V$2</f>
        <v>1.7486884836372721E-3</v>
      </c>
      <c r="K8" s="48"/>
      <c r="L8" s="1158" t="s">
        <v>4679</v>
      </c>
      <c r="M8" s="1158"/>
      <c r="N8" s="1155">
        <v>4</v>
      </c>
      <c r="O8" s="1156">
        <f>N8/$V$2</f>
        <v>4.9962528103922061E-4</v>
      </c>
      <c r="P8" s="48"/>
      <c r="Q8" s="1161" t="s">
        <v>5258</v>
      </c>
      <c r="R8" s="1161"/>
      <c r="S8" s="1155">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8" s="1156">
        <f>S8/$V$2</f>
        <v>2.4981264051961031E-4</v>
      </c>
      <c r="U8" s="1153" t="s">
        <v>3699</v>
      </c>
      <c r="V8" s="1153"/>
      <c r="W8" s="1155">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8" s="1157">
        <f>W8/$V$2</f>
        <v>1.2490632025980515E-4</v>
      </c>
    </row>
    <row r="9" spans="1:30" ht="8.25" customHeight="1">
      <c r="A9" s="72"/>
      <c r="B9" s="1166"/>
      <c r="C9" s="1166"/>
      <c r="D9" s="1155"/>
      <c r="E9" s="1156"/>
      <c r="F9" s="48"/>
      <c r="G9" s="1153"/>
      <c r="H9" s="1153"/>
      <c r="I9" s="1155"/>
      <c r="J9" s="1156"/>
      <c r="K9" s="48"/>
      <c r="L9" s="1158"/>
      <c r="M9" s="1158"/>
      <c r="N9" s="1155"/>
      <c r="O9" s="1156"/>
      <c r="P9" s="48"/>
      <c r="Q9" s="1161"/>
      <c r="R9" s="1161"/>
      <c r="S9" s="1155"/>
      <c r="T9" s="1156"/>
      <c r="U9" s="1153"/>
      <c r="V9" s="1153"/>
      <c r="W9" s="1155"/>
      <c r="X9" s="1157"/>
    </row>
    <row r="10" spans="1:30" ht="5.25" customHeight="1">
      <c r="A10" s="72"/>
      <c r="B10" s="748"/>
      <c r="C10" s="748"/>
      <c r="D10" s="48"/>
      <c r="E10" s="73"/>
      <c r="F10" s="48"/>
      <c r="G10" s="748"/>
      <c r="H10" s="748"/>
      <c r="I10" s="48"/>
      <c r="J10" s="48"/>
      <c r="K10" s="48"/>
      <c r="L10" s="748"/>
      <c r="M10" s="748"/>
      <c r="N10" s="48"/>
      <c r="O10" s="73"/>
      <c r="P10" s="48"/>
      <c r="Q10" s="748"/>
      <c r="R10" s="751"/>
      <c r="S10" s="48"/>
      <c r="T10" s="73"/>
      <c r="U10" s="754"/>
      <c r="V10" s="755"/>
      <c r="W10" s="318"/>
      <c r="X10" s="420"/>
    </row>
    <row r="11" spans="1:30" ht="8.25" customHeight="1">
      <c r="A11" s="72"/>
      <c r="B11" s="1159" t="s">
        <v>929</v>
      </c>
      <c r="C11" s="1159"/>
      <c r="D11" s="1155">
        <v>718</v>
      </c>
      <c r="E11" s="1156">
        <f>D11/$V$2</f>
        <v>8.9682737946540095E-2</v>
      </c>
      <c r="F11" s="48"/>
      <c r="G11" s="1153" t="s">
        <v>2600</v>
      </c>
      <c r="H11" s="1153"/>
      <c r="I11" s="1155">
        <v>14</v>
      </c>
      <c r="J11" s="1156">
        <f>I11/$V$2</f>
        <v>1.7486884836372721E-3</v>
      </c>
      <c r="K11" s="48"/>
      <c r="L11" s="1158" t="s">
        <v>5261</v>
      </c>
      <c r="M11" s="1158"/>
      <c r="N11" s="1155">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11" s="1156">
        <f>N11/$V$2</f>
        <v>4.9962528103922061E-4</v>
      </c>
      <c r="P11" s="48"/>
      <c r="Q11" s="1153" t="s">
        <v>3304</v>
      </c>
      <c r="R11" s="1153"/>
      <c r="S11" s="1155">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T11" s="1156">
        <f>S11/$V$2</f>
        <v>2.4981264051961031E-4</v>
      </c>
      <c r="U11" s="1153" t="s">
        <v>3731</v>
      </c>
      <c r="V11" s="1153"/>
      <c r="W11" s="1155">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11" s="1157">
        <f>W11/$V$2</f>
        <v>1.2490632025980515E-4</v>
      </c>
    </row>
    <row r="12" spans="1:30" ht="8.25" customHeight="1">
      <c r="A12" s="72"/>
      <c r="B12" s="1159"/>
      <c r="C12" s="1159"/>
      <c r="D12" s="1155"/>
      <c r="E12" s="1156"/>
      <c r="F12" s="48"/>
      <c r="G12" s="1153"/>
      <c r="H12" s="1153"/>
      <c r="I12" s="1155"/>
      <c r="J12" s="1156"/>
      <c r="K12" s="48"/>
      <c r="L12" s="1158"/>
      <c r="M12" s="1158"/>
      <c r="N12" s="1155"/>
      <c r="O12" s="1156"/>
      <c r="P12" s="48"/>
      <c r="Q12" s="1153"/>
      <c r="R12" s="1153"/>
      <c r="S12" s="1155"/>
      <c r="T12" s="1156"/>
      <c r="U12" s="1153"/>
      <c r="V12" s="1153"/>
      <c r="W12" s="1155"/>
      <c r="X12" s="1157"/>
    </row>
    <row r="13" spans="1:30" ht="5.25" customHeight="1">
      <c r="A13" s="72"/>
      <c r="B13" s="748"/>
      <c r="C13" s="748"/>
      <c r="D13" s="48"/>
      <c r="E13" s="73"/>
      <c r="F13" s="48"/>
      <c r="G13" s="749"/>
      <c r="H13" s="749"/>
      <c r="I13" s="777"/>
      <c r="J13" s="778"/>
      <c r="K13" s="48"/>
      <c r="L13" s="748"/>
      <c r="M13" s="748"/>
      <c r="N13" s="48"/>
      <c r="O13" s="73"/>
      <c r="P13" s="48"/>
      <c r="Q13" s="748"/>
      <c r="R13" s="748"/>
      <c r="S13" s="48"/>
      <c r="T13" s="73"/>
      <c r="U13" s="754"/>
      <c r="V13" s="754"/>
      <c r="W13" s="318"/>
      <c r="X13" s="420"/>
    </row>
    <row r="14" spans="1:30" ht="8.25" customHeight="1">
      <c r="A14" s="72"/>
      <c r="B14" s="1154" t="s">
        <v>661</v>
      </c>
      <c r="C14" s="1154"/>
      <c r="D14" s="1155">
        <v>634</v>
      </c>
      <c r="E14" s="1156">
        <f>D14/$V$2</f>
        <v>7.9190607044716463E-2</v>
      </c>
      <c r="F14" s="48"/>
      <c r="G14" s="1154" t="s">
        <v>814</v>
      </c>
      <c r="H14" s="1154"/>
      <c r="I14" s="1155">
        <v>13</v>
      </c>
      <c r="J14" s="1156">
        <f>I14/$V$2</f>
        <v>1.623782163377467E-3</v>
      </c>
      <c r="K14" s="48"/>
      <c r="L14" s="1159" t="s">
        <v>2766</v>
      </c>
      <c r="M14" s="1159"/>
      <c r="N14" s="1155">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14" s="1156">
        <f>N14/$V$2</f>
        <v>4.9962528103922061E-4</v>
      </c>
      <c r="P14" s="48"/>
      <c r="Q14" s="1158" t="s">
        <v>2995</v>
      </c>
      <c r="R14" s="1158"/>
      <c r="S14" s="1155">
        <v>2</v>
      </c>
      <c r="T14" s="1156">
        <f>S14/$V$2</f>
        <v>2.4981264051961031E-4</v>
      </c>
      <c r="U14" s="1164" t="s">
        <v>34</v>
      </c>
      <c r="V14" s="1164"/>
      <c r="W14" s="1155">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14" s="1157">
        <f>W14/$V$2</f>
        <v>1.2490632025980515E-4</v>
      </c>
    </row>
    <row r="15" spans="1:30" ht="8.25" customHeight="1">
      <c r="A15" s="72"/>
      <c r="B15" s="1154"/>
      <c r="C15" s="1154"/>
      <c r="D15" s="1155"/>
      <c r="E15" s="1156"/>
      <c r="F15" s="48"/>
      <c r="G15" s="1154"/>
      <c r="H15" s="1154"/>
      <c r="I15" s="1155"/>
      <c r="J15" s="1156"/>
      <c r="K15" s="48"/>
      <c r="L15" s="1159"/>
      <c r="M15" s="1159"/>
      <c r="N15" s="1155"/>
      <c r="O15" s="1156"/>
      <c r="P15" s="48"/>
      <c r="Q15" s="1158"/>
      <c r="R15" s="1158"/>
      <c r="S15" s="1155"/>
      <c r="T15" s="1156"/>
      <c r="U15" s="1164"/>
      <c r="V15" s="1164"/>
      <c r="W15" s="1155"/>
      <c r="X15" s="1157"/>
    </row>
    <row r="16" spans="1:30" ht="5.25" customHeight="1">
      <c r="A16" s="72"/>
      <c r="B16" s="748"/>
      <c r="C16" s="748"/>
      <c r="D16" s="48"/>
      <c r="E16" s="73"/>
      <c r="F16" s="71"/>
      <c r="G16" s="748"/>
      <c r="H16" s="748"/>
      <c r="I16" s="48"/>
      <c r="J16" s="48"/>
      <c r="L16" s="749"/>
      <c r="M16" s="749"/>
      <c r="N16" s="777"/>
      <c r="O16" s="778"/>
      <c r="P16" s="48"/>
      <c r="Q16" s="752"/>
      <c r="R16" s="753"/>
      <c r="S16" s="48"/>
      <c r="T16" s="73"/>
      <c r="U16" s="752"/>
      <c r="V16" s="756"/>
      <c r="W16" s="318"/>
      <c r="X16" s="420"/>
    </row>
    <row r="17" spans="1:24" ht="8.25" customHeight="1">
      <c r="A17" s="72"/>
      <c r="B17" s="1154" t="s">
        <v>669</v>
      </c>
      <c r="C17" s="1154"/>
      <c r="D17" s="1155">
        <v>611</v>
      </c>
      <c r="E17" s="1156">
        <f>D17/$V$2</f>
        <v>7.631776167874095E-2</v>
      </c>
      <c r="F17" s="71"/>
      <c r="G17" s="1153" t="s">
        <v>950</v>
      </c>
      <c r="H17" s="1153"/>
      <c r="I17" s="1155">
        <v>13</v>
      </c>
      <c r="J17" s="1156">
        <f>I17/$V$2</f>
        <v>1.623782163377467E-3</v>
      </c>
      <c r="K17" s="48"/>
      <c r="L17" s="1153" t="s">
        <v>952</v>
      </c>
      <c r="M17" s="1153"/>
      <c r="N17" s="1155">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17" s="1156">
        <f>N17/$V$2</f>
        <v>4.9962528103922061E-4</v>
      </c>
      <c r="P17" s="48"/>
      <c r="Q17" s="1153" t="s">
        <v>3007</v>
      </c>
      <c r="R17" s="1153"/>
      <c r="S17" s="1155">
        <v>2</v>
      </c>
      <c r="T17" s="1156">
        <f>S17/$V$2</f>
        <v>2.4981264051961031E-4</v>
      </c>
      <c r="U17" s="1153" t="s">
        <v>2171</v>
      </c>
      <c r="V17" s="1153"/>
      <c r="W17" s="1155">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17" s="1157">
        <f>W17/$V$2</f>
        <v>1.2490632025980515E-4</v>
      </c>
    </row>
    <row r="18" spans="1:24" ht="8.25" customHeight="1">
      <c r="A18" s="72"/>
      <c r="B18" s="1154"/>
      <c r="C18" s="1154"/>
      <c r="D18" s="1155"/>
      <c r="E18" s="1156"/>
      <c r="F18" s="48"/>
      <c r="G18" s="1153"/>
      <c r="H18" s="1153"/>
      <c r="I18" s="1155"/>
      <c r="J18" s="1156"/>
      <c r="K18" s="48"/>
      <c r="L18" s="1153"/>
      <c r="M18" s="1153"/>
      <c r="N18" s="1155"/>
      <c r="O18" s="1156"/>
      <c r="P18" s="48"/>
      <c r="Q18" s="1153"/>
      <c r="R18" s="1153"/>
      <c r="S18" s="1155"/>
      <c r="T18" s="1156"/>
      <c r="U18" s="1153"/>
      <c r="V18" s="1153"/>
      <c r="W18" s="1155"/>
      <c r="X18" s="1157"/>
    </row>
    <row r="19" spans="1:24" ht="5.25" customHeight="1">
      <c r="A19" s="72"/>
      <c r="B19" s="749"/>
      <c r="C19" s="748"/>
      <c r="D19" s="48"/>
      <c r="E19" s="71"/>
      <c r="F19" s="48"/>
      <c r="G19" s="748"/>
      <c r="H19" s="748"/>
      <c r="I19" s="48"/>
      <c r="J19" s="73"/>
      <c r="K19" s="48"/>
      <c r="L19" s="749"/>
      <c r="M19" s="749"/>
      <c r="N19" s="777"/>
      <c r="O19" s="778"/>
      <c r="P19" s="48"/>
      <c r="Q19" s="752"/>
      <c r="R19" s="753"/>
      <c r="S19" s="48"/>
      <c r="T19" s="73"/>
      <c r="U19" s="752"/>
      <c r="V19" s="756"/>
      <c r="W19" s="318"/>
      <c r="X19" s="420"/>
    </row>
    <row r="20" spans="1:24" ht="8.25" customHeight="1">
      <c r="A20" s="72"/>
      <c r="B20" s="1154" t="s">
        <v>657</v>
      </c>
      <c r="C20" s="1154"/>
      <c r="D20" s="1155">
        <v>276</v>
      </c>
      <c r="E20" s="1156">
        <f>D20/$V$2</f>
        <v>3.4474144391706221E-2</v>
      </c>
      <c r="F20" s="48"/>
      <c r="G20" s="1154" t="s">
        <v>1469</v>
      </c>
      <c r="H20" s="1154"/>
      <c r="I20" s="1155">
        <v>11</v>
      </c>
      <c r="J20" s="1156">
        <f>I20/$V$2</f>
        <v>1.3739695228578567E-3</v>
      </c>
      <c r="K20" s="48"/>
      <c r="L20" s="1153" t="s">
        <v>6306</v>
      </c>
      <c r="M20" s="1153"/>
      <c r="N20" s="1155">
        <v>4</v>
      </c>
      <c r="O20" s="1156">
        <f>N20/$V$2</f>
        <v>4.9962528103922061E-4</v>
      </c>
      <c r="P20" s="48"/>
      <c r="Q20" s="1294" t="s">
        <v>3952</v>
      </c>
      <c r="R20" s="1294"/>
      <c r="S20" s="1295">
        <v>1</v>
      </c>
      <c r="T20" s="1293">
        <f>S20/$V$2</f>
        <v>1.2490632025980515E-4</v>
      </c>
      <c r="U20" s="1153" t="s">
        <v>3907</v>
      </c>
      <c r="V20" s="1153"/>
      <c r="W20" s="1155">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20" s="1157">
        <f>W20/$V$2</f>
        <v>1.2490632025980515E-4</v>
      </c>
    </row>
    <row r="21" spans="1:24" ht="8.25" customHeight="1">
      <c r="A21" s="72"/>
      <c r="B21" s="1154"/>
      <c r="C21" s="1154"/>
      <c r="D21" s="1155"/>
      <c r="E21" s="1156"/>
      <c r="F21" s="48"/>
      <c r="G21" s="1154"/>
      <c r="H21" s="1154"/>
      <c r="I21" s="1155"/>
      <c r="J21" s="1156"/>
      <c r="K21" s="48"/>
      <c r="L21" s="1153"/>
      <c r="M21" s="1153"/>
      <c r="N21" s="1155"/>
      <c r="O21" s="1156"/>
      <c r="P21" s="48"/>
      <c r="Q21" s="1294"/>
      <c r="R21" s="1294"/>
      <c r="S21" s="1295"/>
      <c r="T21" s="1293"/>
      <c r="U21" s="1153"/>
      <c r="V21" s="1153"/>
      <c r="W21" s="1155"/>
      <c r="X21" s="1157"/>
    </row>
    <row r="22" spans="1:24" ht="5.25" customHeight="1">
      <c r="A22" s="72"/>
      <c r="B22" s="748"/>
      <c r="C22" s="748"/>
      <c r="D22" s="48"/>
      <c r="E22" s="73"/>
      <c r="F22" s="48"/>
      <c r="G22" s="748"/>
      <c r="H22" s="751"/>
      <c r="I22" s="48"/>
      <c r="J22" s="73"/>
      <c r="K22" s="48"/>
      <c r="L22" s="749"/>
      <c r="M22" s="749"/>
      <c r="N22" s="777"/>
      <c r="O22" s="778"/>
      <c r="P22" s="318"/>
      <c r="Q22" s="1296"/>
      <c r="R22" s="1296"/>
      <c r="S22" s="1297"/>
      <c r="T22" s="1297"/>
      <c r="U22" s="754"/>
      <c r="V22" s="754"/>
      <c r="W22" s="318"/>
      <c r="X22" s="375"/>
    </row>
    <row r="23" spans="1:24" ht="8.25" customHeight="1">
      <c r="A23" s="72"/>
      <c r="B23" s="1154" t="s">
        <v>677</v>
      </c>
      <c r="C23" s="1154"/>
      <c r="D23" s="1155">
        <v>162</v>
      </c>
      <c r="E23" s="1156">
        <f>D23/$V$2</f>
        <v>2.0234823882088433E-2</v>
      </c>
      <c r="F23" s="48"/>
      <c r="G23" s="1159" t="s">
        <v>2951</v>
      </c>
      <c r="H23" s="1159"/>
      <c r="I23" s="1155">
        <v>11</v>
      </c>
      <c r="J23" s="1156">
        <f>I23/$V$2</f>
        <v>1.3739695228578567E-3</v>
      </c>
      <c r="K23" s="48"/>
      <c r="L23" s="1153" t="s">
        <v>4491</v>
      </c>
      <c r="M23" s="1153"/>
      <c r="N23" s="1155">
        <v>4</v>
      </c>
      <c r="O23" s="1156">
        <f>N23/$V$2</f>
        <v>4.9962528103922061E-4</v>
      </c>
      <c r="P23" s="318"/>
      <c r="Q23" s="1298" t="s">
        <v>5392</v>
      </c>
      <c r="R23" s="1298"/>
      <c r="S23" s="1295">
        <v>1</v>
      </c>
      <c r="T23" s="1293">
        <f>S23/$V$2</f>
        <v>1.2490632025980515E-4</v>
      </c>
      <c r="U23" s="1153" t="s">
        <v>4229</v>
      </c>
      <c r="V23" s="1153"/>
      <c r="W23" s="1155">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23" s="1157">
        <f>W23/$V$2</f>
        <v>1.2490632025980515E-4</v>
      </c>
    </row>
    <row r="24" spans="1:24" ht="8.25" customHeight="1">
      <c r="A24" s="72"/>
      <c r="B24" s="1154"/>
      <c r="C24" s="1154"/>
      <c r="D24" s="1155"/>
      <c r="E24" s="1156"/>
      <c r="F24" s="48"/>
      <c r="G24" s="1159"/>
      <c r="H24" s="1159"/>
      <c r="I24" s="1155"/>
      <c r="J24" s="1156"/>
      <c r="K24" s="48"/>
      <c r="L24" s="1153"/>
      <c r="M24" s="1153"/>
      <c r="N24" s="1155"/>
      <c r="O24" s="1156"/>
      <c r="P24" s="318"/>
      <c r="Q24" s="1298"/>
      <c r="R24" s="1298"/>
      <c r="S24" s="1295"/>
      <c r="T24" s="1293"/>
      <c r="U24" s="1153"/>
      <c r="V24" s="1153"/>
      <c r="W24" s="1155"/>
      <c r="X24" s="1157"/>
    </row>
    <row r="25" spans="1:24" ht="5.25" customHeight="1">
      <c r="A25" s="72"/>
      <c r="B25" s="748"/>
      <c r="C25" s="748"/>
      <c r="D25" s="48"/>
      <c r="E25" s="73"/>
      <c r="F25" s="48"/>
      <c r="G25" s="748"/>
      <c r="H25" s="748"/>
      <c r="I25" s="48"/>
      <c r="J25" s="48"/>
      <c r="K25" s="48"/>
      <c r="L25" s="749"/>
      <c r="M25" s="749"/>
      <c r="N25" s="777"/>
      <c r="O25" s="778"/>
      <c r="P25" s="318"/>
      <c r="Q25" s="1299"/>
      <c r="R25" s="1300"/>
      <c r="S25" s="1297"/>
      <c r="T25" s="1301"/>
      <c r="U25" s="752"/>
      <c r="V25" s="756"/>
      <c r="W25" s="318"/>
      <c r="X25" s="420"/>
    </row>
    <row r="26" spans="1:24" ht="8.25" customHeight="1">
      <c r="A26" s="72"/>
      <c r="B26" s="1153" t="s">
        <v>881</v>
      </c>
      <c r="C26" s="1153"/>
      <c r="D26" s="1155">
        <v>133</v>
      </c>
      <c r="E26" s="1156">
        <f>D26/$V$2</f>
        <v>1.6612540594554085E-2</v>
      </c>
      <c r="F26" s="48"/>
      <c r="G26" s="1153" t="s">
        <v>311</v>
      </c>
      <c r="H26" s="1153"/>
      <c r="I26" s="1155">
        <v>10</v>
      </c>
      <c r="J26" s="1156">
        <f>I26/$V$2</f>
        <v>1.2490632025980515E-3</v>
      </c>
      <c r="K26" s="48"/>
      <c r="L26" s="1159" t="s">
        <v>3199</v>
      </c>
      <c r="M26" s="1159"/>
      <c r="N26" s="1155">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26" s="1156">
        <f>N26/$V$2</f>
        <v>3.7471896077941546E-4</v>
      </c>
      <c r="P26" s="48"/>
      <c r="Q26" s="1298" t="s">
        <v>5277</v>
      </c>
      <c r="R26" s="1298"/>
      <c r="S26" s="1295">
        <v>1</v>
      </c>
      <c r="T26" s="1293">
        <f>S26/$V$2</f>
        <v>1.2490632025980515E-4</v>
      </c>
      <c r="U26" s="1153" t="s">
        <v>5245</v>
      </c>
      <c r="V26" s="1153"/>
      <c r="W26" s="1155">
        <v>1</v>
      </c>
      <c r="X26" s="1157">
        <f>W26/$V$2</f>
        <v>1.2490632025980515E-4</v>
      </c>
    </row>
    <row r="27" spans="1:24" ht="8.25" customHeight="1">
      <c r="A27" s="72"/>
      <c r="B27" s="1153"/>
      <c r="C27" s="1153"/>
      <c r="D27" s="1155"/>
      <c r="E27" s="1156"/>
      <c r="F27" s="48"/>
      <c r="G27" s="1153"/>
      <c r="H27" s="1153"/>
      <c r="I27" s="1155"/>
      <c r="J27" s="1156"/>
      <c r="K27" s="48"/>
      <c r="L27" s="1159"/>
      <c r="M27" s="1159"/>
      <c r="N27" s="1155"/>
      <c r="O27" s="1156"/>
      <c r="P27" s="48"/>
      <c r="Q27" s="1298"/>
      <c r="R27" s="1298"/>
      <c r="S27" s="1295"/>
      <c r="T27" s="1293"/>
      <c r="U27" s="1153"/>
      <c r="V27" s="1153"/>
      <c r="W27" s="1155"/>
      <c r="X27" s="1157"/>
    </row>
    <row r="28" spans="1:24" ht="5.25" customHeight="1">
      <c r="A28" s="72"/>
      <c r="B28" s="748"/>
      <c r="C28" s="748"/>
      <c r="D28" s="48"/>
      <c r="E28" s="73"/>
      <c r="F28" s="48"/>
      <c r="G28" s="752"/>
      <c r="H28" s="753"/>
      <c r="I28" s="48"/>
      <c r="J28" s="73"/>
      <c r="K28" s="48"/>
      <c r="L28" s="748"/>
      <c r="M28" s="748"/>
      <c r="N28" s="48"/>
      <c r="O28" s="48"/>
      <c r="P28" s="48"/>
      <c r="Q28" s="752"/>
      <c r="R28" s="753"/>
      <c r="S28" s="48"/>
      <c r="T28" s="73"/>
      <c r="U28" s="752"/>
      <c r="V28" s="756"/>
      <c r="W28" s="318"/>
      <c r="X28" s="420"/>
    </row>
    <row r="29" spans="1:24" ht="8.25" customHeight="1">
      <c r="A29" s="72"/>
      <c r="B29" s="1154" t="s">
        <v>800</v>
      </c>
      <c r="C29" s="1154"/>
      <c r="D29" s="1155">
        <v>133</v>
      </c>
      <c r="E29" s="1156">
        <f>D29/$V$2</f>
        <v>1.6612540594554085E-2</v>
      </c>
      <c r="F29" s="48"/>
      <c r="G29" s="1153" t="s">
        <v>934</v>
      </c>
      <c r="H29" s="1153"/>
      <c r="I29" s="1155">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29" s="1156">
        <f>I29/$V$2</f>
        <v>1.2490632025980515E-3</v>
      </c>
      <c r="K29" s="48"/>
      <c r="L29" s="1153" t="s">
        <v>4732</v>
      </c>
      <c r="M29" s="1153"/>
      <c r="N29" s="1155">
        <v>3</v>
      </c>
      <c r="O29" s="1156">
        <f>N29/$V$2</f>
        <v>3.7471896077941546E-4</v>
      </c>
      <c r="P29" s="48"/>
      <c r="Q29" s="1153" t="s">
        <v>5756</v>
      </c>
      <c r="R29" s="1153"/>
      <c r="S29" s="1155">
        <v>1</v>
      </c>
      <c r="T29" s="1156">
        <f>S29/$V$2</f>
        <v>1.2490632025980515E-4</v>
      </c>
      <c r="U29" s="1153" t="s">
        <v>4638</v>
      </c>
      <c r="V29" s="1153"/>
      <c r="W29" s="1155">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29" s="1157">
        <f>W29/$V$2</f>
        <v>1.2490632025980515E-4</v>
      </c>
    </row>
    <row r="30" spans="1:24" ht="8.25" customHeight="1">
      <c r="A30" s="72"/>
      <c r="B30" s="1154"/>
      <c r="C30" s="1154"/>
      <c r="D30" s="1155"/>
      <c r="E30" s="1156"/>
      <c r="F30" s="48"/>
      <c r="G30" s="1153"/>
      <c r="H30" s="1153"/>
      <c r="I30" s="1155"/>
      <c r="J30" s="1156"/>
      <c r="K30" s="48"/>
      <c r="L30" s="1153"/>
      <c r="M30" s="1153"/>
      <c r="N30" s="1155"/>
      <c r="O30" s="1156"/>
      <c r="P30" s="48"/>
      <c r="Q30" s="1153"/>
      <c r="R30" s="1153"/>
      <c r="S30" s="1155"/>
      <c r="T30" s="1156"/>
      <c r="U30" s="1153"/>
      <c r="V30" s="1153"/>
      <c r="W30" s="1155"/>
      <c r="X30" s="1157"/>
    </row>
    <row r="31" spans="1:24" ht="5.25" customHeight="1">
      <c r="A31" s="72"/>
      <c r="B31" s="748"/>
      <c r="C31" s="748"/>
      <c r="D31" s="48"/>
      <c r="E31" s="73"/>
      <c r="F31" s="48"/>
      <c r="G31" s="748"/>
      <c r="H31" s="748"/>
      <c r="I31" s="48"/>
      <c r="J31" s="48"/>
      <c r="K31" s="48"/>
      <c r="L31" s="748"/>
      <c r="M31" s="748"/>
      <c r="N31" s="48"/>
      <c r="O31" s="73"/>
      <c r="P31" s="48"/>
      <c r="Q31" s="748"/>
      <c r="R31" s="748"/>
      <c r="S31" s="48"/>
      <c r="T31" s="48"/>
      <c r="U31" s="754"/>
      <c r="V31" s="754"/>
      <c r="W31" s="318"/>
      <c r="X31" s="375"/>
    </row>
    <row r="32" spans="1:24" ht="8.25" customHeight="1">
      <c r="A32" s="72"/>
      <c r="B32" s="1159" t="s">
        <v>930</v>
      </c>
      <c r="C32" s="1159"/>
      <c r="D32" s="1155">
        <v>108</v>
      </c>
      <c r="E32" s="1156">
        <f>D32/$V$2</f>
        <v>1.3489882588058956E-2</v>
      </c>
      <c r="F32" s="48"/>
      <c r="G32" s="1153" t="s">
        <v>932</v>
      </c>
      <c r="H32" s="1153"/>
      <c r="I32" s="1155">
        <v>10</v>
      </c>
      <c r="J32" s="1156">
        <f>I32/$V$2</f>
        <v>1.2490632025980515E-3</v>
      </c>
      <c r="K32" s="48"/>
      <c r="L32" s="1153" t="s">
        <v>939</v>
      </c>
      <c r="M32" s="1153"/>
      <c r="N32" s="1155">
        <v>3</v>
      </c>
      <c r="O32" s="1156">
        <f>N32/$V$2</f>
        <v>3.7471896077941546E-4</v>
      </c>
      <c r="P32" s="48"/>
      <c r="Q32" s="1162" t="s">
        <v>4875</v>
      </c>
      <c r="R32" s="1162"/>
      <c r="S32" s="1155">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32" s="1156">
        <f>S32/$V$2</f>
        <v>1.2490632025980515E-4</v>
      </c>
      <c r="U32" s="1153" t="s">
        <v>1579</v>
      </c>
      <c r="V32" s="1153"/>
      <c r="W32" s="1155">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X32" s="1157">
        <f>W32/$V$2</f>
        <v>1.2490632025980515E-4</v>
      </c>
    </row>
    <row r="33" spans="1:24" ht="8.25" customHeight="1">
      <c r="A33" s="72"/>
      <c r="B33" s="1159"/>
      <c r="C33" s="1159"/>
      <c r="D33" s="1155"/>
      <c r="E33" s="1156"/>
      <c r="F33" s="48"/>
      <c r="G33" s="1153"/>
      <c r="H33" s="1153"/>
      <c r="I33" s="1155"/>
      <c r="J33" s="1156"/>
      <c r="K33" s="48"/>
      <c r="L33" s="1153"/>
      <c r="M33" s="1153"/>
      <c r="N33" s="1155"/>
      <c r="O33" s="1156"/>
      <c r="P33" s="48"/>
      <c r="Q33" s="1162"/>
      <c r="R33" s="1162"/>
      <c r="S33" s="1155"/>
      <c r="T33" s="1156"/>
      <c r="U33" s="1153"/>
      <c r="V33" s="1153"/>
      <c r="W33" s="1155"/>
      <c r="X33" s="1157"/>
    </row>
    <row r="34" spans="1:24" ht="5.25" customHeight="1">
      <c r="A34" s="72"/>
      <c r="B34" s="748"/>
      <c r="C34" s="748"/>
      <c r="D34" s="48"/>
      <c r="E34" s="73"/>
      <c r="F34" s="48"/>
      <c r="G34" s="752"/>
      <c r="H34" s="753"/>
      <c r="I34" s="48"/>
      <c r="J34" s="73"/>
      <c r="K34" s="48"/>
      <c r="L34" s="748"/>
      <c r="M34" s="748"/>
      <c r="N34" s="48"/>
      <c r="O34" s="73"/>
      <c r="P34" s="48"/>
      <c r="Q34" s="748"/>
      <c r="R34" s="748"/>
      <c r="S34" s="48"/>
      <c r="T34" s="48"/>
      <c r="U34" s="754"/>
      <c r="V34" s="754"/>
      <c r="W34" s="318"/>
      <c r="X34" s="375"/>
    </row>
    <row r="35" spans="1:24" ht="8.25" customHeight="1">
      <c r="A35" s="72"/>
      <c r="B35" s="1153" t="s">
        <v>2458</v>
      </c>
      <c r="C35" s="1153"/>
      <c r="D35" s="1155">
        <v>103</v>
      </c>
      <c r="E35" s="1156">
        <f>D35/$V$2</f>
        <v>1.286535098675993E-2</v>
      </c>
      <c r="F35" s="48"/>
      <c r="G35" s="1153" t="s">
        <v>4889</v>
      </c>
      <c r="H35" s="1153"/>
      <c r="I35" s="1155">
        <v>9</v>
      </c>
      <c r="J35" s="1156">
        <f>I35/$V$2</f>
        <v>1.1241568823382464E-3</v>
      </c>
      <c r="K35" s="48"/>
      <c r="L35" s="1159" t="s">
        <v>4695</v>
      </c>
      <c r="M35" s="1159"/>
      <c r="N35" s="1155">
        <v>3</v>
      </c>
      <c r="O35" s="1156">
        <f>N35/$V$2</f>
        <v>3.7471896077941546E-4</v>
      </c>
      <c r="P35" s="48"/>
      <c r="Q35" s="1153" t="s">
        <v>749</v>
      </c>
      <c r="R35" s="1153"/>
      <c r="S35" s="1155">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35" s="1156">
        <f>S35/$V$2</f>
        <v>1.2490632025980515E-4</v>
      </c>
      <c r="U35" s="1153" t="s">
        <v>3564</v>
      </c>
      <c r="V35" s="1153"/>
      <c r="W35" s="1155">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35" s="1157">
        <f>W35/$V$2</f>
        <v>1.2490632025980515E-4</v>
      </c>
    </row>
    <row r="36" spans="1:24" ht="8.25" customHeight="1">
      <c r="A36" s="72"/>
      <c r="B36" s="1153"/>
      <c r="C36" s="1153"/>
      <c r="D36" s="1155"/>
      <c r="E36" s="1156"/>
      <c r="F36" s="48"/>
      <c r="G36" s="1153"/>
      <c r="H36" s="1153"/>
      <c r="I36" s="1155"/>
      <c r="J36" s="1156"/>
      <c r="K36" s="48"/>
      <c r="L36" s="1159"/>
      <c r="M36" s="1159"/>
      <c r="N36" s="1155"/>
      <c r="O36" s="1156"/>
      <c r="P36" s="48"/>
      <c r="Q36" s="1153"/>
      <c r="R36" s="1153"/>
      <c r="S36" s="1155"/>
      <c r="T36" s="1156"/>
      <c r="U36" s="1153"/>
      <c r="V36" s="1153"/>
      <c r="W36" s="1155"/>
      <c r="X36" s="1157"/>
    </row>
    <row r="37" spans="1:24" ht="5.25" customHeight="1">
      <c r="A37" s="72"/>
      <c r="B37" s="748"/>
      <c r="C37" s="748"/>
      <c r="D37" s="48"/>
      <c r="E37" s="73"/>
      <c r="F37" s="48"/>
      <c r="G37" s="752"/>
      <c r="H37" s="753"/>
      <c r="I37" s="48"/>
      <c r="J37" s="73"/>
      <c r="K37" s="48"/>
      <c r="L37" s="748"/>
      <c r="M37" s="748"/>
      <c r="N37" s="48"/>
      <c r="O37" s="48"/>
      <c r="P37" s="48"/>
      <c r="Q37" s="748"/>
      <c r="R37" s="748"/>
      <c r="S37" s="48"/>
      <c r="T37" s="48"/>
      <c r="U37" s="754"/>
      <c r="V37" s="754"/>
      <c r="W37" s="318"/>
      <c r="X37" s="375"/>
    </row>
    <row r="38" spans="1:24" ht="8.25" customHeight="1">
      <c r="A38" s="72"/>
      <c r="B38" s="1153" t="s">
        <v>728</v>
      </c>
      <c r="C38" s="1153"/>
      <c r="D38" s="1155">
        <v>97</v>
      </c>
      <c r="E38" s="1156">
        <f>D38/$V$2</f>
        <v>1.2115913065201099E-2</v>
      </c>
      <c r="F38" s="48"/>
      <c r="G38" s="1163" t="s">
        <v>4611</v>
      </c>
      <c r="H38" s="1163"/>
      <c r="I38" s="1155">
        <v>9</v>
      </c>
      <c r="J38" s="1156">
        <f>I38/$V$2</f>
        <v>1.1241568823382464E-3</v>
      </c>
      <c r="K38" s="48"/>
      <c r="L38" s="1159" t="s">
        <v>3707</v>
      </c>
      <c r="M38" s="1159"/>
      <c r="N38" s="1155">
        <v>3</v>
      </c>
      <c r="O38" s="1156">
        <f>N38/$V$2</f>
        <v>3.7471896077941546E-4</v>
      </c>
      <c r="P38" s="48"/>
      <c r="Q38" s="1153" t="s">
        <v>2860</v>
      </c>
      <c r="R38" s="1153"/>
      <c r="S38" s="1155">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38" s="1156">
        <f>S38/$V$2</f>
        <v>1.2490632025980515E-4</v>
      </c>
      <c r="U38" s="1153" t="s">
        <v>2602</v>
      </c>
      <c r="V38" s="1153"/>
      <c r="W38" s="1155">
        <v>1</v>
      </c>
      <c r="X38" s="1157">
        <f>W38/$V$2</f>
        <v>1.2490632025980515E-4</v>
      </c>
    </row>
    <row r="39" spans="1:24" ht="8.25" customHeight="1">
      <c r="A39" s="72"/>
      <c r="B39" s="1153"/>
      <c r="C39" s="1153"/>
      <c r="D39" s="1155"/>
      <c r="E39" s="1156"/>
      <c r="F39" s="48"/>
      <c r="G39" s="1163"/>
      <c r="H39" s="1163"/>
      <c r="I39" s="1155"/>
      <c r="J39" s="1156"/>
      <c r="K39" s="48"/>
      <c r="L39" s="1159"/>
      <c r="M39" s="1159"/>
      <c r="N39" s="1155"/>
      <c r="O39" s="1156"/>
      <c r="P39" s="48"/>
      <c r="Q39" s="1153"/>
      <c r="R39" s="1153"/>
      <c r="S39" s="1155"/>
      <c r="T39" s="1156"/>
      <c r="U39" s="1153"/>
      <c r="V39" s="1153"/>
      <c r="W39" s="1155"/>
      <c r="X39" s="1157"/>
    </row>
    <row r="40" spans="1:24" ht="6" customHeight="1">
      <c r="A40" s="72"/>
      <c r="B40" s="748"/>
      <c r="C40" s="748"/>
      <c r="D40" s="48"/>
      <c r="E40" s="73"/>
      <c r="F40" s="48"/>
      <c r="G40" s="748"/>
      <c r="H40" s="748"/>
      <c r="I40" s="48"/>
      <c r="J40" s="48"/>
      <c r="K40" s="48"/>
      <c r="L40" s="748"/>
      <c r="M40" s="748"/>
      <c r="N40" s="48"/>
      <c r="O40" s="48"/>
      <c r="P40" s="48"/>
      <c r="Q40" s="749"/>
      <c r="R40" s="749"/>
      <c r="S40" s="777"/>
      <c r="T40" s="778"/>
      <c r="U40" s="750"/>
      <c r="V40" s="750"/>
      <c r="W40" s="777"/>
      <c r="X40" s="779"/>
    </row>
    <row r="41" spans="1:24" ht="8.25" customHeight="1">
      <c r="A41" s="72"/>
      <c r="B41" s="1159" t="s">
        <v>4867</v>
      </c>
      <c r="C41" s="1159"/>
      <c r="D41" s="1155">
        <v>93</v>
      </c>
      <c r="E41" s="1156">
        <f>D41/$V$2</f>
        <v>1.1616287784161879E-2</v>
      </c>
      <c r="F41" s="48"/>
      <c r="G41" s="1154" t="s">
        <v>612</v>
      </c>
      <c r="H41" s="1154"/>
      <c r="I41" s="1155">
        <v>8</v>
      </c>
      <c r="J41" s="1156">
        <f>I41/$V$2</f>
        <v>9.9925056207844122E-4</v>
      </c>
      <c r="K41" s="48"/>
      <c r="L41" s="1158" t="s">
        <v>1510</v>
      </c>
      <c r="M41" s="1158"/>
      <c r="N41" s="1155">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41" s="1156">
        <f>N41/$V$2</f>
        <v>3.7471896077941546E-4</v>
      </c>
      <c r="P41" s="48"/>
      <c r="Q41" s="1153" t="s">
        <v>5260</v>
      </c>
      <c r="R41" s="1153"/>
      <c r="S41" s="1155">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41" s="1156">
        <f>S41/$V$2</f>
        <v>1.2490632025980515E-4</v>
      </c>
      <c r="U41" s="1153" t="s">
        <v>607</v>
      </c>
      <c r="V41" s="1153"/>
      <c r="W41" s="1155">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41" s="1157">
        <f>W41/$V$2</f>
        <v>1.2490632025980515E-4</v>
      </c>
    </row>
    <row r="42" spans="1:24" ht="8.25" customHeight="1">
      <c r="A42" s="72"/>
      <c r="B42" s="1159"/>
      <c r="C42" s="1159"/>
      <c r="D42" s="1155"/>
      <c r="E42" s="1156"/>
      <c r="F42" s="48"/>
      <c r="G42" s="1154"/>
      <c r="H42" s="1154"/>
      <c r="I42" s="1155"/>
      <c r="J42" s="1156"/>
      <c r="K42" s="48"/>
      <c r="L42" s="1158"/>
      <c r="M42" s="1158"/>
      <c r="N42" s="1155"/>
      <c r="O42" s="1156"/>
      <c r="P42" s="48"/>
      <c r="Q42" s="1153"/>
      <c r="R42" s="1153"/>
      <c r="S42" s="1155"/>
      <c r="T42" s="1156"/>
      <c r="U42" s="1153"/>
      <c r="V42" s="1153"/>
      <c r="W42" s="1155"/>
      <c r="X42" s="1157"/>
    </row>
    <row r="43" spans="1:24" ht="5.25" customHeight="1">
      <c r="A43" s="72"/>
      <c r="B43" s="748"/>
      <c r="C43" s="748"/>
      <c r="D43" s="48"/>
      <c r="E43" s="48"/>
      <c r="F43" s="48"/>
      <c r="G43" s="748"/>
      <c r="H43" s="748"/>
      <c r="I43" s="48"/>
      <c r="J43" s="48"/>
      <c r="K43" s="48"/>
      <c r="L43" s="748"/>
      <c r="M43" s="748"/>
      <c r="N43" s="48"/>
      <c r="O43" s="48"/>
      <c r="P43" s="48"/>
      <c r="Q43" s="748"/>
      <c r="R43" s="748"/>
      <c r="S43" s="48"/>
      <c r="T43" s="48"/>
      <c r="U43" s="754"/>
      <c r="V43" s="754"/>
      <c r="W43" s="318"/>
      <c r="X43" s="375"/>
    </row>
    <row r="44" spans="1:24" ht="8.25" customHeight="1">
      <c r="A44" s="72"/>
      <c r="B44" s="1153" t="s">
        <v>666</v>
      </c>
      <c r="C44" s="1153"/>
      <c r="D44" s="1155">
        <v>89</v>
      </c>
      <c r="E44" s="1156">
        <f>D44/$V$2</f>
        <v>1.1116662503122657E-2</v>
      </c>
      <c r="G44" s="1153" t="s">
        <v>4874</v>
      </c>
      <c r="H44" s="1153"/>
      <c r="I44" s="1155">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44" s="1156">
        <f>I44/$V$2</f>
        <v>9.9925056207844122E-4</v>
      </c>
      <c r="K44" s="48"/>
      <c r="L44" s="1159" t="s">
        <v>2267</v>
      </c>
      <c r="M44" s="1159"/>
      <c r="N44" s="1155">
        <v>3</v>
      </c>
      <c r="O44" s="1156">
        <f>N44/$V$2</f>
        <v>3.7471896077941546E-4</v>
      </c>
      <c r="P44" s="48"/>
      <c r="Q44" s="1163" t="s">
        <v>6308</v>
      </c>
      <c r="R44" s="1163"/>
      <c r="S44" s="1155">
        <v>1</v>
      </c>
      <c r="T44" s="1156">
        <f>S44/$V$2</f>
        <v>1.2490632025980515E-4</v>
      </c>
      <c r="U44" s="1162" t="s">
        <v>5259</v>
      </c>
      <c r="V44" s="1162"/>
      <c r="W44" s="1155">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44" s="1157">
        <f>W44/$V$2</f>
        <v>1.2490632025980515E-4</v>
      </c>
    </row>
    <row r="45" spans="1:24" ht="8.25" customHeight="1">
      <c r="A45" s="72"/>
      <c r="B45" s="1153"/>
      <c r="C45" s="1153"/>
      <c r="D45" s="1155"/>
      <c r="E45" s="1156"/>
      <c r="G45" s="1153"/>
      <c r="H45" s="1153"/>
      <c r="I45" s="1155"/>
      <c r="J45" s="1156"/>
      <c r="K45" s="48"/>
      <c r="L45" s="1159"/>
      <c r="M45" s="1159"/>
      <c r="N45" s="1155"/>
      <c r="O45" s="1156"/>
      <c r="P45" s="48"/>
      <c r="Q45" s="1163"/>
      <c r="R45" s="1163"/>
      <c r="S45" s="1155"/>
      <c r="T45" s="1156"/>
      <c r="U45" s="1162"/>
      <c r="V45" s="1162"/>
      <c r="W45" s="1155"/>
      <c r="X45" s="1157"/>
    </row>
    <row r="46" spans="1:24" ht="5.25" customHeight="1">
      <c r="A46" s="72"/>
      <c r="B46" s="748"/>
      <c r="C46" s="748"/>
      <c r="D46" s="48"/>
      <c r="E46" s="48"/>
      <c r="F46" s="48"/>
      <c r="G46" s="748"/>
      <c r="H46" s="748"/>
      <c r="I46" s="48"/>
      <c r="J46" s="48"/>
      <c r="K46" s="48"/>
      <c r="L46" s="748"/>
      <c r="M46" s="748"/>
      <c r="N46" s="48"/>
      <c r="O46" s="48"/>
      <c r="P46" s="48"/>
      <c r="Q46" s="748"/>
      <c r="R46" s="748"/>
      <c r="S46" s="48"/>
      <c r="T46" s="48"/>
      <c r="U46" s="754"/>
      <c r="V46" s="754"/>
      <c r="W46" s="318"/>
      <c r="X46" s="375"/>
    </row>
    <row r="47" spans="1:24" ht="8.25" customHeight="1">
      <c r="A47" s="72"/>
      <c r="B47" s="1154" t="s">
        <v>735</v>
      </c>
      <c r="C47" s="1154"/>
      <c r="D47" s="1155">
        <v>87</v>
      </c>
      <c r="E47" s="1156">
        <f>D47/$V$2</f>
        <v>1.0866849862603048E-2</v>
      </c>
      <c r="F47" s="48"/>
      <c r="G47" s="1153" t="s">
        <v>5291</v>
      </c>
      <c r="H47" s="1153"/>
      <c r="I47" s="1155">
        <v>8</v>
      </c>
      <c r="J47" s="1156">
        <f>I47/$V$2</f>
        <v>9.9925056207844122E-4</v>
      </c>
      <c r="K47" s="48"/>
      <c r="L47" s="1153" t="s">
        <v>5171</v>
      </c>
      <c r="M47" s="1153"/>
      <c r="N47" s="1155">
        <v>2</v>
      </c>
      <c r="O47" s="1156">
        <f>N47/$V$2</f>
        <v>2.4981264051961031E-4</v>
      </c>
      <c r="P47" s="48"/>
      <c r="Q47" s="1153" t="s">
        <v>17</v>
      </c>
      <c r="R47" s="1153"/>
      <c r="S47" s="1155">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47" s="1156">
        <f>S47/$V$2</f>
        <v>1.2490632025980515E-4</v>
      </c>
      <c r="U47" s="1158" t="s">
        <v>948</v>
      </c>
      <c r="V47" s="1158"/>
      <c r="W47" s="1155">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47" s="1157">
        <f>W47/$V$2</f>
        <v>1.2490632025980515E-4</v>
      </c>
    </row>
    <row r="48" spans="1:24" ht="8.25" customHeight="1">
      <c r="A48" s="72"/>
      <c r="B48" s="1154"/>
      <c r="C48" s="1154"/>
      <c r="D48" s="1155"/>
      <c r="E48" s="1156"/>
      <c r="F48" s="48"/>
      <c r="G48" s="1153"/>
      <c r="H48" s="1153"/>
      <c r="I48" s="1155"/>
      <c r="J48" s="1156"/>
      <c r="K48" s="48"/>
      <c r="L48" s="1153"/>
      <c r="M48" s="1153"/>
      <c r="N48" s="1155"/>
      <c r="O48" s="1156"/>
      <c r="P48" s="48"/>
      <c r="Q48" s="1153"/>
      <c r="R48" s="1153"/>
      <c r="S48" s="1155"/>
      <c r="T48" s="1156"/>
      <c r="U48" s="1158"/>
      <c r="V48" s="1158"/>
      <c r="W48" s="1155"/>
      <c r="X48" s="1157"/>
    </row>
    <row r="49" spans="1:24" ht="5.25" customHeight="1">
      <c r="A49" s="72"/>
      <c r="B49" s="748"/>
      <c r="C49" s="748"/>
      <c r="D49" s="48"/>
      <c r="E49" s="48"/>
      <c r="F49" s="48"/>
      <c r="G49" s="748"/>
      <c r="H49" s="748"/>
      <c r="I49" s="48"/>
      <c r="J49" s="48"/>
      <c r="K49" s="48"/>
      <c r="L49" s="748"/>
      <c r="M49" s="748"/>
      <c r="N49" s="48"/>
      <c r="O49" s="48"/>
      <c r="P49" s="48"/>
      <c r="Q49" s="748"/>
      <c r="R49" s="748"/>
      <c r="S49" s="48"/>
      <c r="T49" s="48"/>
      <c r="U49" s="754"/>
      <c r="V49" s="754"/>
      <c r="W49" s="318"/>
      <c r="X49" s="375"/>
    </row>
    <row r="50" spans="1:24" ht="8.25" customHeight="1">
      <c r="A50" s="72"/>
      <c r="B50" s="1154" t="s">
        <v>663</v>
      </c>
      <c r="C50" s="1154"/>
      <c r="D50" s="1155">
        <v>87</v>
      </c>
      <c r="E50" s="1156">
        <f>D50/$V$2</f>
        <v>1.0866849862603048E-2</v>
      </c>
      <c r="F50" s="48"/>
      <c r="G50" s="1153" t="s">
        <v>941</v>
      </c>
      <c r="H50" s="1153"/>
      <c r="I50" s="1155">
        <v>6</v>
      </c>
      <c r="J50" s="1156">
        <f>I50/$V$2</f>
        <v>7.4943792155883092E-4</v>
      </c>
      <c r="K50" s="48"/>
      <c r="L50" s="1161" t="s">
        <v>4554</v>
      </c>
      <c r="M50" s="1161"/>
      <c r="N50" s="1155">
        <v>2</v>
      </c>
      <c r="O50" s="1156">
        <f>N50/$V$2</f>
        <v>2.4981264051961031E-4</v>
      </c>
      <c r="P50" s="48"/>
      <c r="Q50" s="1153" t="s">
        <v>945</v>
      </c>
      <c r="R50" s="1153"/>
      <c r="S50" s="1155">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50" s="1156">
        <f>S50/$V$2</f>
        <v>1.2490632025980515E-4</v>
      </c>
      <c r="U50" s="1161" t="s">
        <v>4868</v>
      </c>
      <c r="V50" s="1161"/>
      <c r="W50" s="1155">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50" s="1157">
        <f>W50/$V$2</f>
        <v>1.2490632025980515E-4</v>
      </c>
    </row>
    <row r="51" spans="1:24" ht="8.25" customHeight="1">
      <c r="A51" s="72"/>
      <c r="B51" s="1154"/>
      <c r="C51" s="1154"/>
      <c r="D51" s="1155"/>
      <c r="E51" s="1156"/>
      <c r="F51" s="48"/>
      <c r="G51" s="1153"/>
      <c r="H51" s="1153"/>
      <c r="I51" s="1155"/>
      <c r="J51" s="1156"/>
      <c r="K51" s="48"/>
      <c r="L51" s="1161"/>
      <c r="M51" s="1161"/>
      <c r="N51" s="1155"/>
      <c r="O51" s="1156"/>
      <c r="P51" s="48"/>
      <c r="Q51" s="1153"/>
      <c r="R51" s="1153"/>
      <c r="S51" s="1155"/>
      <c r="T51" s="1156"/>
      <c r="U51" s="1161"/>
      <c r="V51" s="1161"/>
      <c r="W51" s="1155"/>
      <c r="X51" s="1157"/>
    </row>
    <row r="52" spans="1:24" ht="4.5" customHeight="1">
      <c r="A52" s="72"/>
      <c r="B52" s="748"/>
      <c r="C52" s="748"/>
      <c r="D52" s="48"/>
      <c r="E52" s="48"/>
      <c r="F52" s="48"/>
      <c r="G52" s="748"/>
      <c r="H52" s="748"/>
      <c r="I52" s="48"/>
      <c r="J52" s="48"/>
      <c r="K52" s="48"/>
      <c r="L52" s="748"/>
      <c r="M52" s="748"/>
      <c r="N52" s="48"/>
      <c r="O52" s="48"/>
      <c r="P52" s="48"/>
      <c r="Q52" s="748"/>
      <c r="R52" s="748"/>
      <c r="S52" s="48"/>
      <c r="T52" s="48"/>
      <c r="U52" s="754"/>
      <c r="V52" s="754"/>
      <c r="W52" s="318"/>
      <c r="X52" s="375"/>
    </row>
    <row r="53" spans="1:24" ht="8.25" customHeight="1">
      <c r="A53" s="72"/>
      <c r="B53" s="1153" t="s">
        <v>946</v>
      </c>
      <c r="C53" s="1153"/>
      <c r="D53" s="1155">
        <v>71</v>
      </c>
      <c r="E53" s="1156">
        <f>D53/$V$2</f>
        <v>8.8683487384461652E-3</v>
      </c>
      <c r="F53" s="48"/>
      <c r="G53" s="1153" t="s">
        <v>4232</v>
      </c>
      <c r="H53" s="1153"/>
      <c r="I53" s="1155">
        <v>6</v>
      </c>
      <c r="J53" s="1156">
        <f>I53/$V$2</f>
        <v>7.4943792155883092E-4</v>
      </c>
      <c r="K53" s="48"/>
      <c r="L53" s="1158" t="s">
        <v>2173</v>
      </c>
      <c r="M53" s="1158"/>
      <c r="N53" s="1155">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53" s="1156">
        <f>N53/$V$2</f>
        <v>2.4981264051961031E-4</v>
      </c>
      <c r="P53" s="48"/>
      <c r="Q53" s="1153" t="s">
        <v>566</v>
      </c>
      <c r="R53" s="1153"/>
      <c r="S53" s="1155">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53" s="1156">
        <f>S53/$V$2</f>
        <v>1.2490632025980515E-4</v>
      </c>
      <c r="U53" s="1153" t="s">
        <v>4053</v>
      </c>
      <c r="V53" s="1153"/>
      <c r="W53" s="1155">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53" s="1157">
        <f>W53/$V$2</f>
        <v>1.2490632025980515E-4</v>
      </c>
    </row>
    <row r="54" spans="1:24" ht="8.25" customHeight="1">
      <c r="A54" s="72"/>
      <c r="B54" s="1153"/>
      <c r="C54" s="1153"/>
      <c r="D54" s="1155"/>
      <c r="E54" s="1156"/>
      <c r="F54" s="48"/>
      <c r="G54" s="1153"/>
      <c r="H54" s="1153"/>
      <c r="I54" s="1155"/>
      <c r="J54" s="1156"/>
      <c r="K54" s="48"/>
      <c r="L54" s="1158"/>
      <c r="M54" s="1158"/>
      <c r="N54" s="1155"/>
      <c r="O54" s="1156"/>
      <c r="P54" s="48"/>
      <c r="Q54" s="1153"/>
      <c r="R54" s="1153"/>
      <c r="S54" s="1155"/>
      <c r="T54" s="1156"/>
      <c r="U54" s="1153"/>
      <c r="V54" s="1153"/>
      <c r="W54" s="1155"/>
      <c r="X54" s="1157"/>
    </row>
    <row r="55" spans="1:24" ht="4.5" customHeight="1">
      <c r="A55" s="72"/>
      <c r="B55" s="748"/>
      <c r="C55" s="748"/>
      <c r="D55" s="48"/>
      <c r="E55" s="48"/>
      <c r="F55" s="48"/>
      <c r="G55" s="748"/>
      <c r="H55" s="748"/>
      <c r="I55" s="48"/>
      <c r="J55" s="48"/>
      <c r="K55" s="48"/>
      <c r="L55" s="748"/>
      <c r="M55" s="748"/>
      <c r="N55" s="48"/>
      <c r="O55" s="48"/>
      <c r="P55" s="48"/>
      <c r="Q55" s="748"/>
      <c r="R55" s="748"/>
      <c r="S55" s="48"/>
      <c r="T55" s="48"/>
      <c r="U55" s="754"/>
      <c r="V55" s="754"/>
      <c r="W55" s="318"/>
      <c r="X55" s="375"/>
    </row>
    <row r="56" spans="1:24" ht="7.5" customHeight="1">
      <c r="A56" s="72"/>
      <c r="B56" s="1154" t="s">
        <v>1662</v>
      </c>
      <c r="C56" s="1154"/>
      <c r="D56" s="1155">
        <v>65</v>
      </c>
      <c r="E56" s="1156">
        <f>D56/$V$2</f>
        <v>8.1189108168873338E-3</v>
      </c>
      <c r="F56" s="48"/>
      <c r="G56" s="1154" t="s">
        <v>2831</v>
      </c>
      <c r="H56" s="1154"/>
      <c r="I56" s="1155">
        <v>6</v>
      </c>
      <c r="J56" s="1156">
        <f>I56/$V$2</f>
        <v>7.4943792155883092E-4</v>
      </c>
      <c r="K56" s="48"/>
      <c r="L56" s="1153" t="s">
        <v>326</v>
      </c>
      <c r="M56" s="1153"/>
      <c r="N56" s="1155">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56" s="1156">
        <f>N56/$V$2</f>
        <v>2.4981264051961031E-4</v>
      </c>
      <c r="P56" s="48"/>
      <c r="Q56" s="1153" t="s">
        <v>6309</v>
      </c>
      <c r="R56" s="1153"/>
      <c r="S56" s="1155">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56" s="1156">
        <f>S56/$V$2</f>
        <v>1.2490632025980515E-4</v>
      </c>
      <c r="U56" s="1153" t="s">
        <v>5268</v>
      </c>
      <c r="V56" s="1153"/>
      <c r="W56" s="1155">
        <v>1</v>
      </c>
      <c r="X56" s="1157">
        <f>W56/$V$2</f>
        <v>1.2490632025980515E-4</v>
      </c>
    </row>
    <row r="57" spans="1:24" ht="7.5" customHeight="1">
      <c r="A57" s="72"/>
      <c r="B57" s="1154"/>
      <c r="C57" s="1154"/>
      <c r="D57" s="1155"/>
      <c r="E57" s="1156"/>
      <c r="F57" s="48"/>
      <c r="G57" s="1154"/>
      <c r="H57" s="1154"/>
      <c r="I57" s="1155"/>
      <c r="J57" s="1156"/>
      <c r="K57" s="48"/>
      <c r="L57" s="1153"/>
      <c r="M57" s="1153"/>
      <c r="N57" s="1155"/>
      <c r="O57" s="1156"/>
      <c r="P57" s="48"/>
      <c r="Q57" s="1153"/>
      <c r="R57" s="1153"/>
      <c r="S57" s="1155"/>
      <c r="T57" s="1156"/>
      <c r="U57" s="1153"/>
      <c r="V57" s="1153"/>
      <c r="W57" s="1155"/>
      <c r="X57" s="1157"/>
    </row>
    <row r="58" spans="1:24" ht="4.5" customHeight="1">
      <c r="A58" s="72"/>
      <c r="B58" s="748"/>
      <c r="C58" s="748"/>
      <c r="D58" s="48"/>
      <c r="E58" s="48"/>
      <c r="F58" s="48"/>
      <c r="G58" s="748"/>
      <c r="H58" s="748"/>
      <c r="I58" s="48"/>
      <c r="J58" s="48"/>
      <c r="K58" s="48"/>
      <c r="L58" s="748"/>
      <c r="M58" s="748"/>
      <c r="N58" s="48"/>
      <c r="O58" s="48"/>
      <c r="P58" s="48"/>
      <c r="Q58" s="754"/>
      <c r="R58" s="754"/>
      <c r="S58" s="318"/>
      <c r="T58" s="48"/>
      <c r="U58" s="754"/>
      <c r="V58" s="754"/>
      <c r="W58" s="318"/>
      <c r="X58" s="375"/>
    </row>
    <row r="59" spans="1:24" ht="8.25" customHeight="1">
      <c r="A59" s="72"/>
      <c r="B59" s="1158" t="s">
        <v>1592</v>
      </c>
      <c r="C59" s="1158"/>
      <c r="D59" s="1155">
        <v>57</v>
      </c>
      <c r="E59" s="1156">
        <f>D59/$V$2</f>
        <v>7.1196602548088935E-3</v>
      </c>
      <c r="F59" s="48"/>
      <c r="G59" s="1153" t="s">
        <v>937</v>
      </c>
      <c r="H59" s="1153"/>
      <c r="I59" s="1155">
        <v>6</v>
      </c>
      <c r="J59" s="1156">
        <f>I59/$V$2</f>
        <v>7.4943792155883092E-4</v>
      </c>
      <c r="K59" s="48"/>
      <c r="L59" s="1153" t="s">
        <v>2601</v>
      </c>
      <c r="M59" s="1153"/>
      <c r="N59" s="1155">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59" s="1156">
        <f>N59/$V$2</f>
        <v>2.4981264051961031E-4</v>
      </c>
      <c r="P59" s="48"/>
      <c r="Q59" s="1153" t="s">
        <v>936</v>
      </c>
      <c r="R59" s="1153"/>
      <c r="S59" s="1155">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59" s="1156">
        <f>S59/$V$2</f>
        <v>1.2490632025980515E-4</v>
      </c>
      <c r="U59" s="1159" t="s">
        <v>4866</v>
      </c>
      <c r="V59" s="1159"/>
      <c r="W59" s="1155">
        <v>1</v>
      </c>
      <c r="X59" s="1157">
        <f>W59/$V$2</f>
        <v>1.2490632025980515E-4</v>
      </c>
    </row>
    <row r="60" spans="1:24" ht="8.25" customHeight="1">
      <c r="A60" s="72"/>
      <c r="B60" s="1158"/>
      <c r="C60" s="1158"/>
      <c r="D60" s="1155"/>
      <c r="E60" s="1156"/>
      <c r="F60" s="48"/>
      <c r="G60" s="1153"/>
      <c r="H60" s="1153"/>
      <c r="I60" s="1155"/>
      <c r="J60" s="1156"/>
      <c r="K60" s="48"/>
      <c r="L60" s="1153"/>
      <c r="M60" s="1153"/>
      <c r="N60" s="1155"/>
      <c r="O60" s="1156"/>
      <c r="P60" s="48"/>
      <c r="Q60" s="1153"/>
      <c r="R60" s="1153"/>
      <c r="S60" s="1155"/>
      <c r="T60" s="1156"/>
      <c r="U60" s="1159"/>
      <c r="V60" s="1159"/>
      <c r="W60" s="1155"/>
      <c r="X60" s="1157"/>
    </row>
    <row r="61" spans="1:24" ht="4.5" customHeight="1">
      <c r="A61" s="72"/>
      <c r="B61" s="748"/>
      <c r="C61" s="748"/>
      <c r="D61" s="48"/>
      <c r="E61" s="48"/>
      <c r="F61" s="48"/>
      <c r="G61" s="748"/>
      <c r="H61" s="748"/>
      <c r="I61" s="48"/>
      <c r="J61" s="48"/>
      <c r="K61" s="48"/>
      <c r="L61" s="748"/>
      <c r="M61" s="748"/>
      <c r="N61" s="48"/>
      <c r="O61" s="48"/>
      <c r="P61" s="48"/>
      <c r="Q61" s="754"/>
      <c r="R61" s="754"/>
      <c r="S61" s="318"/>
      <c r="T61" s="48"/>
      <c r="U61" s="754"/>
      <c r="V61" s="754"/>
      <c r="W61" s="318"/>
      <c r="X61" s="375"/>
    </row>
    <row r="62" spans="1:24" ht="7.5" customHeight="1">
      <c r="A62" s="72"/>
      <c r="B62" s="1154" t="s">
        <v>928</v>
      </c>
      <c r="C62" s="1154"/>
      <c r="D62" s="1155">
        <v>42</v>
      </c>
      <c r="E62" s="1156">
        <f>D62/$V$2</f>
        <v>5.246065450911816E-3</v>
      </c>
      <c r="F62" s="48"/>
      <c r="G62" s="1153" t="s">
        <v>1616</v>
      </c>
      <c r="H62" s="1153"/>
      <c r="I62" s="1155">
        <v>6</v>
      </c>
      <c r="J62" s="1156">
        <f>I62/$V$2</f>
        <v>7.4943792155883092E-4</v>
      </c>
      <c r="K62" s="48"/>
      <c r="L62" s="1153" t="s">
        <v>947</v>
      </c>
      <c r="M62" s="1153"/>
      <c r="N62" s="1155">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62" s="1156">
        <f>N62/$V$2</f>
        <v>2.4981264051961031E-4</v>
      </c>
      <c r="P62" s="48"/>
      <c r="Q62" s="1153" t="s">
        <v>935</v>
      </c>
      <c r="R62" s="1153"/>
      <c r="S62" s="1155">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62" s="1156">
        <f>S62/$V$2</f>
        <v>1.2490632025980515E-4</v>
      </c>
      <c r="U62" s="1158" t="s">
        <v>5071</v>
      </c>
      <c r="V62" s="1158"/>
      <c r="W62" s="1155">
        <v>1</v>
      </c>
      <c r="X62" s="1157">
        <f>W62/$V$2</f>
        <v>1.2490632025980515E-4</v>
      </c>
    </row>
    <row r="63" spans="1:24" ht="7.5" customHeight="1">
      <c r="A63" s="72"/>
      <c r="B63" s="1154"/>
      <c r="C63" s="1154"/>
      <c r="D63" s="1155"/>
      <c r="E63" s="1156"/>
      <c r="F63" s="48"/>
      <c r="G63" s="1153"/>
      <c r="H63" s="1153"/>
      <c r="I63" s="1155"/>
      <c r="J63" s="1156"/>
      <c r="K63" s="48"/>
      <c r="L63" s="1153"/>
      <c r="M63" s="1153"/>
      <c r="N63" s="1155"/>
      <c r="O63" s="1156"/>
      <c r="P63" s="48"/>
      <c r="Q63" s="1153"/>
      <c r="R63" s="1153"/>
      <c r="S63" s="1155"/>
      <c r="T63" s="1156"/>
      <c r="U63" s="1158"/>
      <c r="V63" s="1158"/>
      <c r="W63" s="1155"/>
      <c r="X63" s="1157"/>
    </row>
    <row r="64" spans="1:24" ht="4.5" customHeight="1">
      <c r="A64" s="72"/>
      <c r="B64" s="750"/>
      <c r="C64" s="750"/>
      <c r="D64" s="777"/>
      <c r="E64" s="778"/>
      <c r="F64" s="48"/>
      <c r="G64" s="750"/>
      <c r="H64" s="750"/>
      <c r="I64" s="777"/>
      <c r="J64" s="778"/>
      <c r="K64" s="48"/>
      <c r="L64" s="750"/>
      <c r="M64" s="750"/>
      <c r="N64" s="777"/>
      <c r="O64" s="778"/>
      <c r="P64" s="48"/>
      <c r="Q64" s="750"/>
      <c r="R64" s="750"/>
      <c r="S64" s="777"/>
      <c r="T64" s="778"/>
      <c r="U64" s="750"/>
      <c r="V64" s="750"/>
      <c r="W64" s="777"/>
      <c r="X64" s="779"/>
    </row>
    <row r="65" spans="1:24" ht="7.5" customHeight="1">
      <c r="A65" s="72"/>
      <c r="B65" s="1158" t="s">
        <v>832</v>
      </c>
      <c r="C65" s="1158"/>
      <c r="D65" s="1155">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65" s="1156">
        <f>D65/$V$2</f>
        <v>4.8713464901324003E-3</v>
      </c>
      <c r="F65" s="48"/>
      <c r="G65" s="1154" t="s">
        <v>1823</v>
      </c>
      <c r="H65" s="1154"/>
      <c r="I65" s="1155">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65" s="1156">
        <f>I65/$V$2</f>
        <v>6.2453160129902576E-4</v>
      </c>
      <c r="K65" s="48"/>
      <c r="L65" s="1159" t="s">
        <v>2735</v>
      </c>
      <c r="M65" s="1159"/>
      <c r="N65" s="1155">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65" s="1156">
        <f>N65/$V$2</f>
        <v>2.4981264051961031E-4</v>
      </c>
      <c r="P65" s="48"/>
      <c r="Q65" s="1159" t="s">
        <v>2939</v>
      </c>
      <c r="R65" s="1159"/>
      <c r="S65" s="1155">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65" s="1156">
        <f>S65/$V$2</f>
        <v>1.2490632025980515E-4</v>
      </c>
      <c r="U65" s="1153" t="s">
        <v>5302</v>
      </c>
      <c r="V65" s="1153"/>
      <c r="W65" s="1155">
        <v>1</v>
      </c>
      <c r="X65" s="1157">
        <f>W65/$V$2</f>
        <v>1.2490632025980515E-4</v>
      </c>
    </row>
    <row r="66" spans="1:24" ht="8.25" customHeight="1">
      <c r="A66" s="72"/>
      <c r="B66" s="1158"/>
      <c r="C66" s="1158"/>
      <c r="D66" s="1155"/>
      <c r="E66" s="1156"/>
      <c r="F66" s="48"/>
      <c r="G66" s="1154"/>
      <c r="H66" s="1154"/>
      <c r="I66" s="1155"/>
      <c r="J66" s="1156"/>
      <c r="K66" s="48"/>
      <c r="L66" s="1159"/>
      <c r="M66" s="1159"/>
      <c r="N66" s="1155"/>
      <c r="O66" s="1156"/>
      <c r="P66" s="48"/>
      <c r="Q66" s="1159"/>
      <c r="R66" s="1159"/>
      <c r="S66" s="1155"/>
      <c r="T66" s="1156"/>
      <c r="U66" s="1153"/>
      <c r="V66" s="1153"/>
      <c r="W66" s="1155"/>
      <c r="X66" s="1157"/>
    </row>
    <row r="67" spans="1:24" ht="4.5" customHeight="1">
      <c r="A67" s="72"/>
      <c r="B67" s="749"/>
      <c r="C67" s="749"/>
      <c r="D67" s="777"/>
      <c r="E67" s="778"/>
      <c r="F67" s="48"/>
      <c r="G67" s="750"/>
      <c r="H67" s="750"/>
      <c r="I67" s="777"/>
      <c r="J67" s="778"/>
      <c r="K67" s="48"/>
      <c r="L67" s="750"/>
      <c r="M67" s="750"/>
      <c r="N67" s="777"/>
      <c r="O67" s="778"/>
      <c r="P67" s="48"/>
      <c r="Q67" s="750"/>
      <c r="R67" s="750"/>
      <c r="S67" s="777"/>
      <c r="T67" s="778"/>
      <c r="U67" s="750"/>
      <c r="V67" s="750"/>
      <c r="W67" s="777"/>
      <c r="X67" s="779"/>
    </row>
    <row r="68" spans="1:24" ht="8.25" customHeight="1">
      <c r="A68" s="72"/>
      <c r="B68" s="1153" t="s">
        <v>883</v>
      </c>
      <c r="C68" s="1153"/>
      <c r="D68" s="1155">
        <v>38</v>
      </c>
      <c r="E68" s="1156">
        <f>D68/$V$2</f>
        <v>4.7464401698725954E-3</v>
      </c>
      <c r="F68" s="318"/>
      <c r="G68" s="1161" t="s">
        <v>4553</v>
      </c>
      <c r="H68" s="1161"/>
      <c r="I68" s="1155">
        <v>5</v>
      </c>
      <c r="J68" s="1156">
        <f>I68/$V$2</f>
        <v>6.2453160129902576E-4</v>
      </c>
      <c r="K68" s="48"/>
      <c r="L68" s="1158" t="s">
        <v>5119</v>
      </c>
      <c r="M68" s="1158"/>
      <c r="N68" s="1155">
        <v>2</v>
      </c>
      <c r="O68" s="1156">
        <f>N68/$V$2</f>
        <v>2.4981264051961031E-4</v>
      </c>
      <c r="P68" s="48"/>
      <c r="Q68" s="1160" t="s">
        <v>4876</v>
      </c>
      <c r="R68" s="1160"/>
      <c r="S68" s="1155">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68" s="1156">
        <f>S68/$V$2</f>
        <v>1.2490632025980515E-4</v>
      </c>
      <c r="U68" s="1153" t="s">
        <v>5307</v>
      </c>
      <c r="V68" s="1153"/>
      <c r="W68" s="1155">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68" s="1157">
        <f>W68/$V$2</f>
        <v>1.2490632025980515E-4</v>
      </c>
    </row>
    <row r="69" spans="1:24" ht="8.25" customHeight="1">
      <c r="A69" s="72"/>
      <c r="B69" s="1153"/>
      <c r="C69" s="1153"/>
      <c r="D69" s="1155"/>
      <c r="E69" s="1156"/>
      <c r="F69" s="318"/>
      <c r="G69" s="1161"/>
      <c r="H69" s="1161"/>
      <c r="I69" s="1155"/>
      <c r="J69" s="1156"/>
      <c r="K69" s="48"/>
      <c r="L69" s="1158"/>
      <c r="M69" s="1158"/>
      <c r="N69" s="1155"/>
      <c r="O69" s="1156"/>
      <c r="P69" s="48"/>
      <c r="Q69" s="1160"/>
      <c r="R69" s="1160"/>
      <c r="S69" s="1155"/>
      <c r="T69" s="1156"/>
      <c r="U69" s="1153"/>
      <c r="V69" s="1153"/>
      <c r="W69" s="1155"/>
      <c r="X69" s="1157"/>
    </row>
    <row r="70" spans="1:24" ht="4.5" customHeight="1">
      <c r="A70" s="72"/>
      <c r="B70" s="750"/>
      <c r="C70" s="750"/>
      <c r="D70" s="777"/>
      <c r="E70" s="778"/>
      <c r="F70" s="318"/>
      <c r="G70" s="750"/>
      <c r="H70" s="750"/>
      <c r="I70" s="777"/>
      <c r="J70" s="778"/>
      <c r="K70" s="318"/>
      <c r="L70" s="750"/>
      <c r="M70" s="750"/>
      <c r="N70" s="777"/>
      <c r="O70" s="778"/>
      <c r="P70" s="318"/>
      <c r="Q70" s="750"/>
      <c r="R70" s="750"/>
      <c r="S70" s="777"/>
      <c r="T70" s="778"/>
      <c r="U70" s="750"/>
      <c r="V70" s="750"/>
      <c r="W70" s="777"/>
      <c r="X70" s="779"/>
    </row>
    <row r="71" spans="1:24" ht="8.25" customHeight="1">
      <c r="A71" s="72"/>
      <c r="B71" s="1153" t="s">
        <v>933</v>
      </c>
      <c r="C71" s="1153"/>
      <c r="D71" s="1155">
        <v>33</v>
      </c>
      <c r="E71" s="1156">
        <f>D71/$V$2</f>
        <v>4.1219085685735698E-3</v>
      </c>
      <c r="F71" s="318"/>
      <c r="G71" s="1153" t="s">
        <v>3045</v>
      </c>
      <c r="H71" s="1153"/>
      <c r="I71" s="1155">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71" s="1156">
        <f>I71/$V$2</f>
        <v>6.2453160129902576E-4</v>
      </c>
      <c r="K71" s="318"/>
      <c r="L71" s="1153" t="s">
        <v>2124</v>
      </c>
      <c r="M71" s="1153"/>
      <c r="N71" s="1155">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71" s="1156">
        <f>N71/$V$2</f>
        <v>2.4981264051961031E-4</v>
      </c>
      <c r="P71" s="318"/>
      <c r="Q71" s="1153" t="s">
        <v>3376</v>
      </c>
      <c r="R71" s="1153"/>
      <c r="S71" s="1155">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71" s="1156">
        <f>S71/$V$2</f>
        <v>1.2490632025980515E-4</v>
      </c>
      <c r="U71" s="1153" t="s">
        <v>5070</v>
      </c>
      <c r="V71" s="1153"/>
      <c r="W71" s="1155">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71" s="1157">
        <f>W71/$V$2</f>
        <v>1.2490632025980515E-4</v>
      </c>
    </row>
    <row r="72" spans="1:24" ht="8.25" customHeight="1">
      <c r="A72" s="72"/>
      <c r="B72" s="1153"/>
      <c r="C72" s="1153"/>
      <c r="D72" s="1155"/>
      <c r="E72" s="1156"/>
      <c r="F72" s="318"/>
      <c r="G72" s="1153"/>
      <c r="H72" s="1153"/>
      <c r="I72" s="1155"/>
      <c r="J72" s="1156"/>
      <c r="K72" s="318"/>
      <c r="L72" s="1153"/>
      <c r="M72" s="1153"/>
      <c r="N72" s="1155"/>
      <c r="O72" s="1156"/>
      <c r="P72" s="318"/>
      <c r="Q72" s="1153"/>
      <c r="R72" s="1153"/>
      <c r="S72" s="1155"/>
      <c r="T72" s="1156"/>
      <c r="U72" s="1153"/>
      <c r="V72" s="1153"/>
      <c r="W72" s="1155"/>
      <c r="X72" s="1157"/>
    </row>
    <row r="73" spans="1:24" ht="4.5" customHeight="1">
      <c r="A73" s="72"/>
      <c r="B73" s="750"/>
      <c r="C73" s="750"/>
      <c r="D73" s="777"/>
      <c r="E73" s="778"/>
      <c r="F73" s="318"/>
      <c r="G73" s="750"/>
      <c r="H73" s="750"/>
      <c r="I73" s="777"/>
      <c r="J73" s="778"/>
      <c r="K73" s="318"/>
      <c r="L73" s="750"/>
      <c r="M73" s="750"/>
      <c r="N73" s="777"/>
      <c r="O73" s="778"/>
      <c r="P73" s="318"/>
      <c r="Q73" s="750"/>
      <c r="R73" s="750"/>
      <c r="S73" s="777"/>
      <c r="T73" s="778"/>
      <c r="U73" s="750"/>
      <c r="V73" s="750"/>
      <c r="W73" s="777"/>
      <c r="X73" s="779"/>
    </row>
    <row r="74" spans="1:24" ht="8.25" customHeight="1">
      <c r="A74" s="72"/>
      <c r="B74" s="1153" t="s">
        <v>1594</v>
      </c>
      <c r="C74" s="1153"/>
      <c r="D74" s="1155">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74" s="1156">
        <f>D74/$V$2</f>
        <v>3.1226580064951286E-3</v>
      </c>
      <c r="F74" s="318"/>
      <c r="G74" s="1153" t="s">
        <v>944</v>
      </c>
      <c r="H74" s="1153"/>
      <c r="I74" s="1155">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74" s="1156">
        <f>I74/$V$2</f>
        <v>6.2453160129902576E-4</v>
      </c>
      <c r="K74" s="318"/>
      <c r="L74" s="1154" t="s">
        <v>3953</v>
      </c>
      <c r="M74" s="1154"/>
      <c r="N74" s="1155">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74" s="1156">
        <f>N74/$V$2</f>
        <v>2.4981264051961031E-4</v>
      </c>
      <c r="P74" s="318"/>
      <c r="Q74" s="1153" t="s">
        <v>3356</v>
      </c>
      <c r="R74" s="1153"/>
      <c r="S74" s="1155">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74" s="1156">
        <f>S74/$V$2</f>
        <v>1.2490632025980515E-4</v>
      </c>
      <c r="U74" s="1153" t="s">
        <v>5099</v>
      </c>
      <c r="V74" s="1153"/>
      <c r="W74" s="1155">
        <v>1</v>
      </c>
      <c r="X74" s="1157">
        <f>W74/$V$2</f>
        <v>1.2490632025980515E-4</v>
      </c>
    </row>
    <row r="75" spans="1:24" ht="8.25" customHeight="1">
      <c r="A75" s="72"/>
      <c r="B75" s="1153"/>
      <c r="C75" s="1153"/>
      <c r="D75" s="1155"/>
      <c r="E75" s="1156"/>
      <c r="F75" s="318"/>
      <c r="G75" s="1153"/>
      <c r="H75" s="1153"/>
      <c r="I75" s="1155"/>
      <c r="J75" s="1156"/>
      <c r="K75" s="318"/>
      <c r="L75" s="1154"/>
      <c r="M75" s="1154"/>
      <c r="N75" s="1155"/>
      <c r="O75" s="1156"/>
      <c r="P75" s="318"/>
      <c r="Q75" s="1153"/>
      <c r="R75" s="1153"/>
      <c r="S75" s="1155"/>
      <c r="T75" s="1156"/>
      <c r="U75" s="1153"/>
      <c r="V75" s="1153"/>
      <c r="W75" s="1155"/>
      <c r="X75" s="1157"/>
    </row>
    <row r="76" spans="1:24" ht="4.5" customHeight="1">
      <c r="A76" s="72"/>
      <c r="B76" s="750"/>
      <c r="C76" s="750"/>
      <c r="D76" s="777"/>
      <c r="E76" s="778"/>
      <c r="F76" s="318"/>
      <c r="G76" s="750"/>
      <c r="H76" s="750"/>
      <c r="I76" s="777"/>
      <c r="J76" s="380"/>
      <c r="K76" s="318"/>
      <c r="L76" s="750"/>
      <c r="M76" s="750"/>
      <c r="N76" s="777"/>
      <c r="O76" s="778"/>
      <c r="P76" s="318"/>
      <c r="Q76" s="750"/>
      <c r="R76" s="750"/>
      <c r="S76" s="318"/>
      <c r="T76" s="318"/>
      <c r="U76" s="750"/>
      <c r="V76" s="750"/>
      <c r="W76" s="318"/>
      <c r="X76" s="375"/>
    </row>
    <row r="77" spans="1:24" ht="8.25" customHeight="1">
      <c r="A77" s="72"/>
      <c r="B77" s="1154" t="s">
        <v>2425</v>
      </c>
      <c r="C77" s="1154"/>
      <c r="D77" s="1155">
        <v>24</v>
      </c>
      <c r="E77" s="1156">
        <f>D77/$V$2</f>
        <v>2.9977516862353237E-3</v>
      </c>
      <c r="F77" s="318"/>
      <c r="G77" s="1159" t="s">
        <v>3360</v>
      </c>
      <c r="H77" s="1159"/>
      <c r="I77" s="1155">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77" s="1156">
        <f>I77/$V$2</f>
        <v>6.2453160129902576E-4</v>
      </c>
      <c r="K77" s="318"/>
      <c r="L77" s="1153" t="s">
        <v>1291</v>
      </c>
      <c r="M77" s="1153"/>
      <c r="N77" s="1155">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77" s="1156">
        <f>N77/$V$2</f>
        <v>2.4981264051961031E-4</v>
      </c>
      <c r="P77" s="318"/>
      <c r="Q77" s="1154" t="s">
        <v>1397</v>
      </c>
      <c r="R77" s="1154"/>
      <c r="S77" s="1155">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77" s="1156">
        <f>S77/$V$2</f>
        <v>1.2490632025980515E-4</v>
      </c>
      <c r="U77" s="1153" t="s">
        <v>6505</v>
      </c>
      <c r="V77" s="1153"/>
      <c r="W77" s="1155">
        <v>1</v>
      </c>
      <c r="X77" s="1157">
        <f>W77/$V$2</f>
        <v>1.2490632025980515E-4</v>
      </c>
    </row>
    <row r="78" spans="1:24" ht="8.25" customHeight="1">
      <c r="A78" s="72"/>
      <c r="B78" s="1154"/>
      <c r="C78" s="1154"/>
      <c r="D78" s="1155"/>
      <c r="E78" s="1156"/>
      <c r="F78" s="318"/>
      <c r="G78" s="1159"/>
      <c r="H78" s="1159"/>
      <c r="I78" s="1155"/>
      <c r="J78" s="1156"/>
      <c r="K78" s="318"/>
      <c r="L78" s="1153"/>
      <c r="M78" s="1153"/>
      <c r="N78" s="1155"/>
      <c r="O78" s="1156"/>
      <c r="P78" s="318"/>
      <c r="Q78" s="1154"/>
      <c r="R78" s="1154"/>
      <c r="S78" s="1155"/>
      <c r="T78" s="1156"/>
      <c r="U78" s="1153"/>
      <c r="V78" s="1153"/>
      <c r="W78" s="1155"/>
      <c r="X78" s="1157"/>
    </row>
    <row r="79" spans="1:24" ht="4.5" customHeight="1">
      <c r="A79" s="72"/>
      <c r="B79" s="48"/>
      <c r="C79" s="48"/>
      <c r="D79" s="48"/>
      <c r="E79" s="48"/>
      <c r="F79" s="48"/>
      <c r="G79" s="48"/>
      <c r="H79" s="48"/>
      <c r="I79" s="48"/>
      <c r="J79" s="48"/>
      <c r="K79" s="48"/>
      <c r="L79" s="48"/>
      <c r="M79" s="48"/>
      <c r="N79" s="48"/>
      <c r="O79" s="48"/>
      <c r="P79" s="48"/>
      <c r="Q79" s="318"/>
      <c r="R79" s="318"/>
      <c r="S79" s="318"/>
      <c r="T79" s="318"/>
      <c r="U79" s="318"/>
      <c r="V79" s="318"/>
      <c r="W79" s="318"/>
      <c r="X79" s="375"/>
    </row>
    <row r="80" spans="1:24" ht="4.5" customHeight="1">
      <c r="A80" s="775"/>
      <c r="B80" s="1153" t="s">
        <v>938</v>
      </c>
      <c r="C80" s="1153"/>
      <c r="D80" s="1155">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80" s="1156">
        <f>D80/$V$2</f>
        <v>2.7479390457157134E-3</v>
      </c>
      <c r="F80" s="318"/>
      <c r="G80" s="1153" t="s">
        <v>949</v>
      </c>
      <c r="H80" s="1153"/>
      <c r="I80" s="1155">
        <v>5</v>
      </c>
      <c r="J80" s="1156">
        <f>I80/$V$2</f>
        <v>6.2453160129902576E-4</v>
      </c>
      <c r="K80" s="318"/>
      <c r="L80" s="1153" t="s">
        <v>575</v>
      </c>
      <c r="M80" s="1153"/>
      <c r="N80" s="1155">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80" s="1156">
        <f>N80/$V$2</f>
        <v>2.4981264051961031E-4</v>
      </c>
      <c r="P80" s="318"/>
      <c r="Q80" s="1153" t="s">
        <v>521</v>
      </c>
      <c r="R80" s="1153"/>
      <c r="S80" s="1155">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80" s="1156">
        <f>S80/$V$2</f>
        <v>1.2490632025980515E-4</v>
      </c>
      <c r="U80" s="318"/>
      <c r="V80" s="318"/>
      <c r="W80" s="318"/>
      <c r="X80" s="779"/>
    </row>
    <row r="81" spans="1:24" ht="12" customHeight="1">
      <c r="A81" s="775"/>
      <c r="B81" s="1153"/>
      <c r="C81" s="1153"/>
      <c r="D81" s="1155"/>
      <c r="E81" s="1156"/>
      <c r="F81" s="318"/>
      <c r="G81" s="1153"/>
      <c r="H81" s="1153"/>
      <c r="I81" s="1155"/>
      <c r="J81" s="1156"/>
      <c r="K81" s="318"/>
      <c r="L81" s="1153"/>
      <c r="M81" s="1153"/>
      <c r="N81" s="1155"/>
      <c r="O81" s="1156"/>
      <c r="P81" s="318"/>
      <c r="Q81" s="1153"/>
      <c r="R81" s="1153"/>
      <c r="S81" s="1155"/>
      <c r="T81" s="1156"/>
      <c r="U81" s="318"/>
      <c r="V81" s="318"/>
      <c r="W81" s="318"/>
      <c r="X81" s="779"/>
    </row>
    <row r="82" spans="1:24" ht="4.5" customHeight="1">
      <c r="A82" s="775"/>
      <c r="B82" s="750"/>
      <c r="C82" s="750"/>
      <c r="D82" s="777"/>
      <c r="E82" s="778"/>
      <c r="F82" s="318"/>
      <c r="G82" s="750"/>
      <c r="H82" s="750"/>
      <c r="I82" s="777"/>
      <c r="J82" s="778"/>
      <c r="K82" s="318"/>
      <c r="L82" s="750"/>
      <c r="M82" s="750"/>
      <c r="N82" s="777"/>
      <c r="O82" s="778"/>
      <c r="P82" s="318"/>
      <c r="Q82" s="750"/>
      <c r="R82" s="750"/>
      <c r="S82" s="777"/>
      <c r="T82" s="778"/>
      <c r="U82" s="750"/>
      <c r="V82" s="750"/>
      <c r="W82" s="777"/>
      <c r="X82" s="779"/>
    </row>
    <row r="83" spans="1:24" ht="4.5" customHeight="1">
      <c r="A83" s="775"/>
      <c r="B83" s="1153" t="s">
        <v>940</v>
      </c>
      <c r="C83" s="1153"/>
      <c r="D83" s="1155">
        <v>21</v>
      </c>
      <c r="E83" s="1156">
        <f>D83/$V$2</f>
        <v>2.623032725455908E-3</v>
      </c>
      <c r="F83" s="318"/>
      <c r="G83" s="1158" t="s">
        <v>2900</v>
      </c>
      <c r="H83" s="1158"/>
      <c r="I83" s="1155">
        <v>5</v>
      </c>
      <c r="J83" s="1156">
        <f>I83/$V$2</f>
        <v>6.2453160129902576E-4</v>
      </c>
      <c r="K83" s="318"/>
      <c r="L83" s="1153" t="s">
        <v>5891</v>
      </c>
      <c r="M83" s="1153"/>
      <c r="N83" s="1155">
        <v>2</v>
      </c>
      <c r="O83" s="1156">
        <f>N83/$V$2</f>
        <v>2.4981264051961031E-4</v>
      </c>
      <c r="P83" s="318"/>
      <c r="Q83" s="1159" t="s">
        <v>6273</v>
      </c>
      <c r="R83" s="1159"/>
      <c r="S83" s="1155">
        <v>1</v>
      </c>
      <c r="T83" s="1156">
        <f>S83/$V$2</f>
        <v>1.2490632025980515E-4</v>
      </c>
      <c r="U83" s="318"/>
      <c r="V83" s="318"/>
      <c r="W83" s="318"/>
      <c r="X83" s="779"/>
    </row>
    <row r="84" spans="1:24" ht="12" customHeight="1">
      <c r="A84" s="775"/>
      <c r="B84" s="1153"/>
      <c r="C84" s="1153"/>
      <c r="D84" s="1155"/>
      <c r="E84" s="1156"/>
      <c r="F84" s="318"/>
      <c r="G84" s="1158"/>
      <c r="H84" s="1158"/>
      <c r="I84" s="1155"/>
      <c r="J84" s="1156"/>
      <c r="K84" s="318"/>
      <c r="L84" s="1153"/>
      <c r="M84" s="1153"/>
      <c r="N84" s="1155"/>
      <c r="O84" s="1156"/>
      <c r="P84" s="318"/>
      <c r="Q84" s="1159"/>
      <c r="R84" s="1159"/>
      <c r="S84" s="1155"/>
      <c r="T84" s="1156"/>
      <c r="U84" s="318"/>
      <c r="V84" s="318"/>
      <c r="W84" s="318"/>
      <c r="X84" s="779"/>
    </row>
    <row r="85" spans="1:24" ht="4.5" customHeight="1">
      <c r="A85" s="775"/>
      <c r="B85" s="750"/>
      <c r="C85" s="750"/>
      <c r="D85" s="777"/>
      <c r="E85" s="778"/>
      <c r="F85" s="318"/>
      <c r="G85" s="750"/>
      <c r="H85" s="750"/>
      <c r="I85" s="777"/>
      <c r="J85" s="778"/>
      <c r="K85" s="318"/>
      <c r="L85" s="750"/>
      <c r="M85" s="750"/>
      <c r="N85" s="777"/>
      <c r="O85" s="778"/>
      <c r="P85" s="318"/>
      <c r="Q85" s="750"/>
      <c r="R85" s="750"/>
      <c r="S85" s="777"/>
      <c r="T85" s="778"/>
      <c r="U85" s="750"/>
      <c r="V85" s="750"/>
      <c r="W85" s="777"/>
      <c r="X85" s="779"/>
    </row>
    <row r="86" spans="1:24" ht="8.25" customHeight="1">
      <c r="A86" s="775"/>
      <c r="B86" s="1153" t="s">
        <v>2042</v>
      </c>
      <c r="C86" s="1153"/>
      <c r="D86" s="1155">
        <v>20</v>
      </c>
      <c r="E86" s="1156">
        <f>D86/$V$2</f>
        <v>2.4981264051961031E-3</v>
      </c>
      <c r="F86" s="318"/>
      <c r="G86" s="1153" t="s">
        <v>1591</v>
      </c>
      <c r="H86" s="1153"/>
      <c r="I86" s="1155">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86" s="1156">
        <f>I86/$V$2</f>
        <v>6.2453160129902576E-4</v>
      </c>
      <c r="K86" s="318"/>
      <c r="L86" s="1159" t="s">
        <v>2788</v>
      </c>
      <c r="M86" s="1159"/>
      <c r="N86" s="1155">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O86" s="1156">
        <f>N86/$V$2</f>
        <v>2.4981264051961031E-4</v>
      </c>
      <c r="P86" s="318"/>
      <c r="Q86" s="1153" t="s">
        <v>5277</v>
      </c>
      <c r="R86" s="1153"/>
      <c r="S86" s="1155">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86" s="1156">
        <f>S86/$V$2</f>
        <v>1.2490632025980515E-4</v>
      </c>
      <c r="U86" s="318"/>
      <c r="V86" s="318"/>
      <c r="W86" s="318"/>
      <c r="X86" s="779"/>
    </row>
    <row r="87" spans="1:24" ht="8.25" customHeight="1">
      <c r="A87" s="775"/>
      <c r="B87" s="1153"/>
      <c r="C87" s="1153"/>
      <c r="D87" s="1155"/>
      <c r="E87" s="1156"/>
      <c r="F87" s="318"/>
      <c r="G87" s="1153"/>
      <c r="H87" s="1153"/>
      <c r="I87" s="1155"/>
      <c r="J87" s="1156"/>
      <c r="K87" s="318"/>
      <c r="L87" s="1159"/>
      <c r="M87" s="1159"/>
      <c r="N87" s="1155"/>
      <c r="O87" s="1156"/>
      <c r="P87" s="318"/>
      <c r="Q87" s="1153"/>
      <c r="R87" s="1153"/>
      <c r="S87" s="1155"/>
      <c r="T87" s="1156"/>
      <c r="U87" s="318"/>
      <c r="V87" s="318"/>
      <c r="W87" s="318"/>
      <c r="X87" s="779"/>
    </row>
    <row r="88" spans="1:24" ht="4.5" customHeight="1">
      <c r="A88" s="775"/>
      <c r="B88" s="750"/>
      <c r="C88" s="750"/>
      <c r="D88" s="777"/>
      <c r="E88" s="778"/>
      <c r="F88" s="318"/>
      <c r="G88" s="750"/>
      <c r="H88" s="750"/>
      <c r="I88" s="777"/>
      <c r="J88" s="778"/>
      <c r="K88" s="318"/>
      <c r="L88" s="318"/>
      <c r="M88" s="318"/>
      <c r="N88" s="318"/>
      <c r="O88" s="318"/>
      <c r="P88" s="318"/>
      <c r="Q88" s="750"/>
      <c r="R88" s="750"/>
      <c r="S88" s="777"/>
      <c r="T88" s="778"/>
      <c r="U88" s="750"/>
      <c r="V88" s="750"/>
      <c r="W88" s="777"/>
      <c r="X88" s="779"/>
    </row>
    <row r="89" spans="1:24" ht="8.25" customHeight="1">
      <c r="A89" s="775"/>
      <c r="B89" s="1159" t="s">
        <v>3808</v>
      </c>
      <c r="C89" s="1159"/>
      <c r="D89" s="1155">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E89" s="1156">
        <f>D89/$V$2</f>
        <v>2.3732200849362977E-3</v>
      </c>
      <c r="F89" s="318"/>
      <c r="G89" s="1153" t="s">
        <v>1606</v>
      </c>
      <c r="H89" s="1153"/>
      <c r="I89" s="1155">
        <v>4</v>
      </c>
      <c r="J89" s="1156">
        <f>I89/$V$2</f>
        <v>4.9962528103922061E-4</v>
      </c>
      <c r="K89" s="318"/>
      <c r="L89" s="1158" t="s">
        <v>613</v>
      </c>
      <c r="M89" s="1158"/>
      <c r="N89" s="1155">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O89" s="1156">
        <f>N89/$V$2</f>
        <v>2.4981264051961031E-4</v>
      </c>
      <c r="P89" s="318"/>
      <c r="Q89" s="1153" t="s">
        <v>5941</v>
      </c>
      <c r="R89" s="1153"/>
      <c r="S89" s="1155">
        <v>1</v>
      </c>
      <c r="T89" s="1293">
        <f>S89/$V$2</f>
        <v>1.2490632025980515E-4</v>
      </c>
      <c r="U89" s="750"/>
      <c r="V89" s="750"/>
      <c r="W89" s="777"/>
      <c r="X89" s="779"/>
    </row>
    <row r="90" spans="1:24" ht="8.25" customHeight="1">
      <c r="A90" s="775"/>
      <c r="B90" s="1159"/>
      <c r="C90" s="1159"/>
      <c r="D90" s="1155"/>
      <c r="E90" s="1156"/>
      <c r="F90" s="318"/>
      <c r="G90" s="1153"/>
      <c r="H90" s="1153"/>
      <c r="I90" s="1155"/>
      <c r="J90" s="1156"/>
      <c r="K90" s="318"/>
      <c r="L90" s="1158"/>
      <c r="M90" s="1158"/>
      <c r="N90" s="1155"/>
      <c r="O90" s="1156"/>
      <c r="P90" s="318"/>
      <c r="Q90" s="1153"/>
      <c r="R90" s="1153"/>
      <c r="S90" s="1155"/>
      <c r="T90" s="1293"/>
      <c r="U90" s="750"/>
      <c r="V90" s="750"/>
      <c r="W90" s="777"/>
      <c r="X90" s="779"/>
    </row>
    <row r="91" spans="1:24" ht="6.75" customHeight="1" thickBot="1">
      <c r="A91" s="845"/>
      <c r="B91" s="376"/>
      <c r="C91" s="376"/>
      <c r="D91" s="376"/>
      <c r="E91" s="376"/>
      <c r="F91" s="376"/>
      <c r="G91" s="376"/>
      <c r="H91" s="376"/>
      <c r="I91" s="376"/>
      <c r="J91" s="376"/>
      <c r="K91" s="376"/>
      <c r="L91" s="376"/>
      <c r="M91" s="376"/>
      <c r="N91" s="376"/>
      <c r="O91" s="376"/>
      <c r="P91" s="376"/>
      <c r="Q91" s="376"/>
      <c r="R91" s="376"/>
      <c r="S91" s="376"/>
      <c r="T91" s="376"/>
      <c r="U91" s="376"/>
      <c r="V91" s="376"/>
      <c r="W91" s="376"/>
      <c r="X91" s="377"/>
    </row>
    <row r="92" spans="1:24" ht="12.75" thickTop="1"/>
  </sheetData>
  <mergeCells count="433">
    <mergeCell ref="U77:V78"/>
    <mergeCell ref="W77:W78"/>
    <mergeCell ref="X77:X78"/>
    <mergeCell ref="W20:W21"/>
    <mergeCell ref="X20:X21"/>
    <mergeCell ref="W23:W24"/>
    <mergeCell ref="X23:X24"/>
    <mergeCell ref="U23:V24"/>
    <mergeCell ref="U20:V21"/>
    <mergeCell ref="O26:O27"/>
    <mergeCell ref="G62:H63"/>
    <mergeCell ref="I62:I63"/>
    <mergeCell ref="N29:N30"/>
    <mergeCell ref="S44:S45"/>
    <mergeCell ref="T44:T45"/>
    <mergeCell ref="S56:S57"/>
    <mergeCell ref="T56:T57"/>
    <mergeCell ref="O20:O21"/>
    <mergeCell ref="O29:O30"/>
    <mergeCell ref="S59:S60"/>
    <mergeCell ref="O35:O36"/>
    <mergeCell ref="Q35:R36"/>
    <mergeCell ref="S35:S36"/>
    <mergeCell ref="T35:T36"/>
    <mergeCell ref="X38:X39"/>
    <mergeCell ref="I29:I30"/>
    <mergeCell ref="T32:T33"/>
    <mergeCell ref="T89:T90"/>
    <mergeCell ref="Q44:R45"/>
    <mergeCell ref="Q56:R57"/>
    <mergeCell ref="G68:H69"/>
    <mergeCell ref="I68:I69"/>
    <mergeCell ref="Q89:R90"/>
    <mergeCell ref="S89:S90"/>
    <mergeCell ref="T80:T81"/>
    <mergeCell ref="T65:T66"/>
    <mergeCell ref="S20:S21"/>
    <mergeCell ref="T20:T21"/>
    <mergeCell ref="L44:M45"/>
    <mergeCell ref="Q83:R84"/>
    <mergeCell ref="S83:S84"/>
    <mergeCell ref="T83:T84"/>
    <mergeCell ref="Q86:R87"/>
    <mergeCell ref="S86:S87"/>
    <mergeCell ref="T86:T87"/>
    <mergeCell ref="S65:S66"/>
    <mergeCell ref="S68:S69"/>
    <mergeCell ref="S80:S81"/>
    <mergeCell ref="X44:X45"/>
    <mergeCell ref="W47:W48"/>
    <mergeCell ref="W50:W51"/>
    <mergeCell ref="T5:T6"/>
    <mergeCell ref="L83:M84"/>
    <mergeCell ref="N83:N84"/>
    <mergeCell ref="O83:O84"/>
    <mergeCell ref="Q29:R30"/>
    <mergeCell ref="S29:S30"/>
    <mergeCell ref="T29:T30"/>
    <mergeCell ref="L86:M87"/>
    <mergeCell ref="N86:N87"/>
    <mergeCell ref="O86:O87"/>
    <mergeCell ref="J5:J6"/>
    <mergeCell ref="J68:J69"/>
    <mergeCell ref="N11:N12"/>
    <mergeCell ref="L14:M15"/>
    <mergeCell ref="O14:O15"/>
    <mergeCell ref="N14:N15"/>
    <mergeCell ref="N17:N18"/>
    <mergeCell ref="J44:J45"/>
    <mergeCell ref="L5:M6"/>
    <mergeCell ref="N5:N6"/>
    <mergeCell ref="O5:O6"/>
    <mergeCell ref="O38:O39"/>
    <mergeCell ref="L26:M27"/>
    <mergeCell ref="N26:N27"/>
    <mergeCell ref="J62:J63"/>
    <mergeCell ref="L20:M21"/>
    <mergeCell ref="N20:N21"/>
    <mergeCell ref="AA1:AD1"/>
    <mergeCell ref="L89:M90"/>
    <mergeCell ref="N89:N90"/>
    <mergeCell ref="O89:O90"/>
    <mergeCell ref="U5:V6"/>
    <mergeCell ref="W5:W6"/>
    <mergeCell ref="X5:X6"/>
    <mergeCell ref="V2:X3"/>
    <mergeCell ref="B5:C6"/>
    <mergeCell ref="D5:D6"/>
    <mergeCell ref="E5:E6"/>
    <mergeCell ref="A2:C3"/>
    <mergeCell ref="D2:D3"/>
    <mergeCell ref="S2:U3"/>
    <mergeCell ref="E2:G2"/>
    <mergeCell ref="I2:K2"/>
    <mergeCell ref="M2:O2"/>
    <mergeCell ref="A1:X1"/>
    <mergeCell ref="L11:M12"/>
    <mergeCell ref="O11:O12"/>
    <mergeCell ref="L17:M18"/>
    <mergeCell ref="O17:O18"/>
    <mergeCell ref="Q5:R6"/>
    <mergeCell ref="S5:S6"/>
    <mergeCell ref="B86:C87"/>
    <mergeCell ref="D86:D87"/>
    <mergeCell ref="E86:E87"/>
    <mergeCell ref="B11:C12"/>
    <mergeCell ref="D11:D12"/>
    <mergeCell ref="E11:E12"/>
    <mergeCell ref="B83:C84"/>
    <mergeCell ref="D83:D84"/>
    <mergeCell ref="E83:E84"/>
    <mergeCell ref="B14:C15"/>
    <mergeCell ref="D14:D15"/>
    <mergeCell ref="E14:E15"/>
    <mergeCell ref="G17:H18"/>
    <mergeCell ref="I17:I18"/>
    <mergeCell ref="J17:J18"/>
    <mergeCell ref="I65:I66"/>
    <mergeCell ref="J65:J66"/>
    <mergeCell ref="G65:H66"/>
    <mergeCell ref="G8:H9"/>
    <mergeCell ref="I8:I9"/>
    <mergeCell ref="J8:J9"/>
    <mergeCell ref="E29:E30"/>
    <mergeCell ref="G44:H45"/>
    <mergeCell ref="I44:I45"/>
    <mergeCell ref="W11:W12"/>
    <mergeCell ref="X11:X12"/>
    <mergeCell ref="T11:T12"/>
    <mergeCell ref="U11:V12"/>
    <mergeCell ref="P2:Q2"/>
    <mergeCell ref="U8:V9"/>
    <mergeCell ref="W8:W9"/>
    <mergeCell ref="B8:C9"/>
    <mergeCell ref="D8:D9"/>
    <mergeCell ref="E8:E9"/>
    <mergeCell ref="G5:H6"/>
    <mergeCell ref="I5:I6"/>
    <mergeCell ref="X8:X9"/>
    <mergeCell ref="Q8:R9"/>
    <mergeCell ref="S8:S9"/>
    <mergeCell ref="T8:T9"/>
    <mergeCell ref="Q11:R12"/>
    <mergeCell ref="S11:S12"/>
    <mergeCell ref="O8:O9"/>
    <mergeCell ref="L23:M24"/>
    <mergeCell ref="O23:O24"/>
    <mergeCell ref="L8:M9"/>
    <mergeCell ref="N8:N9"/>
    <mergeCell ref="N23:N24"/>
    <mergeCell ref="U14:V15"/>
    <mergeCell ref="W14:W15"/>
    <mergeCell ref="U17:V18"/>
    <mergeCell ref="W17:W18"/>
    <mergeCell ref="X17:X18"/>
    <mergeCell ref="Q17:R18"/>
    <mergeCell ref="S17:S18"/>
    <mergeCell ref="T17:T18"/>
    <mergeCell ref="X14:X15"/>
    <mergeCell ref="T14:T15"/>
    <mergeCell ref="Q14:R15"/>
    <mergeCell ref="S14:S15"/>
    <mergeCell ref="O50:O51"/>
    <mergeCell ref="L50:M51"/>
    <mergeCell ref="N50:N51"/>
    <mergeCell ref="L38:M39"/>
    <mergeCell ref="N38:N39"/>
    <mergeCell ref="N35:N36"/>
    <mergeCell ref="L35:M36"/>
    <mergeCell ref="E50:E51"/>
    <mergeCell ref="B41:C42"/>
    <mergeCell ref="J26:J27"/>
    <mergeCell ref="B38:C39"/>
    <mergeCell ref="D38:D39"/>
    <mergeCell ref="E38:E39"/>
    <mergeCell ref="G38:H39"/>
    <mergeCell ref="I38:I39"/>
    <mergeCell ref="J50:J51"/>
    <mergeCell ref="B50:C51"/>
    <mergeCell ref="D50:D51"/>
    <mergeCell ref="B26:C27"/>
    <mergeCell ref="D26:D27"/>
    <mergeCell ref="E26:E27"/>
    <mergeCell ref="G11:H12"/>
    <mergeCell ref="I11:I12"/>
    <mergeCell ref="J11:J12"/>
    <mergeCell ref="B32:C33"/>
    <mergeCell ref="D32:D33"/>
    <mergeCell ref="E32:E33"/>
    <mergeCell ref="B23:C24"/>
    <mergeCell ref="D23:D24"/>
    <mergeCell ref="E23:E24"/>
    <mergeCell ref="B20:C21"/>
    <mergeCell ref="D20:D21"/>
    <mergeCell ref="E20:E21"/>
    <mergeCell ref="G14:H15"/>
    <mergeCell ref="I14:I15"/>
    <mergeCell ref="J14:J15"/>
    <mergeCell ref="G23:H24"/>
    <mergeCell ref="I23:I24"/>
    <mergeCell ref="B17:C18"/>
    <mergeCell ref="D17:D18"/>
    <mergeCell ref="E17:E18"/>
    <mergeCell ref="G29:H30"/>
    <mergeCell ref="D29:D30"/>
    <mergeCell ref="D41:D42"/>
    <mergeCell ref="E41:E42"/>
    <mergeCell ref="J38:J39"/>
    <mergeCell ref="B47:C48"/>
    <mergeCell ref="D47:D48"/>
    <mergeCell ref="E47:E48"/>
    <mergeCell ref="J29:J30"/>
    <mergeCell ref="B44:C45"/>
    <mergeCell ref="D44:D45"/>
    <mergeCell ref="E44:E45"/>
    <mergeCell ref="G32:H33"/>
    <mergeCell ref="I32:I33"/>
    <mergeCell ref="J32:J33"/>
    <mergeCell ref="G41:H42"/>
    <mergeCell ref="I41:I42"/>
    <mergeCell ref="J41:J42"/>
    <mergeCell ref="G47:H48"/>
    <mergeCell ref="B35:C36"/>
    <mergeCell ref="D35:D36"/>
    <mergeCell ref="E35:E36"/>
    <mergeCell ref="S47:S48"/>
    <mergeCell ref="T47:T48"/>
    <mergeCell ref="B53:C54"/>
    <mergeCell ref="D53:D54"/>
    <mergeCell ref="X26:X27"/>
    <mergeCell ref="L41:M42"/>
    <mergeCell ref="N41:N42"/>
    <mergeCell ref="O41:O42"/>
    <mergeCell ref="U26:V27"/>
    <mergeCell ref="W26:W27"/>
    <mergeCell ref="W29:W30"/>
    <mergeCell ref="X32:X33"/>
    <mergeCell ref="U29:V30"/>
    <mergeCell ref="X29:X30"/>
    <mergeCell ref="L32:M33"/>
    <mergeCell ref="G26:H27"/>
    <mergeCell ref="I26:I27"/>
    <mergeCell ref="J20:J21"/>
    <mergeCell ref="G20:H21"/>
    <mergeCell ref="I20:I21"/>
    <mergeCell ref="G89:H90"/>
    <mergeCell ref="W38:W39"/>
    <mergeCell ref="U44:V45"/>
    <mergeCell ref="B29:C30"/>
    <mergeCell ref="W44:W45"/>
    <mergeCell ref="W32:W33"/>
    <mergeCell ref="U32:V33"/>
    <mergeCell ref="N32:N33"/>
    <mergeCell ref="N44:N45"/>
    <mergeCell ref="X47:X48"/>
    <mergeCell ref="W41:W42"/>
    <mergeCell ref="X41:X42"/>
    <mergeCell ref="Q38:R39"/>
    <mergeCell ref="S38:S39"/>
    <mergeCell ref="T38:T39"/>
    <mergeCell ref="W35:W36"/>
    <mergeCell ref="X35:X36"/>
    <mergeCell ref="O32:O33"/>
    <mergeCell ref="Q32:R33"/>
    <mergeCell ref="S32:S33"/>
    <mergeCell ref="O44:O45"/>
    <mergeCell ref="U35:V36"/>
    <mergeCell ref="Q41:R42"/>
    <mergeCell ref="S41:S42"/>
    <mergeCell ref="T41:T42"/>
    <mergeCell ref="U41:V42"/>
    <mergeCell ref="X59:X60"/>
    <mergeCell ref="W53:W54"/>
    <mergeCell ref="B59:C60"/>
    <mergeCell ref="D59:D60"/>
    <mergeCell ref="B56:C57"/>
    <mergeCell ref="D56:D57"/>
    <mergeCell ref="U47:V48"/>
    <mergeCell ref="Q50:R51"/>
    <mergeCell ref="S50:S51"/>
    <mergeCell ref="T50:T51"/>
    <mergeCell ref="U38:V39"/>
    <mergeCell ref="I89:I90"/>
    <mergeCell ref="J89:J90"/>
    <mergeCell ref="I47:I48"/>
    <mergeCell ref="E56:E57"/>
    <mergeCell ref="T59:T60"/>
    <mergeCell ref="U59:V60"/>
    <mergeCell ref="U50:V51"/>
    <mergeCell ref="E53:E54"/>
    <mergeCell ref="G59:H60"/>
    <mergeCell ref="I59:I60"/>
    <mergeCell ref="J59:J60"/>
    <mergeCell ref="L53:M54"/>
    <mergeCell ref="N53:N54"/>
    <mergeCell ref="O53:O54"/>
    <mergeCell ref="Q47:R48"/>
    <mergeCell ref="X53:X54"/>
    <mergeCell ref="X50:X51"/>
    <mergeCell ref="Q53:R54"/>
    <mergeCell ref="S53:S54"/>
    <mergeCell ref="T53:T54"/>
    <mergeCell ref="U53:V54"/>
    <mergeCell ref="U56:V57"/>
    <mergeCell ref="W56:W57"/>
    <mergeCell ref="X56:X57"/>
    <mergeCell ref="B65:C66"/>
    <mergeCell ref="J80:J81"/>
    <mergeCell ref="L59:M60"/>
    <mergeCell ref="L56:M57"/>
    <mergeCell ref="N56:N57"/>
    <mergeCell ref="O56:O57"/>
    <mergeCell ref="G50:H51"/>
    <mergeCell ref="I50:I51"/>
    <mergeCell ref="O59:O60"/>
    <mergeCell ref="L62:M63"/>
    <mergeCell ref="N62:N63"/>
    <mergeCell ref="N59:N60"/>
    <mergeCell ref="L74:M75"/>
    <mergeCell ref="N74:N75"/>
    <mergeCell ref="N71:N72"/>
    <mergeCell ref="J47:J48"/>
    <mergeCell ref="E65:E66"/>
    <mergeCell ref="G56:H57"/>
    <mergeCell ref="I56:I57"/>
    <mergeCell ref="J56:J57"/>
    <mergeCell ref="G35:H36"/>
    <mergeCell ref="I35:I36"/>
    <mergeCell ref="J35:J36"/>
    <mergeCell ref="E59:E60"/>
    <mergeCell ref="S71:S72"/>
    <mergeCell ref="T71:T72"/>
    <mergeCell ref="L29:M30"/>
    <mergeCell ref="J23:J24"/>
    <mergeCell ref="U65:V66"/>
    <mergeCell ref="W71:W72"/>
    <mergeCell ref="X71:X72"/>
    <mergeCell ref="W65:W66"/>
    <mergeCell ref="X65:X66"/>
    <mergeCell ref="X62:X63"/>
    <mergeCell ref="J86:J87"/>
    <mergeCell ref="L65:M66"/>
    <mergeCell ref="N65:N66"/>
    <mergeCell ref="O65:O66"/>
    <mergeCell ref="O62:O63"/>
    <mergeCell ref="Q62:R63"/>
    <mergeCell ref="S62:S63"/>
    <mergeCell ref="T62:T63"/>
    <mergeCell ref="U62:V63"/>
    <mergeCell ref="W62:W63"/>
    <mergeCell ref="Q59:R60"/>
    <mergeCell ref="Q65:R66"/>
    <mergeCell ref="Q68:R69"/>
    <mergeCell ref="W59:W60"/>
    <mergeCell ref="B68:C69"/>
    <mergeCell ref="D68:D69"/>
    <mergeCell ref="E68:E69"/>
    <mergeCell ref="G53:H54"/>
    <mergeCell ref="I53:I54"/>
    <mergeCell ref="J53:J54"/>
    <mergeCell ref="B74:C75"/>
    <mergeCell ref="D74:D75"/>
    <mergeCell ref="E74:E75"/>
    <mergeCell ref="G74:H75"/>
    <mergeCell ref="I74:I75"/>
    <mergeCell ref="J74:J75"/>
    <mergeCell ref="D65:D66"/>
    <mergeCell ref="B62:C63"/>
    <mergeCell ref="D62:D63"/>
    <mergeCell ref="E62:E63"/>
    <mergeCell ref="G71:H72"/>
    <mergeCell ref="I71:I72"/>
    <mergeCell ref="J71:J72"/>
    <mergeCell ref="B71:C72"/>
    <mergeCell ref="D71:D72"/>
    <mergeCell ref="E71:E72"/>
    <mergeCell ref="G86:H87"/>
    <mergeCell ref="I86:I87"/>
    <mergeCell ref="Q23:R24"/>
    <mergeCell ref="S23:S24"/>
    <mergeCell ref="T23:T24"/>
    <mergeCell ref="L80:M81"/>
    <mergeCell ref="N80:N81"/>
    <mergeCell ref="O80:O81"/>
    <mergeCell ref="B89:C90"/>
    <mergeCell ref="D89:D90"/>
    <mergeCell ref="E89:E90"/>
    <mergeCell ref="G80:H81"/>
    <mergeCell ref="I80:I81"/>
    <mergeCell ref="Q80:R81"/>
    <mergeCell ref="Q20:R21"/>
    <mergeCell ref="G83:H84"/>
    <mergeCell ref="I83:I84"/>
    <mergeCell ref="O47:O48"/>
    <mergeCell ref="L47:M48"/>
    <mergeCell ref="N47:N48"/>
    <mergeCell ref="J83:J84"/>
    <mergeCell ref="B80:C81"/>
    <mergeCell ref="D80:D81"/>
    <mergeCell ref="E80:E81"/>
    <mergeCell ref="G77:H78"/>
    <mergeCell ref="I77:I78"/>
    <mergeCell ref="J77:J78"/>
    <mergeCell ref="L77:M78"/>
    <mergeCell ref="N77:N78"/>
    <mergeCell ref="O77:O78"/>
    <mergeCell ref="B77:C78"/>
    <mergeCell ref="D77:D78"/>
    <mergeCell ref="E77:E78"/>
    <mergeCell ref="U71:V72"/>
    <mergeCell ref="Q77:R78"/>
    <mergeCell ref="S77:S78"/>
    <mergeCell ref="T77:T78"/>
    <mergeCell ref="Q26:R27"/>
    <mergeCell ref="U68:V69"/>
    <mergeCell ref="W68:W69"/>
    <mergeCell ref="X68:X69"/>
    <mergeCell ref="L68:M69"/>
    <mergeCell ref="N68:N69"/>
    <mergeCell ref="O68:O69"/>
    <mergeCell ref="S26:S27"/>
    <mergeCell ref="T26:T27"/>
    <mergeCell ref="X74:X75"/>
    <mergeCell ref="O74:O75"/>
    <mergeCell ref="Q74:R75"/>
    <mergeCell ref="S74:S75"/>
    <mergeCell ref="T74:T75"/>
    <mergeCell ref="U74:V75"/>
    <mergeCell ref="W74:W75"/>
    <mergeCell ref="T68:T69"/>
    <mergeCell ref="L71:M72"/>
    <mergeCell ref="O71:O72"/>
    <mergeCell ref="Q71:R72"/>
  </mergeCells>
  <printOptions horizontalCentered="1" verticalCentered="1"/>
  <pageMargins left="0" right="0" top="0" bottom="0" header="0"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65"/>
  <sheetViews>
    <sheetView topLeftCell="B15" workbookViewId="0">
      <selection activeCell="O64" sqref="O6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4.570312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3"/>
      <c r="B1" s="1192" t="s">
        <v>907</v>
      </c>
      <c r="C1" s="1193"/>
      <c r="D1" s="1198" t="s">
        <v>1443</v>
      </c>
      <c r="E1" s="1199"/>
      <c r="F1" s="1199"/>
      <c r="G1" s="1199"/>
      <c r="H1" s="1199"/>
      <c r="I1" s="1199"/>
      <c r="J1" s="1199"/>
      <c r="K1" s="1199"/>
      <c r="L1" s="1199"/>
      <c r="M1" s="1199"/>
      <c r="N1" s="1199"/>
      <c r="O1" s="1200"/>
      <c r="P1" s="1196" t="s">
        <v>1442</v>
      </c>
      <c r="Q1" s="1197"/>
    </row>
    <row r="2" spans="1:17" ht="15" thickBot="1">
      <c r="A2" s="356"/>
      <c r="B2" s="1194"/>
      <c r="C2" s="1195"/>
      <c r="D2" s="1201" t="s">
        <v>1444</v>
      </c>
      <c r="E2" s="1202"/>
      <c r="F2" s="1202"/>
      <c r="G2" s="1206"/>
      <c r="H2" s="1203" t="s">
        <v>1445</v>
      </c>
      <c r="I2" s="1203"/>
      <c r="J2" s="1203"/>
      <c r="K2" s="1203"/>
      <c r="L2" s="1207" t="s">
        <v>1446</v>
      </c>
      <c r="M2" s="1204"/>
      <c r="N2" s="1204"/>
      <c r="O2" s="1205"/>
      <c r="P2" s="151" t="s">
        <v>1441</v>
      </c>
      <c r="Q2" s="150" t="s">
        <v>1447</v>
      </c>
    </row>
    <row r="3" spans="1:17" ht="15" hidden="1" customHeight="1">
      <c r="A3" s="356"/>
      <c r="B3" s="901" t="s">
        <v>621</v>
      </c>
      <c r="C3" s="308">
        <v>1995</v>
      </c>
      <c r="D3" s="131">
        <v>0</v>
      </c>
      <c r="E3" s="130">
        <v>0</v>
      </c>
      <c r="F3" s="672">
        <v>0</v>
      </c>
      <c r="G3" s="229">
        <v>0</v>
      </c>
      <c r="H3" s="131">
        <v>0</v>
      </c>
      <c r="I3" s="130">
        <v>0</v>
      </c>
      <c r="J3" s="672">
        <v>0</v>
      </c>
      <c r="K3" s="229">
        <v>0</v>
      </c>
      <c r="L3" s="131">
        <v>0</v>
      </c>
      <c r="M3" s="130">
        <v>0</v>
      </c>
      <c r="N3" s="672">
        <v>0</v>
      </c>
      <c r="O3" s="229">
        <v>0</v>
      </c>
      <c r="P3" s="173"/>
      <c r="Q3" s="638"/>
    </row>
    <row r="4" spans="1:17" ht="15" hidden="1" customHeight="1">
      <c r="A4" s="356"/>
      <c r="B4" s="902"/>
      <c r="C4" s="309">
        <v>1996</v>
      </c>
      <c r="D4" s="141" t="e">
        <v>#REF!</v>
      </c>
      <c r="E4" s="152" t="e">
        <v>#REF!</v>
      </c>
      <c r="F4" s="136" t="e">
        <v>#REF!</v>
      </c>
      <c r="G4" s="233" t="e">
        <v>#REF!</v>
      </c>
      <c r="H4" s="141" t="e">
        <v>#REF!</v>
      </c>
      <c r="I4" s="152" t="e">
        <v>#REF!</v>
      </c>
      <c r="J4" s="136" t="e">
        <v>#REF!</v>
      </c>
      <c r="K4" s="233" t="e">
        <v>#REF!</v>
      </c>
      <c r="L4" s="141" t="e">
        <v>#REF!</v>
      </c>
      <c r="M4" s="152" t="e">
        <v>#REF!</v>
      </c>
      <c r="N4" s="136" t="e">
        <v>#REF!</v>
      </c>
      <c r="O4" s="233" t="e">
        <v>#REF!</v>
      </c>
      <c r="P4" s="306"/>
      <c r="Q4" s="140"/>
    </row>
    <row r="5" spans="1:17" ht="15" hidden="1" customHeight="1">
      <c r="A5" s="356"/>
      <c r="B5" s="902"/>
      <c r="C5" s="309">
        <v>1997</v>
      </c>
      <c r="D5" s="141" t="e">
        <v>#REF!</v>
      </c>
      <c r="E5" s="142" t="e">
        <v>#REF!</v>
      </c>
      <c r="F5" s="143" t="e">
        <v>#REF!</v>
      </c>
      <c r="G5" s="233" t="e">
        <v>#REF!</v>
      </c>
      <c r="H5" s="141" t="e">
        <v>#REF!</v>
      </c>
      <c r="I5" s="142" t="e">
        <v>#REF!</v>
      </c>
      <c r="J5" s="143" t="e">
        <v>#REF!</v>
      </c>
      <c r="K5" s="233" t="e">
        <v>#REF!</v>
      </c>
      <c r="L5" s="141" t="e">
        <v>#REF!</v>
      </c>
      <c r="M5" s="142" t="e">
        <v>#REF!</v>
      </c>
      <c r="N5" s="143" t="e">
        <v>#REF!</v>
      </c>
      <c r="O5" s="233" t="e">
        <v>#REF!</v>
      </c>
      <c r="P5" s="306"/>
      <c r="Q5" s="140"/>
    </row>
    <row r="6" spans="1:17" ht="12" customHeight="1">
      <c r="A6" s="356"/>
      <c r="B6" s="1190" t="s">
        <v>5251</v>
      </c>
      <c r="C6" s="309">
        <v>1998</v>
      </c>
      <c r="D6" s="141" t="s">
        <v>1085</v>
      </c>
      <c r="E6" s="142" t="s">
        <v>1086</v>
      </c>
      <c r="F6" s="143" t="s">
        <v>661</v>
      </c>
      <c r="G6" s="233">
        <v>5.1736111111111112E-4</v>
      </c>
      <c r="H6" s="141" t="s">
        <v>1087</v>
      </c>
      <c r="I6" s="142" t="s">
        <v>1088</v>
      </c>
      <c r="J6" s="143" t="s">
        <v>800</v>
      </c>
      <c r="K6" s="233">
        <v>5.8912037037037038E-4</v>
      </c>
      <c r="L6" s="141">
        <v>0</v>
      </c>
      <c r="M6" s="142">
        <v>0</v>
      </c>
      <c r="N6" s="143">
        <v>0</v>
      </c>
      <c r="O6" s="233">
        <v>0</v>
      </c>
      <c r="P6" s="306"/>
      <c r="Q6" s="140"/>
    </row>
    <row r="7" spans="1:17" ht="12" customHeight="1">
      <c r="A7" s="356"/>
      <c r="B7" s="1190"/>
      <c r="C7" s="309">
        <v>1999</v>
      </c>
      <c r="D7" s="195" t="s">
        <v>675</v>
      </c>
      <c r="E7" s="196" t="s">
        <v>683</v>
      </c>
      <c r="F7" s="197" t="s">
        <v>735</v>
      </c>
      <c r="G7" s="234">
        <v>4.884259259259259E-4</v>
      </c>
      <c r="H7" s="141" t="s">
        <v>967</v>
      </c>
      <c r="I7" s="142" t="s">
        <v>695</v>
      </c>
      <c r="J7" s="143" t="s">
        <v>669</v>
      </c>
      <c r="K7" s="233">
        <v>5.1967592592592593E-4</v>
      </c>
      <c r="L7" s="141" t="s">
        <v>828</v>
      </c>
      <c r="M7" s="142" t="s">
        <v>1316</v>
      </c>
      <c r="N7" s="143" t="s">
        <v>677</v>
      </c>
      <c r="O7" s="233">
        <v>5.4976851851851855E-4</v>
      </c>
      <c r="P7" s="306"/>
      <c r="Q7" s="140"/>
    </row>
    <row r="8" spans="1:17" ht="12" customHeight="1">
      <c r="A8" s="356"/>
      <c r="B8" s="1190"/>
      <c r="C8" s="309">
        <v>2000</v>
      </c>
      <c r="D8" s="141" t="s">
        <v>828</v>
      </c>
      <c r="E8" s="142" t="s">
        <v>1316</v>
      </c>
      <c r="F8" s="143" t="s">
        <v>677</v>
      </c>
      <c r="G8" s="233">
        <v>2.488425925925926E-4</v>
      </c>
      <c r="H8" s="141" t="s">
        <v>1454</v>
      </c>
      <c r="I8" s="142" t="s">
        <v>1455</v>
      </c>
      <c r="J8" s="143" t="s">
        <v>661</v>
      </c>
      <c r="K8" s="233">
        <v>2.7199074074074072E-4</v>
      </c>
      <c r="L8" s="141" t="s">
        <v>2311</v>
      </c>
      <c r="M8" s="142" t="s">
        <v>1457</v>
      </c>
      <c r="N8" s="143" t="s">
        <v>629</v>
      </c>
      <c r="O8" s="233">
        <v>3.1712962962962961E-4</v>
      </c>
      <c r="P8" s="306"/>
      <c r="Q8" s="140"/>
    </row>
    <row r="9" spans="1:17" ht="12" customHeight="1">
      <c r="A9" s="356"/>
      <c r="B9" s="1190"/>
      <c r="C9" s="309">
        <v>2001</v>
      </c>
      <c r="D9" s="141" t="s">
        <v>1654</v>
      </c>
      <c r="E9" s="142" t="s">
        <v>1660</v>
      </c>
      <c r="F9" s="143" t="s">
        <v>657</v>
      </c>
      <c r="G9" s="242">
        <v>40.799999999999997</v>
      </c>
      <c r="H9" s="141" t="s">
        <v>1663</v>
      </c>
      <c r="I9" s="142" t="s">
        <v>1664</v>
      </c>
      <c r="J9" s="143" t="s">
        <v>677</v>
      </c>
      <c r="K9" s="242">
        <v>48.5</v>
      </c>
      <c r="L9" s="141">
        <v>0</v>
      </c>
      <c r="M9" s="142">
        <v>0</v>
      </c>
      <c r="N9" s="143">
        <v>0</v>
      </c>
      <c r="O9" s="233">
        <v>0</v>
      </c>
      <c r="P9" s="306"/>
      <c r="Q9" s="140"/>
    </row>
    <row r="10" spans="1:17" ht="12" customHeight="1">
      <c r="A10" s="356"/>
      <c r="B10" s="1190"/>
      <c r="C10" s="309">
        <v>2002</v>
      </c>
      <c r="D10" s="141" t="s">
        <v>761</v>
      </c>
      <c r="E10" s="142" t="s">
        <v>2282</v>
      </c>
      <c r="F10" s="143" t="s">
        <v>942</v>
      </c>
      <c r="G10" s="233" t="s">
        <v>2285</v>
      </c>
      <c r="H10" s="141" t="s">
        <v>1309</v>
      </c>
      <c r="I10" s="142" t="s">
        <v>2283</v>
      </c>
      <c r="J10" s="143" t="s">
        <v>677</v>
      </c>
      <c r="K10" s="233" t="s">
        <v>2286</v>
      </c>
      <c r="L10" s="141" t="s">
        <v>688</v>
      </c>
      <c r="M10" s="142" t="s">
        <v>762</v>
      </c>
      <c r="N10" s="143" t="s">
        <v>629</v>
      </c>
      <c r="O10" s="233" t="s">
        <v>2287</v>
      </c>
      <c r="P10" s="307"/>
      <c r="Q10" s="140"/>
    </row>
    <row r="11" spans="1:17" ht="12" customHeight="1">
      <c r="A11" s="356"/>
      <c r="B11" s="1190"/>
      <c r="C11" s="309">
        <v>2003</v>
      </c>
      <c r="D11" s="141" t="s">
        <v>1309</v>
      </c>
      <c r="E11" s="142" t="s">
        <v>18</v>
      </c>
      <c r="F11" s="143" t="s">
        <v>629</v>
      </c>
      <c r="G11" s="233" t="s">
        <v>7</v>
      </c>
      <c r="H11" s="141" t="s">
        <v>1309</v>
      </c>
      <c r="I11" s="142" t="s">
        <v>2283</v>
      </c>
      <c r="J11" s="143" t="s">
        <v>677</v>
      </c>
      <c r="K11" s="233" t="s">
        <v>8</v>
      </c>
      <c r="L11" s="141" t="s">
        <v>1102</v>
      </c>
      <c r="M11" s="142" t="s">
        <v>683</v>
      </c>
      <c r="N11" s="143" t="s">
        <v>657</v>
      </c>
      <c r="O11" s="233" t="s">
        <v>9</v>
      </c>
      <c r="P11" s="307"/>
      <c r="Q11" s="140"/>
    </row>
    <row r="12" spans="1:17" ht="12" customHeight="1">
      <c r="A12" s="356"/>
      <c r="B12" s="1190"/>
      <c r="C12" s="309">
        <v>2004</v>
      </c>
      <c r="D12" s="141" t="s">
        <v>1102</v>
      </c>
      <c r="E12" s="142" t="s">
        <v>13</v>
      </c>
      <c r="F12" s="143" t="s">
        <v>751</v>
      </c>
      <c r="G12" s="233" t="s">
        <v>2285</v>
      </c>
      <c r="H12" s="141" t="s">
        <v>690</v>
      </c>
      <c r="I12" s="142" t="s">
        <v>2307</v>
      </c>
      <c r="J12" s="143" t="s">
        <v>751</v>
      </c>
      <c r="K12" s="233" t="s">
        <v>328</v>
      </c>
      <c r="L12" s="141" t="s">
        <v>1309</v>
      </c>
      <c r="M12" s="142" t="s">
        <v>2284</v>
      </c>
      <c r="N12" s="143" t="s">
        <v>2315</v>
      </c>
      <c r="O12" s="233" t="s">
        <v>14</v>
      </c>
      <c r="P12" s="306"/>
      <c r="Q12" s="140"/>
    </row>
    <row r="13" spans="1:17" ht="12" customHeight="1">
      <c r="A13" s="356"/>
      <c r="B13" s="1190"/>
      <c r="C13" s="309">
        <v>2005</v>
      </c>
      <c r="D13" s="141" t="s">
        <v>1102</v>
      </c>
      <c r="E13" s="142" t="s">
        <v>13</v>
      </c>
      <c r="F13" s="143" t="s">
        <v>1703</v>
      </c>
      <c r="G13" s="233" t="s">
        <v>1697</v>
      </c>
      <c r="H13" s="141" t="s">
        <v>1102</v>
      </c>
      <c r="I13" s="142" t="s">
        <v>924</v>
      </c>
      <c r="J13" s="143" t="s">
        <v>800</v>
      </c>
      <c r="K13" s="233" t="s">
        <v>10</v>
      </c>
      <c r="L13" s="141" t="s">
        <v>1403</v>
      </c>
      <c r="M13" s="142" t="s">
        <v>922</v>
      </c>
      <c r="N13" s="143" t="s">
        <v>629</v>
      </c>
      <c r="O13" s="233" t="s">
        <v>1698</v>
      </c>
      <c r="P13" s="307"/>
      <c r="Q13" s="140"/>
    </row>
    <row r="14" spans="1:17" ht="12" customHeight="1">
      <c r="A14" s="356"/>
      <c r="B14" s="1190"/>
      <c r="C14" s="309">
        <v>2006</v>
      </c>
      <c r="D14" s="341" t="s">
        <v>921</v>
      </c>
      <c r="E14" s="342" t="s">
        <v>920</v>
      </c>
      <c r="F14" s="136" t="s">
        <v>657</v>
      </c>
      <c r="G14" s="343" t="s">
        <v>2032</v>
      </c>
      <c r="H14" s="341" t="s">
        <v>1403</v>
      </c>
      <c r="I14" s="342" t="s">
        <v>922</v>
      </c>
      <c r="J14" s="136" t="s">
        <v>629</v>
      </c>
      <c r="K14" s="343" t="s">
        <v>2033</v>
      </c>
      <c r="L14" s="341" t="s">
        <v>692</v>
      </c>
      <c r="M14" s="342" t="s">
        <v>689</v>
      </c>
      <c r="N14" s="136" t="s">
        <v>629</v>
      </c>
      <c r="O14" s="343" t="s">
        <v>1712</v>
      </c>
      <c r="P14" s="306"/>
      <c r="Q14" s="140"/>
    </row>
    <row r="15" spans="1:17" ht="12" customHeight="1">
      <c r="A15" s="356"/>
      <c r="B15" s="1190"/>
      <c r="C15" s="309">
        <v>2007</v>
      </c>
      <c r="D15" s="141" t="s">
        <v>921</v>
      </c>
      <c r="E15" s="142" t="s">
        <v>920</v>
      </c>
      <c r="F15" s="143" t="s">
        <v>657</v>
      </c>
      <c r="G15" s="233" t="s">
        <v>2615</v>
      </c>
      <c r="H15" s="141" t="s">
        <v>761</v>
      </c>
      <c r="I15" s="142" t="s">
        <v>683</v>
      </c>
      <c r="J15" s="143" t="s">
        <v>663</v>
      </c>
      <c r="K15" s="233" t="s">
        <v>10</v>
      </c>
      <c r="L15" s="141" t="s">
        <v>692</v>
      </c>
      <c r="M15" s="142" t="s">
        <v>689</v>
      </c>
      <c r="N15" s="143" t="s">
        <v>629</v>
      </c>
      <c r="O15" s="233" t="s">
        <v>2616</v>
      </c>
      <c r="P15" s="307"/>
      <c r="Q15" s="140"/>
    </row>
    <row r="16" spans="1:17" ht="12" customHeight="1">
      <c r="A16" s="356"/>
      <c r="B16" s="1190"/>
      <c r="C16" s="309">
        <v>2008</v>
      </c>
      <c r="D16" s="351" t="s">
        <v>761</v>
      </c>
      <c r="E16" s="352" t="s">
        <v>683</v>
      </c>
      <c r="F16" s="331" t="s">
        <v>663</v>
      </c>
      <c r="G16" s="333" t="s">
        <v>2807</v>
      </c>
      <c r="H16" s="141" t="s">
        <v>2311</v>
      </c>
      <c r="I16" s="142" t="s">
        <v>924</v>
      </c>
      <c r="J16" s="143" t="s">
        <v>629</v>
      </c>
      <c r="K16" s="233" t="s">
        <v>2808</v>
      </c>
      <c r="L16" s="141" t="s">
        <v>976</v>
      </c>
      <c r="M16" s="142" t="s">
        <v>2035</v>
      </c>
      <c r="N16" s="143" t="s">
        <v>629</v>
      </c>
      <c r="O16" s="233" t="s">
        <v>336</v>
      </c>
      <c r="P16" s="372"/>
      <c r="Q16" s="140"/>
    </row>
    <row r="17" spans="1:17" ht="12" customHeight="1">
      <c r="A17" s="356"/>
      <c r="B17" s="1190"/>
      <c r="C17" s="309">
        <v>2009</v>
      </c>
      <c r="D17" s="141" t="s">
        <v>627</v>
      </c>
      <c r="E17" s="142" t="s">
        <v>2047</v>
      </c>
      <c r="F17" s="143" t="s">
        <v>661</v>
      </c>
      <c r="G17" s="233" t="s">
        <v>338</v>
      </c>
      <c r="H17" s="141" t="s">
        <v>828</v>
      </c>
      <c r="I17" s="142" t="s">
        <v>2810</v>
      </c>
      <c r="J17" s="143" t="s">
        <v>629</v>
      </c>
      <c r="K17" s="233" t="s">
        <v>2821</v>
      </c>
      <c r="L17" s="141" t="s">
        <v>680</v>
      </c>
      <c r="M17" s="142" t="s">
        <v>1108</v>
      </c>
      <c r="N17" s="143" t="s">
        <v>629</v>
      </c>
      <c r="O17" s="233" t="s">
        <v>14</v>
      </c>
      <c r="P17" s="372"/>
      <c r="Q17" s="140"/>
    </row>
    <row r="18" spans="1:17" ht="12" customHeight="1">
      <c r="A18" s="356"/>
      <c r="B18" s="1190"/>
      <c r="C18" s="309">
        <v>2010</v>
      </c>
      <c r="D18" s="141" t="s">
        <v>680</v>
      </c>
      <c r="E18" s="142" t="s">
        <v>1108</v>
      </c>
      <c r="F18" s="143" t="s">
        <v>629</v>
      </c>
      <c r="G18" s="233" t="s">
        <v>9</v>
      </c>
      <c r="H18" s="141" t="s">
        <v>1191</v>
      </c>
      <c r="I18" s="142" t="s">
        <v>1205</v>
      </c>
      <c r="J18" s="143" t="s">
        <v>928</v>
      </c>
      <c r="K18" s="233" t="s">
        <v>3203</v>
      </c>
      <c r="L18" s="141" t="s">
        <v>1739</v>
      </c>
      <c r="M18" s="142" t="s">
        <v>1108</v>
      </c>
      <c r="N18" s="143" t="s">
        <v>3206</v>
      </c>
      <c r="O18" s="233" t="s">
        <v>12</v>
      </c>
      <c r="P18" s="372"/>
      <c r="Q18" s="140"/>
    </row>
    <row r="19" spans="1:17" ht="12" customHeight="1">
      <c r="A19" s="356"/>
      <c r="B19" s="1190"/>
      <c r="C19" s="388">
        <v>2011</v>
      </c>
      <c r="D19" s="405" t="s">
        <v>973</v>
      </c>
      <c r="E19" s="406" t="s">
        <v>3430</v>
      </c>
      <c r="F19" s="407" t="s">
        <v>2601</v>
      </c>
      <c r="G19" s="408" t="s">
        <v>3422</v>
      </c>
      <c r="H19" s="389" t="s">
        <v>3431</v>
      </c>
      <c r="I19" s="390" t="s">
        <v>3432</v>
      </c>
      <c r="J19" s="391" t="s">
        <v>2458</v>
      </c>
      <c r="K19" s="392" t="s">
        <v>2807</v>
      </c>
      <c r="L19" s="389" t="s">
        <v>753</v>
      </c>
      <c r="M19" s="390" t="s">
        <v>3433</v>
      </c>
      <c r="N19" s="391" t="s">
        <v>2458</v>
      </c>
      <c r="O19" s="392" t="s">
        <v>3423</v>
      </c>
      <c r="P19" s="372" t="s">
        <v>3422</v>
      </c>
      <c r="Q19" s="170">
        <v>2011</v>
      </c>
    </row>
    <row r="20" spans="1:17" ht="12" customHeight="1">
      <c r="A20" s="356"/>
      <c r="B20" s="1190"/>
      <c r="C20" s="382">
        <v>2012</v>
      </c>
      <c r="D20" s="383" t="s">
        <v>3437</v>
      </c>
      <c r="E20" s="384" t="s">
        <v>3448</v>
      </c>
      <c r="F20" s="385" t="s">
        <v>629</v>
      </c>
      <c r="G20" s="230" t="s">
        <v>332</v>
      </c>
      <c r="H20" s="383" t="s">
        <v>2629</v>
      </c>
      <c r="I20" s="384" t="s">
        <v>355</v>
      </c>
      <c r="J20" s="385" t="s">
        <v>800</v>
      </c>
      <c r="K20" s="230" t="s">
        <v>335</v>
      </c>
      <c r="L20" s="383" t="s">
        <v>828</v>
      </c>
      <c r="M20" s="384" t="s">
        <v>963</v>
      </c>
      <c r="N20" s="385" t="s">
        <v>629</v>
      </c>
      <c r="O20" s="230" t="s">
        <v>336</v>
      </c>
      <c r="P20" s="386"/>
      <c r="Q20" s="387"/>
    </row>
    <row r="21" spans="1:17" ht="12" customHeight="1">
      <c r="A21" s="356"/>
      <c r="B21" s="1190"/>
      <c r="C21" s="382">
        <v>2013</v>
      </c>
      <c r="D21" s="383" t="s">
        <v>1306</v>
      </c>
      <c r="E21" s="384" t="s">
        <v>3775</v>
      </c>
      <c r="F21" s="385" t="s">
        <v>751</v>
      </c>
      <c r="G21" s="230" t="s">
        <v>3423</v>
      </c>
      <c r="H21" s="383" t="s">
        <v>1102</v>
      </c>
      <c r="I21" s="384" t="s">
        <v>2367</v>
      </c>
      <c r="J21" s="385" t="s">
        <v>629</v>
      </c>
      <c r="K21" s="230" t="s">
        <v>332</v>
      </c>
      <c r="L21" s="383" t="s">
        <v>3776</v>
      </c>
      <c r="M21" s="384" t="s">
        <v>3588</v>
      </c>
      <c r="N21" s="385" t="s">
        <v>751</v>
      </c>
      <c r="O21" s="230" t="s">
        <v>338</v>
      </c>
      <c r="P21" s="386"/>
      <c r="Q21" s="387"/>
    </row>
    <row r="22" spans="1:17" ht="12" customHeight="1">
      <c r="A22" s="356"/>
      <c r="B22" s="1190"/>
      <c r="C22" s="382">
        <v>2014</v>
      </c>
      <c r="D22" s="383" t="s">
        <v>653</v>
      </c>
      <c r="E22" s="384" t="s">
        <v>1471</v>
      </c>
      <c r="F22" s="385" t="s">
        <v>629</v>
      </c>
      <c r="G22" s="230" t="s">
        <v>2808</v>
      </c>
      <c r="H22" s="383" t="s">
        <v>627</v>
      </c>
      <c r="I22" s="384" t="s">
        <v>4037</v>
      </c>
      <c r="J22" s="385" t="s">
        <v>751</v>
      </c>
      <c r="K22" s="230" t="s">
        <v>332</v>
      </c>
      <c r="L22" s="383" t="s">
        <v>653</v>
      </c>
      <c r="M22" s="384" t="s">
        <v>963</v>
      </c>
      <c r="N22" s="385" t="s">
        <v>677</v>
      </c>
      <c r="O22" s="230" t="s">
        <v>3203</v>
      </c>
      <c r="P22" s="386"/>
      <c r="Q22" s="387"/>
    </row>
    <row r="23" spans="1:17" ht="12" customHeight="1" thickBot="1">
      <c r="A23" s="358"/>
      <c r="B23" s="1190"/>
      <c r="C23" s="309">
        <v>2015</v>
      </c>
      <c r="D23" s="141" t="s">
        <v>2311</v>
      </c>
      <c r="E23" s="142" t="s">
        <v>4335</v>
      </c>
      <c r="F23" s="143" t="s">
        <v>728</v>
      </c>
      <c r="G23" s="233">
        <v>2.2222222222222223E-2</v>
      </c>
      <c r="H23" s="141" t="s">
        <v>1167</v>
      </c>
      <c r="I23" s="142" t="s">
        <v>4038</v>
      </c>
      <c r="J23" s="143" t="s">
        <v>629</v>
      </c>
      <c r="K23" s="233">
        <v>2.2916666666666669E-2</v>
      </c>
      <c r="L23" s="141" t="s">
        <v>2631</v>
      </c>
      <c r="M23" s="142" t="s">
        <v>4043</v>
      </c>
      <c r="N23" s="143" t="s">
        <v>629</v>
      </c>
      <c r="O23" s="230">
        <v>2.361111111111111E-2</v>
      </c>
      <c r="P23" s="372"/>
      <c r="Q23" s="140"/>
    </row>
    <row r="24" spans="1:17" ht="12" customHeight="1">
      <c r="A24" s="356"/>
      <c r="B24" s="1190"/>
      <c r="C24" s="309">
        <v>2016</v>
      </c>
      <c r="D24" s="141" t="s">
        <v>1167</v>
      </c>
      <c r="E24" s="142" t="s">
        <v>3790</v>
      </c>
      <c r="F24" s="143" t="s">
        <v>669</v>
      </c>
      <c r="G24" s="233" t="s">
        <v>3423</v>
      </c>
      <c r="H24" s="141" t="s">
        <v>1306</v>
      </c>
      <c r="I24" s="142" t="s">
        <v>4602</v>
      </c>
      <c r="J24" s="143" t="s">
        <v>751</v>
      </c>
      <c r="K24" s="233" t="s">
        <v>2808</v>
      </c>
      <c r="L24" s="141" t="s">
        <v>3437</v>
      </c>
      <c r="M24" s="142" t="s">
        <v>2810</v>
      </c>
      <c r="N24" s="143" t="s">
        <v>629</v>
      </c>
      <c r="O24" s="233" t="s">
        <v>332</v>
      </c>
      <c r="P24" s="372"/>
      <c r="Q24" s="140"/>
    </row>
    <row r="25" spans="1:17" ht="12" customHeight="1">
      <c r="A25" s="356"/>
      <c r="B25" s="1190"/>
      <c r="C25" s="309">
        <v>2017</v>
      </c>
      <c r="D25" s="141" t="s">
        <v>1035</v>
      </c>
      <c r="E25" s="142" t="s">
        <v>4882</v>
      </c>
      <c r="F25" s="143" t="s">
        <v>629</v>
      </c>
      <c r="G25" s="233" t="s">
        <v>2808</v>
      </c>
      <c r="H25" s="141" t="s">
        <v>753</v>
      </c>
      <c r="I25" s="142" t="s">
        <v>4883</v>
      </c>
      <c r="J25" s="143" t="s">
        <v>751</v>
      </c>
      <c r="K25" s="233" t="s">
        <v>336</v>
      </c>
      <c r="L25" s="141" t="s">
        <v>2631</v>
      </c>
      <c r="M25" s="142" t="s">
        <v>4884</v>
      </c>
      <c r="N25" s="143" t="s">
        <v>751</v>
      </c>
      <c r="O25" s="233" t="s">
        <v>14</v>
      </c>
      <c r="P25" s="372"/>
      <c r="Q25" s="140"/>
    </row>
    <row r="26" spans="1:17" ht="12" customHeight="1">
      <c r="A26" s="356"/>
      <c r="B26" s="1190"/>
      <c r="C26" s="309">
        <v>2018</v>
      </c>
      <c r="D26" s="141" t="s">
        <v>3486</v>
      </c>
      <c r="E26" s="142" t="s">
        <v>5075</v>
      </c>
      <c r="F26" s="143" t="s">
        <v>629</v>
      </c>
      <c r="G26" s="233" t="s">
        <v>341</v>
      </c>
      <c r="H26" s="141" t="s">
        <v>1322</v>
      </c>
      <c r="I26" s="142" t="s">
        <v>4850</v>
      </c>
      <c r="J26" s="143" t="s">
        <v>4889</v>
      </c>
      <c r="K26" s="233" t="s">
        <v>3560</v>
      </c>
      <c r="L26" s="141" t="s">
        <v>1511</v>
      </c>
      <c r="M26" s="142" t="s">
        <v>4614</v>
      </c>
      <c r="N26" s="143" t="s">
        <v>629</v>
      </c>
      <c r="O26" s="233" t="s">
        <v>3590</v>
      </c>
      <c r="P26" s="372"/>
      <c r="Q26" s="140"/>
    </row>
    <row r="27" spans="1:17" ht="12" customHeight="1">
      <c r="A27" s="356"/>
      <c r="B27" s="1190"/>
      <c r="C27" s="382">
        <v>2019</v>
      </c>
      <c r="D27" s="383" t="s">
        <v>5295</v>
      </c>
      <c r="E27" s="384" t="s">
        <v>5293</v>
      </c>
      <c r="F27" s="385" t="s">
        <v>751</v>
      </c>
      <c r="G27" s="230">
        <v>3.6805555555555555E-4</v>
      </c>
      <c r="H27" s="383" t="s">
        <v>1266</v>
      </c>
      <c r="I27" s="384" t="s">
        <v>670</v>
      </c>
      <c r="J27" s="385" t="s">
        <v>800</v>
      </c>
      <c r="K27" s="230">
        <v>3.8773148148148152E-4</v>
      </c>
      <c r="L27" s="383" t="s">
        <v>4050</v>
      </c>
      <c r="M27" s="384" t="s">
        <v>5294</v>
      </c>
      <c r="N27" s="385" t="s">
        <v>883</v>
      </c>
      <c r="O27" s="230">
        <v>4.0162037037037038E-4</v>
      </c>
      <c r="P27" s="386"/>
      <c r="Q27" s="387"/>
    </row>
    <row r="28" spans="1:17" ht="12" customHeight="1">
      <c r="A28" s="356"/>
      <c r="B28" s="1190"/>
      <c r="C28" s="382">
        <v>2022</v>
      </c>
      <c r="D28" s="383" t="s">
        <v>1153</v>
      </c>
      <c r="E28" s="384" t="s">
        <v>5360</v>
      </c>
      <c r="F28" s="385" t="s">
        <v>629</v>
      </c>
      <c r="G28" s="230">
        <v>3.8425925925925927E-4</v>
      </c>
      <c r="H28" s="383" t="s">
        <v>5408</v>
      </c>
      <c r="I28" s="384" t="s">
        <v>4044</v>
      </c>
      <c r="J28" s="385" t="s">
        <v>629</v>
      </c>
      <c r="K28" s="230">
        <v>4.1782407407407409E-4</v>
      </c>
      <c r="L28" s="383" t="s">
        <v>918</v>
      </c>
      <c r="M28" s="384" t="s">
        <v>5288</v>
      </c>
      <c r="N28" s="385" t="s">
        <v>800</v>
      </c>
      <c r="O28" s="230">
        <v>4.5717592592592592E-4</v>
      </c>
      <c r="P28" s="386"/>
      <c r="Q28" s="387"/>
    </row>
    <row r="29" spans="1:17" ht="12" customHeight="1">
      <c r="A29" s="356"/>
      <c r="B29" s="1190"/>
      <c r="C29" s="382">
        <v>2023</v>
      </c>
      <c r="D29" s="383" t="s">
        <v>4891</v>
      </c>
      <c r="E29" s="384" t="s">
        <v>975</v>
      </c>
      <c r="F29" s="385" t="s">
        <v>629</v>
      </c>
      <c r="G29" s="230">
        <v>3.4722222222222224E-4</v>
      </c>
      <c r="H29" s="383" t="s">
        <v>675</v>
      </c>
      <c r="I29" s="384" t="s">
        <v>5290</v>
      </c>
      <c r="J29" s="385" t="s">
        <v>5291</v>
      </c>
      <c r="K29" s="230">
        <v>3.8194444444444446E-4</v>
      </c>
      <c r="L29" s="383" t="s">
        <v>1511</v>
      </c>
      <c r="M29" s="384" t="s">
        <v>5428</v>
      </c>
      <c r="N29" s="385" t="s">
        <v>629</v>
      </c>
      <c r="O29" s="230">
        <v>4.6296296296296293E-4</v>
      </c>
      <c r="P29" s="386"/>
      <c r="Q29" s="387"/>
    </row>
    <row r="30" spans="1:17" ht="12" customHeight="1" thickBot="1">
      <c r="A30" s="358"/>
      <c r="B30" s="1190"/>
      <c r="C30" s="309">
        <v>2024</v>
      </c>
      <c r="D30" s="141" t="s">
        <v>3440</v>
      </c>
      <c r="E30" s="142" t="s">
        <v>2364</v>
      </c>
      <c r="F30" s="143" t="s">
        <v>629</v>
      </c>
      <c r="G30" s="233">
        <v>4.0509259259259258E-4</v>
      </c>
      <c r="H30" s="141" t="s">
        <v>3486</v>
      </c>
      <c r="I30" s="142" t="s">
        <v>5320</v>
      </c>
      <c r="J30" s="143" t="s">
        <v>751</v>
      </c>
      <c r="K30" s="233">
        <v>4.5138888888888887E-4</v>
      </c>
      <c r="L30" s="141" t="s">
        <v>1102</v>
      </c>
      <c r="M30" s="142" t="s">
        <v>2364</v>
      </c>
      <c r="N30" s="143" t="s">
        <v>629</v>
      </c>
      <c r="O30" s="233">
        <v>4.6296296296296293E-4</v>
      </c>
      <c r="P30" s="372"/>
      <c r="Q30" s="140"/>
    </row>
    <row r="31" spans="1:17" ht="12" customHeight="1">
      <c r="B31" s="1190"/>
      <c r="C31" s="309">
        <v>2025</v>
      </c>
      <c r="D31" s="141" t="s">
        <v>655</v>
      </c>
      <c r="E31" s="142" t="s">
        <v>5420</v>
      </c>
      <c r="F31" s="143" t="s">
        <v>629</v>
      </c>
      <c r="G31" s="233">
        <v>3.8194444444444446E-4</v>
      </c>
      <c r="H31" s="141" t="s">
        <v>1102</v>
      </c>
      <c r="I31" s="142" t="s">
        <v>5537</v>
      </c>
      <c r="J31" s="143" t="s">
        <v>751</v>
      </c>
      <c r="K31" s="233">
        <v>4.1666666666666669E-4</v>
      </c>
      <c r="L31" s="141" t="s">
        <v>696</v>
      </c>
      <c r="M31" s="142" t="s">
        <v>988</v>
      </c>
      <c r="N31" s="143" t="s">
        <v>629</v>
      </c>
      <c r="O31" s="233">
        <v>4.3981481481481481E-4</v>
      </c>
      <c r="P31" s="372"/>
      <c r="Q31" s="140"/>
    </row>
    <row r="32" spans="1:17" ht="12" customHeight="1" thickBot="1">
      <c r="B32" s="1191"/>
      <c r="C32" s="310">
        <v>2026</v>
      </c>
      <c r="D32" s="145" t="s">
        <v>1519</v>
      </c>
      <c r="E32" s="146" t="s">
        <v>3052</v>
      </c>
      <c r="F32" s="128" t="s">
        <v>629</v>
      </c>
      <c r="G32" s="232">
        <v>3.5879629629629629E-4</v>
      </c>
      <c r="H32" s="145" t="s">
        <v>2090</v>
      </c>
      <c r="I32" s="146" t="s">
        <v>6504</v>
      </c>
      <c r="J32" s="128" t="s">
        <v>6505</v>
      </c>
      <c r="K32" s="232">
        <v>3.8194444444444446E-4</v>
      </c>
      <c r="L32" s="145" t="s">
        <v>1093</v>
      </c>
      <c r="M32" s="146" t="s">
        <v>6506</v>
      </c>
      <c r="N32" s="128"/>
      <c r="O32" s="232">
        <v>3.9351851851851852E-4</v>
      </c>
      <c r="P32" s="360"/>
      <c r="Q32" s="126"/>
    </row>
    <row r="33" spans="1:17" ht="12.75" thickBot="1"/>
    <row r="34" spans="1:17" ht="15" customHeight="1">
      <c r="A34" s="353"/>
      <c r="B34" s="1192" t="s">
        <v>907</v>
      </c>
      <c r="C34" s="1193"/>
      <c r="D34" s="1198" t="s">
        <v>1443</v>
      </c>
      <c r="E34" s="1199"/>
      <c r="F34" s="1199"/>
      <c r="G34" s="1199"/>
      <c r="H34" s="1199"/>
      <c r="I34" s="1199"/>
      <c r="J34" s="1199"/>
      <c r="K34" s="1199"/>
      <c r="L34" s="1199"/>
      <c r="M34" s="1199"/>
      <c r="N34" s="1199"/>
      <c r="O34" s="1200"/>
      <c r="P34" s="1196" t="s">
        <v>1442</v>
      </c>
      <c r="Q34" s="1197"/>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5" hidden="1" customHeight="1">
      <c r="A36" s="356"/>
      <c r="B36" s="899" t="s">
        <v>652</v>
      </c>
      <c r="C36" s="147">
        <v>1995</v>
      </c>
      <c r="D36" s="154">
        <v>0</v>
      </c>
      <c r="E36" s="153">
        <v>0</v>
      </c>
      <c r="F36" s="672">
        <v>0</v>
      </c>
      <c r="G36" s="229">
        <v>0</v>
      </c>
      <c r="H36" s="154">
        <v>0</v>
      </c>
      <c r="I36" s="153">
        <v>0</v>
      </c>
      <c r="J36" s="672">
        <v>0</v>
      </c>
      <c r="K36" s="229">
        <v>0</v>
      </c>
      <c r="L36" s="154">
        <v>0</v>
      </c>
      <c r="M36" s="153">
        <v>0</v>
      </c>
      <c r="N36" s="672">
        <v>0</v>
      </c>
      <c r="O36" s="229">
        <v>0</v>
      </c>
      <c r="P36" s="235"/>
      <c r="Q36" s="638"/>
    </row>
    <row r="37" spans="1:17" ht="15" hidden="1" customHeight="1">
      <c r="A37" s="356"/>
      <c r="B37" s="900"/>
      <c r="C37" s="148">
        <v>1996</v>
      </c>
      <c r="D37" s="138" t="e">
        <v>#REF!</v>
      </c>
      <c r="E37" s="135" t="e">
        <v>#REF!</v>
      </c>
      <c r="F37" s="136" t="e">
        <v>#REF!</v>
      </c>
      <c r="G37" s="233" t="e">
        <v>#REF!</v>
      </c>
      <c r="H37" s="138" t="e">
        <v>#REF!</v>
      </c>
      <c r="I37" s="135" t="e">
        <v>#REF!</v>
      </c>
      <c r="J37" s="136" t="e">
        <v>#REF!</v>
      </c>
      <c r="K37" s="233" t="e">
        <v>#REF!</v>
      </c>
      <c r="L37" s="138" t="e">
        <v>#REF!</v>
      </c>
      <c r="M37" s="135" t="e">
        <v>#REF!</v>
      </c>
      <c r="N37" s="136" t="e">
        <v>#REF!</v>
      </c>
      <c r="O37" s="233" t="e">
        <v>#REF!</v>
      </c>
      <c r="P37" s="236"/>
      <c r="Q37" s="140"/>
    </row>
    <row r="38" spans="1:17" ht="15" hidden="1" customHeight="1">
      <c r="A38" s="356"/>
      <c r="B38" s="900"/>
      <c r="C38" s="148">
        <v>1997</v>
      </c>
      <c r="D38" s="138" t="e">
        <v>#REF!</v>
      </c>
      <c r="E38" s="144" t="e">
        <v>#REF!</v>
      </c>
      <c r="F38" s="143" t="e">
        <v>#REF!</v>
      </c>
      <c r="G38" s="233" t="e">
        <v>#REF!</v>
      </c>
      <c r="H38" s="138" t="e">
        <v>#REF!</v>
      </c>
      <c r="I38" s="144" t="e">
        <v>#REF!</v>
      </c>
      <c r="J38" s="143" t="e">
        <v>#REF!</v>
      </c>
      <c r="K38" s="233" t="e">
        <v>#REF!</v>
      </c>
      <c r="L38" s="138" t="e">
        <v>#REF!</v>
      </c>
      <c r="M38" s="144" t="e">
        <v>#REF!</v>
      </c>
      <c r="N38" s="143" t="e">
        <v>#REF!</v>
      </c>
      <c r="O38" s="233" t="e">
        <v>#REF!</v>
      </c>
      <c r="P38" s="236"/>
      <c r="Q38" s="140"/>
    </row>
    <row r="39" spans="1:17" ht="12" customHeight="1">
      <c r="A39" s="356"/>
      <c r="B39" s="1188" t="s">
        <v>5252</v>
      </c>
      <c r="C39" s="148">
        <v>1998</v>
      </c>
      <c r="D39" s="138" t="s">
        <v>1060</v>
      </c>
      <c r="E39" s="144" t="s">
        <v>1089</v>
      </c>
      <c r="F39" s="143" t="s">
        <v>661</v>
      </c>
      <c r="G39" s="233">
        <v>4.7685185185185195E-4</v>
      </c>
      <c r="H39" s="138" t="s">
        <v>699</v>
      </c>
      <c r="I39" s="144" t="s">
        <v>1090</v>
      </c>
      <c r="J39" s="143" t="s">
        <v>800</v>
      </c>
      <c r="K39" s="233">
        <v>4.9305555555555561E-4</v>
      </c>
      <c r="L39" s="138" t="s">
        <v>783</v>
      </c>
      <c r="M39" s="144" t="s">
        <v>962</v>
      </c>
      <c r="N39" s="143" t="s">
        <v>629</v>
      </c>
      <c r="O39" s="233">
        <v>5.3240740740740744E-4</v>
      </c>
      <c r="P39" s="236"/>
      <c r="Q39" s="140"/>
    </row>
    <row r="40" spans="1:17" ht="12" customHeight="1">
      <c r="A40" s="356"/>
      <c r="B40" s="1188"/>
      <c r="C40" s="148">
        <v>1999</v>
      </c>
      <c r="D40" s="198" t="s">
        <v>791</v>
      </c>
      <c r="E40" s="199" t="s">
        <v>1299</v>
      </c>
      <c r="F40" s="197" t="s">
        <v>677</v>
      </c>
      <c r="G40" s="234">
        <v>4.5023148148148152E-4</v>
      </c>
      <c r="H40" s="138" t="s">
        <v>1170</v>
      </c>
      <c r="I40" s="144" t="s">
        <v>1300</v>
      </c>
      <c r="J40" s="143" t="s">
        <v>629</v>
      </c>
      <c r="K40" s="233">
        <v>5.4398148148148144E-4</v>
      </c>
      <c r="L40" s="138" t="s">
        <v>1114</v>
      </c>
      <c r="M40" s="144" t="s">
        <v>819</v>
      </c>
      <c r="N40" s="143" t="s">
        <v>629</v>
      </c>
      <c r="O40" s="233">
        <v>5.5555555555555556E-4</v>
      </c>
      <c r="P40" s="236"/>
      <c r="Q40" s="140"/>
    </row>
    <row r="41" spans="1:17" ht="12" customHeight="1">
      <c r="A41" s="356"/>
      <c r="B41" s="1188"/>
      <c r="C41" s="148">
        <v>2000</v>
      </c>
      <c r="D41" s="138" t="s">
        <v>1170</v>
      </c>
      <c r="E41" s="144" t="s">
        <v>1300</v>
      </c>
      <c r="F41" s="143" t="s">
        <v>661</v>
      </c>
      <c r="G41" s="233">
        <v>2.4421296296296295E-4</v>
      </c>
      <c r="H41" s="138" t="s">
        <v>671</v>
      </c>
      <c r="I41" s="144" t="s">
        <v>1299</v>
      </c>
      <c r="J41" s="143" t="s">
        <v>657</v>
      </c>
      <c r="K41" s="233">
        <v>2.6851851851851852E-4</v>
      </c>
      <c r="L41" s="138" t="s">
        <v>1114</v>
      </c>
      <c r="M41" s="144" t="s">
        <v>1463</v>
      </c>
      <c r="N41" s="143" t="s">
        <v>629</v>
      </c>
      <c r="O41" s="233">
        <v>2.7662037037037038E-4</v>
      </c>
      <c r="P41" s="236"/>
      <c r="Q41" s="140"/>
    </row>
    <row r="42" spans="1:17" ht="12" customHeight="1">
      <c r="A42" s="356"/>
      <c r="B42" s="1188"/>
      <c r="C42" s="148">
        <v>2001</v>
      </c>
      <c r="D42" s="324" t="s">
        <v>1643</v>
      </c>
      <c r="E42" s="330" t="s">
        <v>1644</v>
      </c>
      <c r="F42" s="331" t="s">
        <v>629</v>
      </c>
      <c r="G42" s="865">
        <v>27.9</v>
      </c>
      <c r="H42" s="138" t="s">
        <v>1645</v>
      </c>
      <c r="I42" s="144" t="s">
        <v>1646</v>
      </c>
      <c r="J42" s="143" t="s">
        <v>629</v>
      </c>
      <c r="K42" s="242">
        <v>29.1</v>
      </c>
      <c r="L42" s="138" t="s">
        <v>1647</v>
      </c>
      <c r="M42" s="144" t="s">
        <v>1648</v>
      </c>
      <c r="N42" s="143" t="s">
        <v>629</v>
      </c>
      <c r="O42" s="242">
        <v>32.799999999999997</v>
      </c>
      <c r="P42" s="243">
        <v>27.9</v>
      </c>
      <c r="Q42" s="140">
        <v>2001</v>
      </c>
    </row>
    <row r="43" spans="1:17" ht="12" customHeight="1">
      <c r="A43" s="356"/>
      <c r="B43" s="1188"/>
      <c r="C43" s="148">
        <v>2002</v>
      </c>
      <c r="D43" s="138" t="s">
        <v>706</v>
      </c>
      <c r="E43" s="144" t="s">
        <v>2292</v>
      </c>
      <c r="F43" s="143" t="s">
        <v>1662</v>
      </c>
      <c r="G43" s="233" t="s">
        <v>2297</v>
      </c>
      <c r="H43" s="138" t="s">
        <v>835</v>
      </c>
      <c r="I43" s="144" t="s">
        <v>2293</v>
      </c>
      <c r="J43" s="143" t="s">
        <v>735</v>
      </c>
      <c r="K43" s="233" t="s">
        <v>2298</v>
      </c>
      <c r="L43" s="138" t="s">
        <v>664</v>
      </c>
      <c r="M43" s="144" t="s">
        <v>1408</v>
      </c>
      <c r="N43" s="143" t="s">
        <v>629</v>
      </c>
      <c r="O43" s="233" t="s">
        <v>2299</v>
      </c>
      <c r="P43" s="236"/>
      <c r="Q43" s="140"/>
    </row>
    <row r="44" spans="1:17" ht="12" customHeight="1">
      <c r="A44" s="356"/>
      <c r="B44" s="1188"/>
      <c r="C44" s="148">
        <v>2003</v>
      </c>
      <c r="D44" s="138" t="s">
        <v>796</v>
      </c>
      <c r="E44" s="144" t="s">
        <v>19</v>
      </c>
      <c r="F44" s="143" t="s">
        <v>37</v>
      </c>
      <c r="G44" s="233" t="s">
        <v>20</v>
      </c>
      <c r="H44" s="138" t="s">
        <v>667</v>
      </c>
      <c r="I44" s="144" t="s">
        <v>21</v>
      </c>
      <c r="J44" s="143" t="s">
        <v>37</v>
      </c>
      <c r="K44" s="233" t="s">
        <v>22</v>
      </c>
      <c r="L44" s="138" t="s">
        <v>1420</v>
      </c>
      <c r="M44" s="144" t="s">
        <v>795</v>
      </c>
      <c r="N44" s="143" t="s">
        <v>629</v>
      </c>
      <c r="O44" s="233" t="s">
        <v>2285</v>
      </c>
      <c r="P44" s="236"/>
      <c r="Q44" s="140"/>
    </row>
    <row r="45" spans="1:17" ht="12" customHeight="1">
      <c r="A45" s="356"/>
      <c r="B45" s="1188"/>
      <c r="C45" s="148">
        <v>2004</v>
      </c>
      <c r="D45" s="138" t="s">
        <v>982</v>
      </c>
      <c r="E45" s="144" t="s">
        <v>331</v>
      </c>
      <c r="F45" s="143" t="s">
        <v>677</v>
      </c>
      <c r="G45" s="233" t="s">
        <v>332</v>
      </c>
      <c r="H45" s="138" t="s">
        <v>980</v>
      </c>
      <c r="I45" s="144" t="s">
        <v>333</v>
      </c>
      <c r="J45" s="143" t="s">
        <v>2315</v>
      </c>
      <c r="K45" s="233" t="s">
        <v>334</v>
      </c>
      <c r="L45" s="138" t="s">
        <v>982</v>
      </c>
      <c r="M45" s="144" t="s">
        <v>23</v>
      </c>
      <c r="N45" s="143" t="s">
        <v>629</v>
      </c>
      <c r="O45" s="233" t="s">
        <v>335</v>
      </c>
      <c r="P45" s="236"/>
      <c r="Q45" s="140"/>
    </row>
    <row r="46" spans="1:17" ht="12" customHeight="1">
      <c r="A46" s="356"/>
      <c r="B46" s="1188"/>
      <c r="C46" s="148">
        <v>2005</v>
      </c>
      <c r="D46" s="324" t="s">
        <v>980</v>
      </c>
      <c r="E46" s="330" t="s">
        <v>333</v>
      </c>
      <c r="F46" s="331" t="s">
        <v>2315</v>
      </c>
      <c r="G46" s="333" t="s">
        <v>1707</v>
      </c>
      <c r="H46" s="138" t="s">
        <v>982</v>
      </c>
      <c r="I46" s="144" t="s">
        <v>340</v>
      </c>
      <c r="J46" s="143" t="s">
        <v>751</v>
      </c>
      <c r="K46" s="233" t="s">
        <v>1708</v>
      </c>
      <c r="L46" s="138" t="s">
        <v>705</v>
      </c>
      <c r="M46" s="144" t="s">
        <v>789</v>
      </c>
      <c r="N46" s="143" t="s">
        <v>1469</v>
      </c>
      <c r="O46" s="233" t="s">
        <v>22</v>
      </c>
      <c r="P46" s="243"/>
      <c r="Q46" s="140"/>
    </row>
    <row r="47" spans="1:17" ht="12" customHeight="1">
      <c r="A47" s="356"/>
      <c r="B47" s="1188"/>
      <c r="C47" s="148">
        <v>2006</v>
      </c>
      <c r="D47" s="138" t="s">
        <v>1121</v>
      </c>
      <c r="E47" s="144" t="s">
        <v>1113</v>
      </c>
      <c r="F47" s="143" t="s">
        <v>629</v>
      </c>
      <c r="G47" s="233">
        <v>0</v>
      </c>
      <c r="H47" s="138" t="s">
        <v>1114</v>
      </c>
      <c r="I47" s="144" t="s">
        <v>790</v>
      </c>
      <c r="J47" s="143" t="s">
        <v>661</v>
      </c>
      <c r="K47" s="233">
        <v>0</v>
      </c>
      <c r="L47" s="138" t="s">
        <v>740</v>
      </c>
      <c r="M47" s="144" t="s">
        <v>795</v>
      </c>
      <c r="N47" s="143" t="s">
        <v>629</v>
      </c>
      <c r="O47" s="233">
        <v>0</v>
      </c>
      <c r="P47" s="236"/>
      <c r="Q47" s="140"/>
    </row>
    <row r="48" spans="1:17" ht="12" customHeight="1">
      <c r="A48" s="356"/>
      <c r="B48" s="1188"/>
      <c r="C48" s="148">
        <v>2007</v>
      </c>
      <c r="D48" s="138" t="s">
        <v>982</v>
      </c>
      <c r="E48" s="144" t="s">
        <v>333</v>
      </c>
      <c r="F48" s="143" t="s">
        <v>2315</v>
      </c>
      <c r="G48" s="233" t="s">
        <v>2782</v>
      </c>
      <c r="H48" s="138" t="s">
        <v>740</v>
      </c>
      <c r="I48" s="144" t="s">
        <v>795</v>
      </c>
      <c r="J48" s="143" t="s">
        <v>629</v>
      </c>
      <c r="K48" s="233" t="s">
        <v>1697</v>
      </c>
      <c r="L48" s="138" t="s">
        <v>667</v>
      </c>
      <c r="M48" s="144" t="s">
        <v>801</v>
      </c>
      <c r="N48" s="143" t="s">
        <v>661</v>
      </c>
      <c r="O48" s="233" t="s">
        <v>334</v>
      </c>
      <c r="P48" s="236"/>
      <c r="Q48" s="140"/>
    </row>
    <row r="49" spans="1:17" ht="12" customHeight="1" thickBot="1">
      <c r="A49" s="358"/>
      <c r="B49" s="1188"/>
      <c r="C49" s="148">
        <v>2008</v>
      </c>
      <c r="D49" s="138" t="s">
        <v>2622</v>
      </c>
      <c r="E49" s="144" t="s">
        <v>2623</v>
      </c>
      <c r="F49" s="143" t="s">
        <v>629</v>
      </c>
      <c r="G49" s="233" t="s">
        <v>2807</v>
      </c>
      <c r="H49" s="138" t="s">
        <v>664</v>
      </c>
      <c r="I49" s="144" t="s">
        <v>1706</v>
      </c>
      <c r="J49" s="143" t="s">
        <v>629</v>
      </c>
      <c r="K49" s="233" t="s">
        <v>2815</v>
      </c>
      <c r="L49" s="138" t="s">
        <v>2996</v>
      </c>
      <c r="M49" s="144" t="s">
        <v>25</v>
      </c>
      <c r="N49" s="143" t="s">
        <v>629</v>
      </c>
      <c r="O49" s="233" t="s">
        <v>2816</v>
      </c>
      <c r="P49" s="236"/>
      <c r="Q49" s="140"/>
    </row>
    <row r="50" spans="1:17" ht="12" customHeight="1">
      <c r="B50" s="1188"/>
      <c r="C50" s="148">
        <v>2009</v>
      </c>
      <c r="D50" s="138" t="s">
        <v>1344</v>
      </c>
      <c r="E50" s="144" t="s">
        <v>1301</v>
      </c>
      <c r="F50" s="143" t="s">
        <v>629</v>
      </c>
      <c r="G50" s="233" t="s">
        <v>2807</v>
      </c>
      <c r="H50" s="138" t="s">
        <v>664</v>
      </c>
      <c r="I50" s="144" t="s">
        <v>2841</v>
      </c>
      <c r="J50" s="143" t="s">
        <v>629</v>
      </c>
      <c r="K50" s="233" t="s">
        <v>332</v>
      </c>
      <c r="L50" s="138" t="s">
        <v>1121</v>
      </c>
      <c r="M50" s="144" t="s">
        <v>23</v>
      </c>
      <c r="N50" s="143" t="s">
        <v>629</v>
      </c>
      <c r="O50" s="233" t="s">
        <v>2817</v>
      </c>
      <c r="P50" s="236"/>
      <c r="Q50" s="140"/>
    </row>
    <row r="51" spans="1:17" ht="12" customHeight="1">
      <c r="B51" s="1188"/>
      <c r="C51" s="148">
        <v>2010</v>
      </c>
      <c r="D51" s="138" t="s">
        <v>705</v>
      </c>
      <c r="E51" s="144" t="s">
        <v>1602</v>
      </c>
      <c r="F51" s="143" t="s">
        <v>629</v>
      </c>
      <c r="G51" s="233" t="s">
        <v>2820</v>
      </c>
      <c r="H51" s="138" t="s">
        <v>192</v>
      </c>
      <c r="I51" s="144" t="s">
        <v>1301</v>
      </c>
      <c r="J51" s="143" t="s">
        <v>629</v>
      </c>
      <c r="K51" s="233" t="s">
        <v>3208</v>
      </c>
      <c r="L51" s="138" t="s">
        <v>791</v>
      </c>
      <c r="M51" s="144" t="s">
        <v>792</v>
      </c>
      <c r="N51" s="143" t="s">
        <v>629</v>
      </c>
      <c r="O51" s="233" t="s">
        <v>3209</v>
      </c>
      <c r="P51" s="236"/>
      <c r="Q51" s="140"/>
    </row>
    <row r="52" spans="1:17" ht="12" customHeight="1">
      <c r="B52" s="1188"/>
      <c r="C52" s="395">
        <v>2011</v>
      </c>
      <c r="D52" s="396" t="s">
        <v>192</v>
      </c>
      <c r="E52" s="397" t="s">
        <v>1301</v>
      </c>
      <c r="F52" s="391" t="s">
        <v>629</v>
      </c>
      <c r="G52" s="392" t="s">
        <v>2807</v>
      </c>
      <c r="H52" s="396" t="s">
        <v>1121</v>
      </c>
      <c r="I52" s="397" t="s">
        <v>3449</v>
      </c>
      <c r="J52" s="391" t="s">
        <v>2458</v>
      </c>
      <c r="K52" s="392" t="s">
        <v>2808</v>
      </c>
      <c r="L52" s="396" t="s">
        <v>706</v>
      </c>
      <c r="M52" s="397" t="s">
        <v>3450</v>
      </c>
      <c r="N52" s="391" t="s">
        <v>751</v>
      </c>
      <c r="O52" s="392" t="s">
        <v>332</v>
      </c>
      <c r="P52" s="398"/>
      <c r="Q52" s="170"/>
    </row>
    <row r="53" spans="1:17" ht="12" customHeight="1">
      <c r="B53" s="1188"/>
      <c r="C53" s="298">
        <v>2012</v>
      </c>
      <c r="D53" s="132" t="s">
        <v>791</v>
      </c>
      <c r="E53" s="393" t="s">
        <v>792</v>
      </c>
      <c r="F53" s="385" t="s">
        <v>629</v>
      </c>
      <c r="G53" s="230" t="s">
        <v>2807</v>
      </c>
      <c r="H53" s="132" t="s">
        <v>796</v>
      </c>
      <c r="I53" s="393" t="s">
        <v>3036</v>
      </c>
      <c r="J53" s="385" t="s">
        <v>657</v>
      </c>
      <c r="K53" s="230" t="s">
        <v>2808</v>
      </c>
      <c r="L53" s="132" t="s">
        <v>729</v>
      </c>
      <c r="M53" s="393" t="s">
        <v>2397</v>
      </c>
      <c r="N53" s="385" t="s">
        <v>629</v>
      </c>
      <c r="O53" s="230" t="s">
        <v>14</v>
      </c>
      <c r="P53" s="394"/>
      <c r="Q53" s="387"/>
    </row>
    <row r="54" spans="1:17" ht="12" customHeight="1">
      <c r="B54" s="1188"/>
      <c r="C54" s="298">
        <v>2013</v>
      </c>
      <c r="D54" s="132" t="s">
        <v>708</v>
      </c>
      <c r="E54" s="393" t="s">
        <v>801</v>
      </c>
      <c r="F54" s="385" t="s">
        <v>629</v>
      </c>
      <c r="G54" s="230" t="s">
        <v>2807</v>
      </c>
      <c r="H54" s="132" t="s">
        <v>729</v>
      </c>
      <c r="I54" s="393" t="s">
        <v>2397</v>
      </c>
      <c r="J54" s="385" t="s">
        <v>629</v>
      </c>
      <c r="K54" s="230" t="s">
        <v>2808</v>
      </c>
      <c r="L54" s="132" t="s">
        <v>671</v>
      </c>
      <c r="M54" s="393" t="s">
        <v>3773</v>
      </c>
      <c r="N54" s="385" t="s">
        <v>2602</v>
      </c>
      <c r="O54" s="230" t="s">
        <v>335</v>
      </c>
      <c r="P54" s="394"/>
      <c r="Q54" s="387"/>
    </row>
    <row r="55" spans="1:17" ht="12" customHeight="1">
      <c r="B55" s="1188"/>
      <c r="C55" s="298">
        <v>2014</v>
      </c>
      <c r="D55" s="585" t="s">
        <v>708</v>
      </c>
      <c r="E55" s="586" t="s">
        <v>801</v>
      </c>
      <c r="F55" s="587" t="s">
        <v>661</v>
      </c>
      <c r="G55" s="588" t="s">
        <v>4025</v>
      </c>
      <c r="H55" s="132" t="s">
        <v>3625</v>
      </c>
      <c r="I55" s="393" t="s">
        <v>1113</v>
      </c>
      <c r="J55" s="385" t="s">
        <v>629</v>
      </c>
      <c r="K55" s="230" t="s">
        <v>336</v>
      </c>
      <c r="L55" s="132" t="s">
        <v>982</v>
      </c>
      <c r="M55" s="393" t="s">
        <v>4026</v>
      </c>
      <c r="N55" s="385" t="s">
        <v>751</v>
      </c>
      <c r="O55" s="230" t="s">
        <v>4027</v>
      </c>
      <c r="P55" s="243">
        <v>26</v>
      </c>
      <c r="Q55" s="140">
        <v>2014</v>
      </c>
    </row>
    <row r="56" spans="1:17" ht="12" customHeight="1">
      <c r="B56" s="1188"/>
      <c r="C56" s="148">
        <v>2015</v>
      </c>
      <c r="D56" s="138" t="s">
        <v>708</v>
      </c>
      <c r="E56" s="144" t="s">
        <v>4349</v>
      </c>
      <c r="F56" s="143" t="s">
        <v>4347</v>
      </c>
      <c r="G56" s="233">
        <v>2.0833333333333332E-2</v>
      </c>
      <c r="H56" s="138" t="s">
        <v>1114</v>
      </c>
      <c r="I56" s="144" t="s">
        <v>4028</v>
      </c>
      <c r="J56" s="143" t="s">
        <v>800</v>
      </c>
      <c r="K56" s="233">
        <v>2.1527777777777781E-2</v>
      </c>
      <c r="L56" s="138" t="s">
        <v>4350</v>
      </c>
      <c r="M56" s="144" t="s">
        <v>960</v>
      </c>
      <c r="N56" s="143" t="s">
        <v>657</v>
      </c>
      <c r="O56" s="233">
        <v>2.162037037037037E-2</v>
      </c>
      <c r="P56" s="236"/>
      <c r="Q56" s="140"/>
    </row>
    <row r="57" spans="1:17" ht="12" customHeight="1">
      <c r="B57" s="1188"/>
      <c r="C57" s="309">
        <v>2016</v>
      </c>
      <c r="D57" s="138" t="s">
        <v>664</v>
      </c>
      <c r="E57" s="144" t="s">
        <v>4577</v>
      </c>
      <c r="F57" s="143" t="s">
        <v>2458</v>
      </c>
      <c r="G57" s="233" t="s">
        <v>2807</v>
      </c>
      <c r="H57" s="138" t="s">
        <v>874</v>
      </c>
      <c r="I57" s="144" t="s">
        <v>3950</v>
      </c>
      <c r="J57" s="143" t="s">
        <v>629</v>
      </c>
      <c r="K57" s="233" t="s">
        <v>3423</v>
      </c>
      <c r="L57" s="138" t="s">
        <v>1122</v>
      </c>
      <c r="M57" s="144" t="s">
        <v>4578</v>
      </c>
      <c r="N57" s="143" t="s">
        <v>751</v>
      </c>
      <c r="O57" s="233" t="s">
        <v>335</v>
      </c>
      <c r="P57" s="236"/>
      <c r="Q57" s="140"/>
    </row>
    <row r="58" spans="1:17" ht="12" customHeight="1">
      <c r="B58" s="1188"/>
      <c r="C58" s="309">
        <v>2017</v>
      </c>
      <c r="D58" s="138" t="s">
        <v>705</v>
      </c>
      <c r="E58" s="144" t="s">
        <v>4892</v>
      </c>
      <c r="F58" s="143" t="s">
        <v>666</v>
      </c>
      <c r="G58" s="233" t="s">
        <v>3423</v>
      </c>
      <c r="H58" s="138" t="s">
        <v>3951</v>
      </c>
      <c r="I58" s="144" t="s">
        <v>670</v>
      </c>
      <c r="J58" s="143" t="s">
        <v>669</v>
      </c>
      <c r="K58" s="233" t="s">
        <v>2808</v>
      </c>
      <c r="L58" s="138" t="s">
        <v>791</v>
      </c>
      <c r="M58" s="144" t="s">
        <v>4893</v>
      </c>
      <c r="N58" s="143" t="s">
        <v>629</v>
      </c>
      <c r="O58" s="233" t="s">
        <v>335</v>
      </c>
      <c r="P58" s="236"/>
      <c r="Q58" s="140"/>
    </row>
    <row r="59" spans="1:17" ht="12" customHeight="1">
      <c r="B59" s="1188"/>
      <c r="C59" s="309">
        <v>2018</v>
      </c>
      <c r="D59" s="138" t="s">
        <v>887</v>
      </c>
      <c r="E59" s="144" t="s">
        <v>5163</v>
      </c>
      <c r="F59" s="143" t="s">
        <v>1592</v>
      </c>
      <c r="G59" s="233" t="s">
        <v>2808</v>
      </c>
      <c r="H59" s="138" t="s">
        <v>4583</v>
      </c>
      <c r="I59" s="144" t="s">
        <v>5073</v>
      </c>
      <c r="J59" s="143" t="s">
        <v>629</v>
      </c>
      <c r="K59" s="233" t="s">
        <v>332</v>
      </c>
      <c r="L59" s="138" t="s">
        <v>1386</v>
      </c>
      <c r="M59" s="144" t="s">
        <v>820</v>
      </c>
      <c r="N59" s="143" t="s">
        <v>629</v>
      </c>
      <c r="O59" s="233" t="s">
        <v>2821</v>
      </c>
      <c r="P59" s="236"/>
      <c r="Q59" s="140"/>
    </row>
    <row r="60" spans="1:17" ht="12" customHeight="1">
      <c r="B60" s="1188"/>
      <c r="C60" s="382">
        <v>2019</v>
      </c>
      <c r="D60" s="132" t="s">
        <v>791</v>
      </c>
      <c r="E60" s="393" t="s">
        <v>670</v>
      </c>
      <c r="F60" s="385" t="s">
        <v>800</v>
      </c>
      <c r="G60" s="230">
        <v>3.2291666666666661E-4</v>
      </c>
      <c r="H60" s="132" t="s">
        <v>4596</v>
      </c>
      <c r="I60" s="393" t="s">
        <v>3950</v>
      </c>
      <c r="J60" s="385" t="s">
        <v>629</v>
      </c>
      <c r="K60" s="230">
        <v>3.2754629629629632E-4</v>
      </c>
      <c r="L60" s="132" t="s">
        <v>816</v>
      </c>
      <c r="M60" s="393" t="s">
        <v>5296</v>
      </c>
      <c r="N60" s="385" t="s">
        <v>751</v>
      </c>
      <c r="O60" s="230">
        <v>3.3680555555555563E-4</v>
      </c>
      <c r="P60" s="394"/>
      <c r="Q60" s="387"/>
    </row>
    <row r="61" spans="1:17" ht="12" customHeight="1">
      <c r="B61" s="1188"/>
      <c r="C61" s="382">
        <v>2022</v>
      </c>
      <c r="D61" s="132" t="s">
        <v>366</v>
      </c>
      <c r="E61" s="393" t="s">
        <v>5403</v>
      </c>
      <c r="F61" s="385" t="s">
        <v>2425</v>
      </c>
      <c r="G61" s="230">
        <v>4.0393518518518518E-4</v>
      </c>
      <c r="H61" s="132" t="s">
        <v>4580</v>
      </c>
      <c r="I61" s="393" t="s">
        <v>5404</v>
      </c>
      <c r="J61" s="385" t="s">
        <v>629</v>
      </c>
      <c r="K61" s="230">
        <v>4.0509259259259258E-4</v>
      </c>
      <c r="L61" s="132" t="s">
        <v>796</v>
      </c>
      <c r="M61" s="393" t="s">
        <v>809</v>
      </c>
      <c r="N61" s="385" t="s">
        <v>629</v>
      </c>
      <c r="O61" s="230">
        <v>4.4444444444444441E-4</v>
      </c>
      <c r="P61" s="394"/>
      <c r="Q61" s="387"/>
    </row>
    <row r="62" spans="1:17" ht="12" customHeight="1">
      <c r="B62" s="1188"/>
      <c r="C62" s="382">
        <v>2023</v>
      </c>
      <c r="D62" s="132" t="s">
        <v>864</v>
      </c>
      <c r="E62" s="393" t="s">
        <v>1704</v>
      </c>
      <c r="F62" s="385" t="s">
        <v>928</v>
      </c>
      <c r="G62" s="230">
        <v>3.8194444444444446E-4</v>
      </c>
      <c r="H62" s="132" t="s">
        <v>708</v>
      </c>
      <c r="I62" s="393" t="s">
        <v>5424</v>
      </c>
      <c r="J62" s="385" t="s">
        <v>629</v>
      </c>
      <c r="K62" s="230">
        <v>3.9351851851851852E-4</v>
      </c>
      <c r="L62" s="132" t="s">
        <v>740</v>
      </c>
      <c r="M62" s="393" t="s">
        <v>1326</v>
      </c>
      <c r="N62" s="385" t="s">
        <v>629</v>
      </c>
      <c r="O62" s="230">
        <v>3.9351851851851852E-4</v>
      </c>
      <c r="P62" s="394"/>
      <c r="Q62" s="387"/>
    </row>
    <row r="63" spans="1:17" ht="12" customHeight="1">
      <c r="B63" s="1188"/>
      <c r="C63" s="309">
        <v>2024</v>
      </c>
      <c r="D63" s="590" t="s">
        <v>4182</v>
      </c>
      <c r="E63" s="591" t="s">
        <v>1143</v>
      </c>
      <c r="F63" s="592" t="s">
        <v>2425</v>
      </c>
      <c r="G63" s="593">
        <v>3.0092592592592595E-4</v>
      </c>
      <c r="H63" s="138" t="s">
        <v>708</v>
      </c>
      <c r="I63" s="144" t="s">
        <v>5435</v>
      </c>
      <c r="J63" s="143" t="s">
        <v>629</v>
      </c>
      <c r="K63" s="233" t="s">
        <v>2808</v>
      </c>
      <c r="L63" s="138" t="s">
        <v>5511</v>
      </c>
      <c r="M63" s="144" t="s">
        <v>5512</v>
      </c>
      <c r="N63" s="143" t="s">
        <v>751</v>
      </c>
      <c r="O63" s="233" t="s">
        <v>335</v>
      </c>
      <c r="P63" s="236"/>
      <c r="Q63" s="140"/>
    </row>
    <row r="64" spans="1:17">
      <c r="B64" s="1188"/>
      <c r="C64" s="309">
        <v>2025</v>
      </c>
      <c r="D64" s="324" t="s">
        <v>5400</v>
      </c>
      <c r="E64" s="330" t="s">
        <v>5401</v>
      </c>
      <c r="F64" s="331" t="s">
        <v>629</v>
      </c>
      <c r="G64" s="333">
        <v>4.3981481481481481E-4</v>
      </c>
      <c r="H64" s="138" t="s">
        <v>192</v>
      </c>
      <c r="I64" s="144" t="s">
        <v>1001</v>
      </c>
      <c r="J64" s="143" t="s">
        <v>677</v>
      </c>
      <c r="K64" s="233">
        <v>4.5138888888888887E-4</v>
      </c>
      <c r="L64" s="138" t="s">
        <v>1725</v>
      </c>
      <c r="M64" s="144" t="s">
        <v>5399</v>
      </c>
      <c r="N64" s="143" t="s">
        <v>669</v>
      </c>
      <c r="O64" s="233">
        <v>4.6527777777777774E-3</v>
      </c>
      <c r="P64" s="236"/>
      <c r="Q64" s="140"/>
    </row>
    <row r="65" spans="2:17" ht="12.75" thickBot="1">
      <c r="B65" s="1189"/>
      <c r="C65" s="310">
        <v>2026</v>
      </c>
      <c r="D65" s="364" t="s">
        <v>796</v>
      </c>
      <c r="E65" s="365" t="s">
        <v>5502</v>
      </c>
      <c r="F65" s="366" t="s">
        <v>37</v>
      </c>
      <c r="G65" s="367">
        <v>3.5879629629629629E-4</v>
      </c>
      <c r="H65" s="133" t="s">
        <v>4596</v>
      </c>
      <c r="I65" s="134" t="s">
        <v>1275</v>
      </c>
      <c r="J65" s="1322"/>
      <c r="K65" s="232">
        <v>3.7037037037037035E-4</v>
      </c>
      <c r="L65" s="133" t="s">
        <v>796</v>
      </c>
      <c r="M65" s="134" t="s">
        <v>790</v>
      </c>
      <c r="N65" s="128" t="s">
        <v>1662</v>
      </c>
      <c r="O65" s="232">
        <v>3.9351851851851852E-4</v>
      </c>
      <c r="P65" s="361"/>
      <c r="Q65" s="126"/>
    </row>
  </sheetData>
  <mergeCells count="14">
    <mergeCell ref="B39:B65"/>
    <mergeCell ref="B6:B32"/>
    <mergeCell ref="B34:C35"/>
    <mergeCell ref="B1:C2"/>
    <mergeCell ref="P34:Q34"/>
    <mergeCell ref="D34:O34"/>
    <mergeCell ref="D35:G35"/>
    <mergeCell ref="H35:K35"/>
    <mergeCell ref="L35:O35"/>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7"/>
  <sheetViews>
    <sheetView topLeftCell="B1" workbookViewId="0">
      <selection activeCell="O14" sqref="O1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3"/>
      <c r="B1" s="1192" t="s">
        <v>4022</v>
      </c>
      <c r="C1" s="1193"/>
      <c r="D1" s="1198" t="s">
        <v>1443</v>
      </c>
      <c r="E1" s="1199"/>
      <c r="F1" s="1199"/>
      <c r="G1" s="1199"/>
      <c r="H1" s="1199"/>
      <c r="I1" s="1199"/>
      <c r="J1" s="1199"/>
      <c r="K1" s="1199"/>
      <c r="L1" s="1199"/>
      <c r="M1" s="1199"/>
      <c r="N1" s="1199"/>
      <c r="O1" s="1200"/>
      <c r="P1" s="1196" t="s">
        <v>1442</v>
      </c>
      <c r="Q1" s="1197"/>
    </row>
    <row r="2" spans="1:17" ht="15" thickBot="1">
      <c r="A2" s="356"/>
      <c r="B2" s="1194"/>
      <c r="C2" s="1195"/>
      <c r="D2" s="1201" t="s">
        <v>1444</v>
      </c>
      <c r="E2" s="1202"/>
      <c r="F2" s="1202"/>
      <c r="G2" s="1206"/>
      <c r="H2" s="1203" t="s">
        <v>1445</v>
      </c>
      <c r="I2" s="1203"/>
      <c r="J2" s="1203"/>
      <c r="K2" s="1203"/>
      <c r="L2" s="1207" t="s">
        <v>1446</v>
      </c>
      <c r="M2" s="1204"/>
      <c r="N2" s="1204"/>
      <c r="O2" s="1205"/>
      <c r="P2" s="151" t="s">
        <v>1441</v>
      </c>
      <c r="Q2" s="150" t="s">
        <v>1447</v>
      </c>
    </row>
    <row r="3" spans="1:17" ht="12" customHeight="1">
      <c r="A3" s="356"/>
      <c r="B3" s="1211" t="s">
        <v>5251</v>
      </c>
      <c r="C3" s="640">
        <v>2014</v>
      </c>
      <c r="D3" s="516" t="s">
        <v>627</v>
      </c>
      <c r="E3" s="650" t="s">
        <v>679</v>
      </c>
      <c r="F3" s="651" t="s">
        <v>669</v>
      </c>
      <c r="G3" s="652" t="s">
        <v>364</v>
      </c>
      <c r="H3" s="131" t="s">
        <v>1306</v>
      </c>
      <c r="I3" s="614" t="s">
        <v>3456</v>
      </c>
      <c r="J3" s="615" t="s">
        <v>751</v>
      </c>
      <c r="K3" s="229" t="s">
        <v>2043</v>
      </c>
      <c r="L3" s="131" t="s">
        <v>967</v>
      </c>
      <c r="M3" s="614" t="s">
        <v>3456</v>
      </c>
      <c r="N3" s="615" t="s">
        <v>751</v>
      </c>
      <c r="O3" s="229" t="s">
        <v>38</v>
      </c>
      <c r="P3" s="644" t="s">
        <v>364</v>
      </c>
      <c r="Q3" s="638"/>
    </row>
    <row r="4" spans="1:17" ht="12" customHeight="1">
      <c r="A4" s="356"/>
      <c r="B4" s="1212"/>
      <c r="C4" s="641">
        <v>2015</v>
      </c>
      <c r="D4" s="141" t="s">
        <v>696</v>
      </c>
      <c r="E4" s="142" t="s">
        <v>3998</v>
      </c>
      <c r="F4" s="136" t="s">
        <v>2458</v>
      </c>
      <c r="G4" s="233" t="s">
        <v>367</v>
      </c>
      <c r="H4" s="141" t="s">
        <v>3486</v>
      </c>
      <c r="I4" s="142" t="s">
        <v>3997</v>
      </c>
      <c r="J4" s="136" t="s">
        <v>751</v>
      </c>
      <c r="K4" s="233" t="s">
        <v>42</v>
      </c>
      <c r="L4" s="141" t="s">
        <v>3776</v>
      </c>
      <c r="M4" s="142" t="s">
        <v>3588</v>
      </c>
      <c r="N4" s="136" t="s">
        <v>751</v>
      </c>
      <c r="O4" s="233" t="s">
        <v>368</v>
      </c>
      <c r="P4" s="306"/>
      <c r="Q4" s="140"/>
    </row>
    <row r="5" spans="1:17" ht="12" customHeight="1">
      <c r="A5" s="356"/>
      <c r="B5" s="1212"/>
      <c r="C5" s="641">
        <v>2016</v>
      </c>
      <c r="D5" s="141" t="s">
        <v>1102</v>
      </c>
      <c r="E5" s="142" t="s">
        <v>4850</v>
      </c>
      <c r="F5" s="143" t="s">
        <v>751</v>
      </c>
      <c r="G5" s="233" t="s">
        <v>368</v>
      </c>
      <c r="H5" s="141" t="s">
        <v>2311</v>
      </c>
      <c r="I5" s="142" t="s">
        <v>4335</v>
      </c>
      <c r="J5" s="143" t="s">
        <v>728</v>
      </c>
      <c r="K5" s="233" t="s">
        <v>4835</v>
      </c>
      <c r="L5" s="141" t="s">
        <v>1099</v>
      </c>
      <c r="M5" s="142" t="s">
        <v>4851</v>
      </c>
      <c r="N5" s="143" t="s">
        <v>751</v>
      </c>
      <c r="O5" s="233" t="s">
        <v>4852</v>
      </c>
      <c r="P5" s="306"/>
      <c r="Q5" s="140"/>
    </row>
    <row r="6" spans="1:17" ht="12.75" customHeight="1" thickBot="1">
      <c r="A6" s="358"/>
      <c r="B6" s="1212"/>
      <c r="C6" s="744">
        <v>2017</v>
      </c>
      <c r="D6" s="383" t="s">
        <v>761</v>
      </c>
      <c r="E6" s="384" t="s">
        <v>5062</v>
      </c>
      <c r="F6" s="385" t="s">
        <v>669</v>
      </c>
      <c r="G6" s="230" t="s">
        <v>386</v>
      </c>
      <c r="H6" s="383" t="s">
        <v>387</v>
      </c>
      <c r="I6" s="384" t="s">
        <v>1549</v>
      </c>
      <c r="J6" s="385" t="s">
        <v>4228</v>
      </c>
      <c r="K6" s="230" t="s">
        <v>367</v>
      </c>
      <c r="L6" s="383" t="s">
        <v>2629</v>
      </c>
      <c r="M6" s="384" t="s">
        <v>5304</v>
      </c>
      <c r="N6" s="385" t="s">
        <v>751</v>
      </c>
      <c r="O6" s="230" t="s">
        <v>368</v>
      </c>
      <c r="P6" s="174"/>
      <c r="Q6" s="387"/>
    </row>
    <row r="7" spans="1:17">
      <c r="B7" s="1212"/>
      <c r="C7" s="641">
        <v>2018</v>
      </c>
      <c r="D7" s="141" t="s">
        <v>3468</v>
      </c>
      <c r="E7" s="142" t="s">
        <v>4407</v>
      </c>
      <c r="F7" s="143" t="s">
        <v>751</v>
      </c>
      <c r="G7" s="233" t="s">
        <v>367</v>
      </c>
      <c r="H7" s="141" t="s">
        <v>1153</v>
      </c>
      <c r="I7" s="142" t="s">
        <v>5172</v>
      </c>
      <c r="J7" s="143" t="s">
        <v>751</v>
      </c>
      <c r="K7" s="233" t="s">
        <v>42</v>
      </c>
      <c r="L7" s="141" t="s">
        <v>348</v>
      </c>
      <c r="M7" s="142" t="s">
        <v>2055</v>
      </c>
      <c r="N7" s="143" t="s">
        <v>751</v>
      </c>
      <c r="O7" s="233" t="s">
        <v>5173</v>
      </c>
      <c r="P7" s="306"/>
      <c r="Q7" s="140"/>
    </row>
    <row r="8" spans="1:17">
      <c r="B8" s="1212"/>
      <c r="C8" s="821">
        <v>2019</v>
      </c>
      <c r="D8" s="389" t="s">
        <v>753</v>
      </c>
      <c r="E8" s="390" t="s">
        <v>5304</v>
      </c>
      <c r="F8" s="391" t="s">
        <v>751</v>
      </c>
      <c r="G8" s="392">
        <v>1.0092592592592592E-3</v>
      </c>
      <c r="H8" s="389" t="s">
        <v>921</v>
      </c>
      <c r="I8" s="390" t="s">
        <v>5000</v>
      </c>
      <c r="J8" s="391" t="s">
        <v>2458</v>
      </c>
      <c r="K8" s="392">
        <v>1.0358796296296297E-3</v>
      </c>
      <c r="L8" s="389" t="s">
        <v>1096</v>
      </c>
      <c r="M8" s="390" t="s">
        <v>5305</v>
      </c>
      <c r="N8" s="391" t="s">
        <v>751</v>
      </c>
      <c r="O8" s="392">
        <v>1.0787037037037037E-3</v>
      </c>
      <c r="P8" s="175"/>
      <c r="Q8" s="170"/>
    </row>
    <row r="9" spans="1:17">
      <c r="B9" s="1212"/>
      <c r="C9" s="821">
        <v>2022</v>
      </c>
      <c r="D9" s="389" t="s">
        <v>3014</v>
      </c>
      <c r="E9" s="390" t="s">
        <v>3598</v>
      </c>
      <c r="F9" s="391" t="s">
        <v>629</v>
      </c>
      <c r="G9" s="392">
        <v>1.2037037037037038E-3</v>
      </c>
      <c r="H9" s="389" t="s">
        <v>675</v>
      </c>
      <c r="I9" s="390" t="s">
        <v>5393</v>
      </c>
      <c r="J9" s="391" t="s">
        <v>629</v>
      </c>
      <c r="K9" s="392">
        <v>1.2962962962962963E-3</v>
      </c>
      <c r="L9" s="389" t="s">
        <v>3431</v>
      </c>
      <c r="M9" s="390" t="s">
        <v>809</v>
      </c>
      <c r="N9" s="391" t="s">
        <v>629</v>
      </c>
      <c r="O9" s="392">
        <v>1.3888888888888889E-3</v>
      </c>
      <c r="P9" s="175"/>
      <c r="Q9" s="170"/>
    </row>
    <row r="10" spans="1:17">
      <c r="B10" s="1212"/>
      <c r="C10" s="821">
        <v>2023</v>
      </c>
      <c r="D10" s="389" t="s">
        <v>5442</v>
      </c>
      <c r="E10" s="390" t="s">
        <v>5434</v>
      </c>
      <c r="F10" s="391" t="s">
        <v>2602</v>
      </c>
      <c r="G10" s="392">
        <v>1.261574074074074E-3</v>
      </c>
      <c r="H10" s="389" t="s">
        <v>5443</v>
      </c>
      <c r="I10" s="390" t="s">
        <v>4850</v>
      </c>
      <c r="J10" s="391" t="s">
        <v>661</v>
      </c>
      <c r="K10" s="392">
        <v>1.2731481481481483E-3</v>
      </c>
      <c r="L10" s="389" t="s">
        <v>3437</v>
      </c>
      <c r="M10" s="390" t="s">
        <v>695</v>
      </c>
      <c r="N10" s="391" t="s">
        <v>669</v>
      </c>
      <c r="O10" s="392">
        <v>1.2731481481481483E-3</v>
      </c>
      <c r="P10" s="175"/>
      <c r="Q10" s="170"/>
    </row>
    <row r="11" spans="1:17">
      <c r="B11" s="1212"/>
      <c r="C11" s="907">
        <v>2024</v>
      </c>
      <c r="D11" s="915" t="s">
        <v>967</v>
      </c>
      <c r="E11" s="916" t="s">
        <v>5737</v>
      </c>
      <c r="F11" s="917" t="s">
        <v>751</v>
      </c>
      <c r="G11" s="910">
        <v>1.0648148148148149E-3</v>
      </c>
      <c r="H11" s="915" t="s">
        <v>967</v>
      </c>
      <c r="I11" s="916" t="s">
        <v>3053</v>
      </c>
      <c r="J11" s="917" t="s">
        <v>751</v>
      </c>
      <c r="K11" s="910">
        <v>1.0763888888888889E-3</v>
      </c>
      <c r="L11" s="915" t="s">
        <v>3437</v>
      </c>
      <c r="M11" s="916" t="s">
        <v>695</v>
      </c>
      <c r="N11" s="917" t="s">
        <v>669</v>
      </c>
      <c r="O11" s="910">
        <v>1.0763888888888889E-3</v>
      </c>
      <c r="P11" s="918"/>
      <c r="Q11" s="912"/>
    </row>
    <row r="12" spans="1:17">
      <c r="B12" s="1212"/>
      <c r="C12" s="641">
        <v>2025</v>
      </c>
      <c r="D12" s="141" t="s">
        <v>4891</v>
      </c>
      <c r="E12" s="142" t="s">
        <v>975</v>
      </c>
      <c r="F12" s="143" t="s">
        <v>629</v>
      </c>
      <c r="G12" s="233">
        <v>1.1342592592592593E-3</v>
      </c>
      <c r="H12" s="141" t="s">
        <v>3447</v>
      </c>
      <c r="I12" s="142" t="s">
        <v>158</v>
      </c>
      <c r="J12" s="143" t="s">
        <v>751</v>
      </c>
      <c r="K12" s="233">
        <v>1.1342592592592593E-3</v>
      </c>
      <c r="L12" s="141" t="s">
        <v>5736</v>
      </c>
      <c r="M12" s="142" t="s">
        <v>5740</v>
      </c>
      <c r="N12" s="143" t="s">
        <v>751</v>
      </c>
      <c r="O12" s="233">
        <v>1.1458333333333333E-3</v>
      </c>
      <c r="P12" s="306"/>
      <c r="Q12" s="140"/>
    </row>
    <row r="13" spans="1:17" ht="12.75" thickBot="1">
      <c r="B13" s="1213"/>
      <c r="C13" s="913">
        <v>2026</v>
      </c>
      <c r="D13" s="145" t="s">
        <v>2311</v>
      </c>
      <c r="E13" s="146" t="s">
        <v>764</v>
      </c>
      <c r="F13" s="128" t="s">
        <v>629</v>
      </c>
      <c r="G13" s="232">
        <v>1.1921296296296296E-3</v>
      </c>
      <c r="H13" s="145" t="s">
        <v>4886</v>
      </c>
      <c r="I13" s="146" t="s">
        <v>6495</v>
      </c>
      <c r="J13" s="128" t="s">
        <v>751</v>
      </c>
      <c r="K13" s="232">
        <v>1.2152777777777778E-3</v>
      </c>
      <c r="L13" s="145" t="s">
        <v>1511</v>
      </c>
      <c r="M13" s="146" t="s">
        <v>4090</v>
      </c>
      <c r="N13" s="128" t="s">
        <v>940</v>
      </c>
      <c r="O13" s="232">
        <v>1.2152777777777778E-3</v>
      </c>
      <c r="P13" s="919"/>
      <c r="Q13" s="126"/>
    </row>
    <row r="14" spans="1:17" ht="12.75" thickBot="1"/>
    <row r="15" spans="1:17" ht="15" customHeight="1">
      <c r="A15" s="353"/>
      <c r="B15" s="1192" t="s">
        <v>4022</v>
      </c>
      <c r="C15" s="1193"/>
      <c r="D15" s="1198" t="s">
        <v>1443</v>
      </c>
      <c r="E15" s="1199"/>
      <c r="F15" s="1199"/>
      <c r="G15" s="1199"/>
      <c r="H15" s="1199"/>
      <c r="I15" s="1199"/>
      <c r="J15" s="1199"/>
      <c r="K15" s="1199"/>
      <c r="L15" s="1199"/>
      <c r="M15" s="1199"/>
      <c r="N15" s="1199"/>
      <c r="O15" s="1200"/>
      <c r="P15" s="1196" t="s">
        <v>1442</v>
      </c>
      <c r="Q15" s="1197"/>
    </row>
    <row r="16" spans="1:17" ht="15" thickBot="1">
      <c r="A16" s="356"/>
      <c r="B16" s="1194"/>
      <c r="C16" s="1195"/>
      <c r="D16" s="1201" t="s">
        <v>1444</v>
      </c>
      <c r="E16" s="1202"/>
      <c r="F16" s="1202"/>
      <c r="G16" s="1202"/>
      <c r="H16" s="1203" t="s">
        <v>1445</v>
      </c>
      <c r="I16" s="1203"/>
      <c r="J16" s="1203"/>
      <c r="K16" s="1203"/>
      <c r="L16" s="1204" t="s">
        <v>1446</v>
      </c>
      <c r="M16" s="1204"/>
      <c r="N16" s="1204"/>
      <c r="O16" s="1205"/>
      <c r="P16" s="151" t="s">
        <v>1441</v>
      </c>
      <c r="Q16" s="150" t="s">
        <v>1447</v>
      </c>
    </row>
    <row r="17" spans="1:17" ht="12" customHeight="1">
      <c r="A17" s="356"/>
      <c r="B17" s="1208" t="s">
        <v>5252</v>
      </c>
      <c r="C17" s="640">
        <v>2014</v>
      </c>
      <c r="D17" s="154" t="s">
        <v>4004</v>
      </c>
      <c r="E17" s="639" t="s">
        <v>4005</v>
      </c>
      <c r="F17" s="615" t="s">
        <v>2458</v>
      </c>
      <c r="G17" s="229" t="s">
        <v>384</v>
      </c>
      <c r="H17" s="154" t="s">
        <v>708</v>
      </c>
      <c r="I17" s="639" t="s">
        <v>216</v>
      </c>
      <c r="J17" s="615" t="s">
        <v>2458</v>
      </c>
      <c r="K17" s="229" t="s">
        <v>63</v>
      </c>
      <c r="L17" s="154" t="s">
        <v>4006</v>
      </c>
      <c r="M17" s="639" t="s">
        <v>4007</v>
      </c>
      <c r="N17" s="615" t="s">
        <v>666</v>
      </c>
      <c r="O17" s="229" t="s">
        <v>386</v>
      </c>
      <c r="P17" s="642"/>
      <c r="Q17" s="638"/>
    </row>
    <row r="18" spans="1:17" ht="12" customHeight="1">
      <c r="A18" s="356"/>
      <c r="B18" s="1209"/>
      <c r="C18" s="641">
        <v>2015</v>
      </c>
      <c r="D18" s="646" t="s">
        <v>1121</v>
      </c>
      <c r="E18" s="647" t="s">
        <v>4009</v>
      </c>
      <c r="F18" s="648" t="s">
        <v>669</v>
      </c>
      <c r="G18" s="649" t="s">
        <v>365</v>
      </c>
      <c r="H18" s="138" t="s">
        <v>708</v>
      </c>
      <c r="I18" s="144" t="s">
        <v>801</v>
      </c>
      <c r="J18" s="136" t="s">
        <v>661</v>
      </c>
      <c r="K18" s="233" t="s">
        <v>353</v>
      </c>
      <c r="L18" s="138" t="s">
        <v>366</v>
      </c>
      <c r="M18" s="144" t="s">
        <v>4257</v>
      </c>
      <c r="N18" s="136" t="s">
        <v>751</v>
      </c>
      <c r="O18" s="233" t="s">
        <v>368</v>
      </c>
      <c r="P18" s="645" t="s">
        <v>365</v>
      </c>
      <c r="Q18" s="140"/>
    </row>
    <row r="19" spans="1:17" ht="12" customHeight="1">
      <c r="A19" s="356"/>
      <c r="B19" s="1209"/>
      <c r="C19" s="641">
        <v>2016</v>
      </c>
      <c r="D19" s="138" t="s">
        <v>708</v>
      </c>
      <c r="E19" s="144" t="s">
        <v>4349</v>
      </c>
      <c r="F19" s="143" t="s">
        <v>4611</v>
      </c>
      <c r="G19" s="233" t="s">
        <v>353</v>
      </c>
      <c r="H19" s="138" t="s">
        <v>740</v>
      </c>
      <c r="I19" s="144" t="s">
        <v>1428</v>
      </c>
      <c r="J19" s="143" t="s">
        <v>751</v>
      </c>
      <c r="K19" s="233" t="s">
        <v>367</v>
      </c>
      <c r="L19" s="138" t="s">
        <v>982</v>
      </c>
      <c r="M19" s="144" t="s">
        <v>4026</v>
      </c>
      <c r="N19" s="143" t="s">
        <v>751</v>
      </c>
      <c r="O19" s="233" t="s">
        <v>354</v>
      </c>
      <c r="P19" s="643"/>
      <c r="Q19" s="140"/>
    </row>
    <row r="20" spans="1:17" ht="12.75" customHeight="1">
      <c r="B20" s="1209"/>
      <c r="C20" s="744">
        <v>2017</v>
      </c>
      <c r="D20" s="132" t="s">
        <v>664</v>
      </c>
      <c r="E20" s="393" t="s">
        <v>4577</v>
      </c>
      <c r="F20" s="127" t="s">
        <v>2458</v>
      </c>
      <c r="G20" s="230" t="s">
        <v>351</v>
      </c>
      <c r="H20" s="132" t="s">
        <v>874</v>
      </c>
      <c r="I20" s="393" t="s">
        <v>3950</v>
      </c>
      <c r="J20" s="127" t="s">
        <v>629</v>
      </c>
      <c r="K20" s="230" t="s">
        <v>2346</v>
      </c>
      <c r="L20" s="132" t="s">
        <v>982</v>
      </c>
      <c r="M20" s="393" t="s">
        <v>5059</v>
      </c>
      <c r="N20" s="127" t="s">
        <v>751</v>
      </c>
      <c r="O20" s="230" t="s">
        <v>42</v>
      </c>
      <c r="P20" s="745"/>
      <c r="Q20" s="387"/>
    </row>
    <row r="21" spans="1:17">
      <c r="B21" s="1209"/>
      <c r="C21" s="641">
        <v>2018</v>
      </c>
      <c r="D21" s="138" t="s">
        <v>1145</v>
      </c>
      <c r="E21" s="144" t="s">
        <v>5178</v>
      </c>
      <c r="F21" s="136" t="s">
        <v>751</v>
      </c>
      <c r="G21" s="233" t="s">
        <v>94</v>
      </c>
      <c r="H21" s="138" t="s">
        <v>4580</v>
      </c>
      <c r="I21" s="144" t="s">
        <v>1499</v>
      </c>
      <c r="J21" s="136" t="s">
        <v>751</v>
      </c>
      <c r="K21" s="233" t="s">
        <v>368</v>
      </c>
      <c r="L21" s="138" t="s">
        <v>3951</v>
      </c>
      <c r="M21" s="144" t="s">
        <v>670</v>
      </c>
      <c r="N21" s="136" t="s">
        <v>669</v>
      </c>
      <c r="O21" s="233" t="s">
        <v>48</v>
      </c>
      <c r="P21" s="643"/>
      <c r="Q21" s="140"/>
    </row>
    <row r="22" spans="1:17">
      <c r="B22" s="1209"/>
      <c r="C22" s="821">
        <v>2019</v>
      </c>
      <c r="D22" s="396" t="s">
        <v>1329</v>
      </c>
      <c r="E22" s="397" t="s">
        <v>5180</v>
      </c>
      <c r="F22" s="819" t="s">
        <v>751</v>
      </c>
      <c r="G22" s="392">
        <v>1.0636574074074075E-3</v>
      </c>
      <c r="H22" s="396" t="s">
        <v>1344</v>
      </c>
      <c r="I22" s="397" t="s">
        <v>2626</v>
      </c>
      <c r="J22" s="819" t="s">
        <v>629</v>
      </c>
      <c r="K22" s="392">
        <v>1.1087962962962963E-3</v>
      </c>
      <c r="L22" s="396" t="s">
        <v>705</v>
      </c>
      <c r="M22" s="397" t="s">
        <v>4892</v>
      </c>
      <c r="N22" s="819" t="s">
        <v>5107</v>
      </c>
      <c r="O22" s="392">
        <v>1.1134259259259259E-3</v>
      </c>
      <c r="P22" s="822"/>
      <c r="Q22" s="170"/>
    </row>
    <row r="23" spans="1:17">
      <c r="B23" s="1209"/>
      <c r="C23" s="821">
        <v>2022</v>
      </c>
      <c r="D23" s="396" t="s">
        <v>3951</v>
      </c>
      <c r="E23" s="397" t="s">
        <v>1554</v>
      </c>
      <c r="F23" s="819" t="s">
        <v>629</v>
      </c>
      <c r="G23" s="392">
        <v>1.0879629629629629E-3</v>
      </c>
      <c r="H23" s="396" t="s">
        <v>1151</v>
      </c>
      <c r="I23" s="397" t="s">
        <v>820</v>
      </c>
      <c r="J23" s="819" t="s">
        <v>629</v>
      </c>
      <c r="K23" s="392">
        <v>1.1342592592592591E-3</v>
      </c>
      <c r="L23" s="396" t="s">
        <v>982</v>
      </c>
      <c r="M23" s="397" t="s">
        <v>2623</v>
      </c>
      <c r="N23" s="819" t="s">
        <v>629</v>
      </c>
      <c r="O23" s="392">
        <v>1.1921296296296296E-3</v>
      </c>
      <c r="P23" s="822"/>
      <c r="Q23" s="170"/>
    </row>
    <row r="24" spans="1:17">
      <c r="B24" s="1209"/>
      <c r="C24" s="821">
        <v>2023</v>
      </c>
      <c r="D24" s="396" t="s">
        <v>796</v>
      </c>
      <c r="E24" s="397" t="s">
        <v>850</v>
      </c>
      <c r="F24" s="819" t="s">
        <v>629</v>
      </c>
      <c r="G24" s="392">
        <v>1.1226851851851851E-3</v>
      </c>
      <c r="H24" s="396" t="s">
        <v>2622</v>
      </c>
      <c r="I24" s="397" t="s">
        <v>5438</v>
      </c>
      <c r="J24" s="819" t="s">
        <v>2425</v>
      </c>
      <c r="K24" s="392">
        <v>1.1574074074074073E-3</v>
      </c>
      <c r="L24" s="396" t="s">
        <v>366</v>
      </c>
      <c r="M24" s="397" t="s">
        <v>5403</v>
      </c>
      <c r="N24" s="819" t="s">
        <v>2425</v>
      </c>
      <c r="O24" s="392">
        <v>1.1689814814814816E-3</v>
      </c>
      <c r="P24" s="822"/>
      <c r="Q24" s="170"/>
    </row>
    <row r="25" spans="1:17">
      <c r="B25" s="1209"/>
      <c r="C25" s="907">
        <v>2024</v>
      </c>
      <c r="D25" s="908" t="s">
        <v>3020</v>
      </c>
      <c r="E25" s="909" t="s">
        <v>5676</v>
      </c>
      <c r="F25" s="292" t="s">
        <v>751</v>
      </c>
      <c r="G25" s="910" t="s">
        <v>384</v>
      </c>
      <c r="H25" s="908" t="s">
        <v>5745</v>
      </c>
      <c r="I25" s="909" t="s">
        <v>5516</v>
      </c>
      <c r="J25" s="292" t="s">
        <v>669</v>
      </c>
      <c r="K25" s="910">
        <v>1.0879629629629629E-3</v>
      </c>
      <c r="L25" s="908" t="s">
        <v>864</v>
      </c>
      <c r="M25" s="909" t="s">
        <v>825</v>
      </c>
      <c r="N25" s="292" t="s">
        <v>669</v>
      </c>
      <c r="O25" s="910" t="s">
        <v>354</v>
      </c>
      <c r="P25" s="911"/>
      <c r="Q25" s="912"/>
    </row>
    <row r="26" spans="1:17">
      <c r="B26" s="1209"/>
      <c r="C26" s="641">
        <v>2025</v>
      </c>
      <c r="D26" s="938" t="s">
        <v>4182</v>
      </c>
      <c r="E26" s="939" t="s">
        <v>1143</v>
      </c>
      <c r="F26" s="940" t="s">
        <v>2425</v>
      </c>
      <c r="G26" s="941">
        <v>1.0069444444444444E-3</v>
      </c>
      <c r="H26" s="138" t="s">
        <v>6043</v>
      </c>
      <c r="I26" s="144" t="s">
        <v>988</v>
      </c>
      <c r="J26" s="136" t="s">
        <v>800</v>
      </c>
      <c r="K26" s="233">
        <v>1.0532407407407407E-3</v>
      </c>
      <c r="L26" s="138" t="s">
        <v>791</v>
      </c>
      <c r="M26" s="144" t="s">
        <v>5751</v>
      </c>
      <c r="N26" s="136" t="s">
        <v>629</v>
      </c>
      <c r="O26" s="233">
        <v>1.0648148148148149E-3</v>
      </c>
      <c r="P26" s="645" t="s">
        <v>365</v>
      </c>
      <c r="Q26" s="140"/>
    </row>
    <row r="27" spans="1:17" ht="12.75" thickBot="1">
      <c r="B27" s="1210"/>
      <c r="C27" s="913">
        <v>2026</v>
      </c>
      <c r="D27" s="133" t="s">
        <v>5511</v>
      </c>
      <c r="E27" s="134" t="s">
        <v>5512</v>
      </c>
      <c r="F27" s="854" t="s">
        <v>751</v>
      </c>
      <c r="G27" s="232">
        <v>1.0879629629629629E-3</v>
      </c>
      <c r="H27" s="133" t="s">
        <v>705</v>
      </c>
      <c r="I27" s="134" t="s">
        <v>2399</v>
      </c>
      <c r="J27" s="854"/>
      <c r="K27" s="232">
        <v>1.1574074074074073E-3</v>
      </c>
      <c r="L27" s="133" t="s">
        <v>2880</v>
      </c>
      <c r="M27" s="134" t="s">
        <v>996</v>
      </c>
      <c r="N27" s="854" t="s">
        <v>751</v>
      </c>
      <c r="O27" s="232">
        <v>1.1574074074074073E-3</v>
      </c>
      <c r="P27" s="914"/>
      <c r="Q27" s="126"/>
    </row>
  </sheetData>
  <mergeCells count="14">
    <mergeCell ref="B1:C2"/>
    <mergeCell ref="D1:O1"/>
    <mergeCell ref="P1:Q1"/>
    <mergeCell ref="D2:G2"/>
    <mergeCell ref="H2:K2"/>
    <mergeCell ref="L2:O2"/>
    <mergeCell ref="B17:B27"/>
    <mergeCell ref="B3:B13"/>
    <mergeCell ref="B15:C16"/>
    <mergeCell ref="D15:O15"/>
    <mergeCell ref="P15:Q15"/>
    <mergeCell ref="D16:G16"/>
    <mergeCell ref="H16:K16"/>
    <mergeCell ref="L16:O16"/>
  </mergeCells>
  <printOptions horizontalCentered="1" verticalCentered="1"/>
  <pageMargins left="0" right="0" top="0" bottom="0" header="0" footer="0"/>
  <pageSetup paperSize="9" orientation="landscape" horizontalDpi="360" verticalDpi="36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5"/>
  <sheetViews>
    <sheetView topLeftCell="B10" workbookViewId="0">
      <selection activeCell="G31" sqref="G3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3"/>
      <c r="B1" s="1192" t="s">
        <v>775</v>
      </c>
      <c r="C1" s="1193"/>
      <c r="D1" s="1198" t="s">
        <v>1443</v>
      </c>
      <c r="E1" s="1199"/>
      <c r="F1" s="1199"/>
      <c r="G1" s="1199"/>
      <c r="H1" s="1199"/>
      <c r="I1" s="1199"/>
      <c r="J1" s="1199"/>
      <c r="K1" s="1199"/>
      <c r="L1" s="1199"/>
      <c r="M1" s="1199"/>
      <c r="N1" s="1199"/>
      <c r="O1" s="1200"/>
      <c r="P1" s="1196" t="s">
        <v>1442</v>
      </c>
      <c r="Q1" s="1197"/>
    </row>
    <row r="2" spans="1:17" ht="14.25">
      <c r="A2" s="356"/>
      <c r="B2" s="1220"/>
      <c r="C2" s="1221"/>
      <c r="D2" s="1222" t="s">
        <v>1444</v>
      </c>
      <c r="E2" s="1223"/>
      <c r="F2" s="1223"/>
      <c r="G2" s="1223"/>
      <c r="H2" s="1224" t="s">
        <v>1445</v>
      </c>
      <c r="I2" s="1224"/>
      <c r="J2" s="1224"/>
      <c r="K2" s="1224"/>
      <c r="L2" s="1225" t="s">
        <v>1446</v>
      </c>
      <c r="M2" s="1225"/>
      <c r="N2" s="1225"/>
      <c r="O2" s="1226"/>
      <c r="P2" s="399" t="s">
        <v>1441</v>
      </c>
      <c r="Q2" s="400" t="s">
        <v>1447</v>
      </c>
    </row>
    <row r="3" spans="1:17" ht="12" customHeight="1">
      <c r="A3" s="356"/>
      <c r="B3" s="1217" t="s">
        <v>5251</v>
      </c>
      <c r="C3" s="401">
        <v>1995</v>
      </c>
      <c r="D3" s="129" t="s">
        <v>627</v>
      </c>
      <c r="E3" s="155" t="s">
        <v>628</v>
      </c>
      <c r="F3" s="118" t="s">
        <v>629</v>
      </c>
      <c r="G3" s="231">
        <v>0</v>
      </c>
      <c r="H3" s="129" t="s">
        <v>653</v>
      </c>
      <c r="I3" s="155" t="s">
        <v>654</v>
      </c>
      <c r="J3" s="118" t="s">
        <v>629</v>
      </c>
      <c r="K3" s="231">
        <v>0</v>
      </c>
      <c r="L3" s="129" t="s">
        <v>655</v>
      </c>
      <c r="M3" s="155" t="s">
        <v>656</v>
      </c>
      <c r="N3" s="118" t="s">
        <v>657</v>
      </c>
      <c r="O3" s="231">
        <v>0</v>
      </c>
      <c r="P3" s="402"/>
      <c r="Q3" s="123"/>
    </row>
    <row r="4" spans="1:17" ht="12" customHeight="1">
      <c r="A4" s="356"/>
      <c r="B4" s="1218"/>
      <c r="C4" s="148">
        <v>1996</v>
      </c>
      <c r="D4" s="141" t="s">
        <v>761</v>
      </c>
      <c r="E4" s="152" t="s">
        <v>803</v>
      </c>
      <c r="F4" s="136" t="s">
        <v>629</v>
      </c>
      <c r="G4" s="233">
        <v>1.1689814814814816E-3</v>
      </c>
      <c r="H4" s="141" t="s">
        <v>680</v>
      </c>
      <c r="I4" s="152" t="s">
        <v>746</v>
      </c>
      <c r="J4" s="136" t="s">
        <v>629</v>
      </c>
      <c r="K4" s="233">
        <v>1.2152777777777778E-3</v>
      </c>
      <c r="L4" s="141"/>
      <c r="M4" s="152"/>
      <c r="N4" s="136"/>
      <c r="O4" s="233"/>
      <c r="P4" s="139"/>
      <c r="Q4" s="140"/>
    </row>
    <row r="5" spans="1:17" ht="12" customHeight="1">
      <c r="A5" s="356"/>
      <c r="B5" s="1218"/>
      <c r="C5" s="148">
        <v>1997</v>
      </c>
      <c r="D5" s="141" t="s">
        <v>918</v>
      </c>
      <c r="E5" s="142" t="s">
        <v>919</v>
      </c>
      <c r="F5" s="143" t="s">
        <v>657</v>
      </c>
      <c r="G5" s="233">
        <v>1.0324074074074074E-3</v>
      </c>
      <c r="H5" s="141" t="s">
        <v>690</v>
      </c>
      <c r="I5" s="142" t="s">
        <v>920</v>
      </c>
      <c r="J5" s="143" t="s">
        <v>677</v>
      </c>
      <c r="K5" s="233">
        <v>1.0590277777777777E-3</v>
      </c>
      <c r="L5" s="141" t="s">
        <v>921</v>
      </c>
      <c r="M5" s="142" t="s">
        <v>922</v>
      </c>
      <c r="N5" s="143" t="s">
        <v>629</v>
      </c>
      <c r="O5" s="233">
        <v>1.0937500000000001E-3</v>
      </c>
      <c r="P5" s="139"/>
      <c r="Q5" s="140"/>
    </row>
    <row r="6" spans="1:17" ht="12" customHeight="1">
      <c r="A6" s="356"/>
      <c r="B6" s="1218"/>
      <c r="C6" s="148">
        <v>1998</v>
      </c>
      <c r="D6" s="141" t="s">
        <v>1093</v>
      </c>
      <c r="E6" s="142" t="s">
        <v>956</v>
      </c>
      <c r="F6" s="143" t="s">
        <v>929</v>
      </c>
      <c r="G6" s="233">
        <v>1.0324074074074074E-3</v>
      </c>
      <c r="H6" s="141" t="s">
        <v>690</v>
      </c>
      <c r="I6" s="142" t="s">
        <v>920</v>
      </c>
      <c r="J6" s="143" t="s">
        <v>677</v>
      </c>
      <c r="K6" s="233">
        <v>1.0555555555555555E-3</v>
      </c>
      <c r="L6" s="141" t="s">
        <v>1094</v>
      </c>
      <c r="M6" s="142" t="s">
        <v>1095</v>
      </c>
      <c r="N6" s="143" t="s">
        <v>938</v>
      </c>
      <c r="O6" s="233">
        <v>1.0613425925925927E-3</v>
      </c>
      <c r="P6" s="139"/>
      <c r="Q6" s="140"/>
    </row>
    <row r="7" spans="1:17" ht="12" customHeight="1">
      <c r="A7" s="356"/>
      <c r="B7" s="1218"/>
      <c r="C7" s="148">
        <v>1999</v>
      </c>
      <c r="D7" s="141" t="s">
        <v>1096</v>
      </c>
      <c r="E7" s="142" t="s">
        <v>975</v>
      </c>
      <c r="F7" s="143" t="s">
        <v>661</v>
      </c>
      <c r="G7" s="233">
        <v>1.0196759259259258E-3</v>
      </c>
      <c r="H7" s="141" t="s">
        <v>1099</v>
      </c>
      <c r="I7" s="142" t="s">
        <v>1311</v>
      </c>
      <c r="J7" s="143" t="s">
        <v>657</v>
      </c>
      <c r="K7" s="233">
        <v>1.0416666666666667E-3</v>
      </c>
      <c r="L7" s="141" t="s">
        <v>659</v>
      </c>
      <c r="M7" s="142" t="s">
        <v>1105</v>
      </c>
      <c r="N7" s="143" t="s">
        <v>629</v>
      </c>
      <c r="O7" s="233">
        <v>1.0532407407407407E-3</v>
      </c>
      <c r="P7" s="139"/>
      <c r="Q7" s="140"/>
    </row>
    <row r="8" spans="1:17" ht="12" customHeight="1">
      <c r="A8" s="356"/>
      <c r="B8" s="1218"/>
      <c r="C8" s="148">
        <v>2000</v>
      </c>
      <c r="D8" s="351" t="s">
        <v>1313</v>
      </c>
      <c r="E8" s="352" t="s">
        <v>1314</v>
      </c>
      <c r="F8" s="331" t="s">
        <v>751</v>
      </c>
      <c r="G8" s="333">
        <v>9.3865740740740726E-4</v>
      </c>
      <c r="H8" s="141" t="s">
        <v>1096</v>
      </c>
      <c r="I8" s="142" t="s">
        <v>975</v>
      </c>
      <c r="J8" s="143" t="s">
        <v>661</v>
      </c>
      <c r="K8" s="233">
        <v>9.4444444444444448E-4</v>
      </c>
      <c r="L8" s="141" t="s">
        <v>1309</v>
      </c>
      <c r="M8" s="142" t="s">
        <v>1470</v>
      </c>
      <c r="N8" s="143" t="s">
        <v>666</v>
      </c>
      <c r="O8" s="233">
        <v>9.8495370370370382E-4</v>
      </c>
      <c r="P8" s="236"/>
      <c r="Q8" s="140"/>
    </row>
    <row r="9" spans="1:17" ht="12" customHeight="1">
      <c r="A9" s="356"/>
      <c r="B9" s="1218"/>
      <c r="C9" s="148">
        <v>2001</v>
      </c>
      <c r="D9" s="141" t="s">
        <v>1665</v>
      </c>
      <c r="E9" s="142" t="s">
        <v>3006</v>
      </c>
      <c r="F9" s="143" t="s">
        <v>929</v>
      </c>
      <c r="G9" s="242">
        <v>140.6</v>
      </c>
      <c r="H9" s="141" t="s">
        <v>1666</v>
      </c>
      <c r="I9" s="142" t="s">
        <v>1667</v>
      </c>
      <c r="J9" s="143" t="s">
        <v>929</v>
      </c>
      <c r="K9" s="242">
        <v>141.69999999999999</v>
      </c>
      <c r="L9" s="141" t="s">
        <v>1668</v>
      </c>
      <c r="M9" s="142" t="s">
        <v>1669</v>
      </c>
      <c r="N9" s="143" t="s">
        <v>1662</v>
      </c>
      <c r="O9" s="242">
        <v>143.1</v>
      </c>
      <c r="P9" s="139"/>
      <c r="Q9" s="140"/>
    </row>
    <row r="10" spans="1:17" ht="12" customHeight="1">
      <c r="A10" s="356"/>
      <c r="B10" s="1218"/>
      <c r="C10" s="148">
        <v>2002</v>
      </c>
      <c r="D10" s="141" t="s">
        <v>1035</v>
      </c>
      <c r="E10" s="142" t="s">
        <v>1477</v>
      </c>
      <c r="F10" s="143" t="s">
        <v>751</v>
      </c>
      <c r="G10" s="233" t="s">
        <v>2316</v>
      </c>
      <c r="H10" s="141" t="s">
        <v>973</v>
      </c>
      <c r="I10" s="142" t="s">
        <v>2305</v>
      </c>
      <c r="J10" s="143" t="s">
        <v>751</v>
      </c>
      <c r="K10" s="233" t="s">
        <v>2317</v>
      </c>
      <c r="L10" s="141" t="s">
        <v>828</v>
      </c>
      <c r="M10" s="142" t="s">
        <v>1316</v>
      </c>
      <c r="N10" s="143" t="s">
        <v>629</v>
      </c>
      <c r="O10" s="233" t="s">
        <v>2318</v>
      </c>
      <c r="P10" s="139"/>
      <c r="Q10" s="140"/>
    </row>
    <row r="11" spans="1:17" ht="12" customHeight="1">
      <c r="A11" s="356"/>
      <c r="B11" s="1218"/>
      <c r="C11" s="148">
        <v>2003</v>
      </c>
      <c r="D11" s="141" t="s">
        <v>828</v>
      </c>
      <c r="E11" s="142" t="s">
        <v>1316</v>
      </c>
      <c r="F11" s="143" t="s">
        <v>629</v>
      </c>
      <c r="G11" s="233" t="s">
        <v>38</v>
      </c>
      <c r="H11" s="141" t="s">
        <v>627</v>
      </c>
      <c r="I11" s="142" t="s">
        <v>2310</v>
      </c>
      <c r="J11" s="143" t="s">
        <v>751</v>
      </c>
      <c r="K11" s="233" t="s">
        <v>39</v>
      </c>
      <c r="L11" s="141" t="s">
        <v>973</v>
      </c>
      <c r="M11" s="142" t="s">
        <v>40</v>
      </c>
      <c r="N11" s="143" t="s">
        <v>1662</v>
      </c>
      <c r="O11" s="233" t="s">
        <v>2376</v>
      </c>
      <c r="P11" s="139"/>
      <c r="Q11" s="140"/>
    </row>
    <row r="12" spans="1:17" ht="12" customHeight="1">
      <c r="A12" s="356"/>
      <c r="B12" s="1218"/>
      <c r="C12" s="148">
        <v>2004</v>
      </c>
      <c r="D12" s="141" t="s">
        <v>348</v>
      </c>
      <c r="E12" s="142" t="s">
        <v>349</v>
      </c>
      <c r="F12" s="143" t="s">
        <v>751</v>
      </c>
      <c r="G12" s="233" t="s">
        <v>87</v>
      </c>
      <c r="H12" s="141" t="s">
        <v>925</v>
      </c>
      <c r="I12" s="142" t="s">
        <v>350</v>
      </c>
      <c r="J12" s="143" t="s">
        <v>677</v>
      </c>
      <c r="K12" s="233" t="s">
        <v>94</v>
      </c>
      <c r="L12" s="141" t="s">
        <v>694</v>
      </c>
      <c r="M12" s="142" t="s">
        <v>53</v>
      </c>
      <c r="N12" s="143" t="s">
        <v>751</v>
      </c>
      <c r="O12" s="233" t="s">
        <v>351</v>
      </c>
      <c r="P12" s="139"/>
      <c r="Q12" s="140"/>
    </row>
    <row r="13" spans="1:17" ht="12" customHeight="1">
      <c r="A13" s="356"/>
      <c r="B13" s="1218"/>
      <c r="C13" s="148">
        <v>2005</v>
      </c>
      <c r="D13" s="141" t="s">
        <v>352</v>
      </c>
      <c r="E13" s="142" t="s">
        <v>1107</v>
      </c>
      <c r="F13" s="143" t="s">
        <v>657</v>
      </c>
      <c r="G13" s="233" t="s">
        <v>384</v>
      </c>
      <c r="H13" s="141" t="s">
        <v>1309</v>
      </c>
      <c r="I13" s="142" t="s">
        <v>2283</v>
      </c>
      <c r="J13" s="143" t="s">
        <v>677</v>
      </c>
      <c r="K13" s="233" t="s">
        <v>386</v>
      </c>
      <c r="L13" s="141" t="s">
        <v>1309</v>
      </c>
      <c r="M13" s="142" t="s">
        <v>18</v>
      </c>
      <c r="N13" s="143" t="s">
        <v>629</v>
      </c>
      <c r="O13" s="233" t="s">
        <v>351</v>
      </c>
      <c r="P13" s="139"/>
      <c r="Q13" s="140"/>
    </row>
    <row r="14" spans="1:17" ht="12" customHeight="1">
      <c r="A14" s="356"/>
      <c r="B14" s="1218"/>
      <c r="C14" s="148">
        <v>2006</v>
      </c>
      <c r="D14" s="141" t="s">
        <v>2040</v>
      </c>
      <c r="E14" s="142" t="s">
        <v>2041</v>
      </c>
      <c r="F14" s="143" t="s">
        <v>2042</v>
      </c>
      <c r="G14" s="233" t="s">
        <v>2043</v>
      </c>
      <c r="H14" s="141" t="s">
        <v>1309</v>
      </c>
      <c r="I14" s="142" t="s">
        <v>2283</v>
      </c>
      <c r="J14" s="143" t="s">
        <v>677</v>
      </c>
      <c r="K14" s="233" t="s">
        <v>38</v>
      </c>
      <c r="L14" s="141" t="s">
        <v>759</v>
      </c>
      <c r="M14" s="142" t="s">
        <v>2044</v>
      </c>
      <c r="N14" s="143" t="s">
        <v>751</v>
      </c>
      <c r="O14" s="233" t="s">
        <v>365</v>
      </c>
      <c r="P14" s="139"/>
      <c r="Q14" s="140"/>
    </row>
    <row r="15" spans="1:17" ht="12" customHeight="1">
      <c r="A15" s="356"/>
      <c r="B15" s="1218"/>
      <c r="C15" s="148">
        <v>2007</v>
      </c>
      <c r="D15" s="351" t="s">
        <v>759</v>
      </c>
      <c r="E15" s="352" t="s">
        <v>2044</v>
      </c>
      <c r="F15" s="331" t="s">
        <v>751</v>
      </c>
      <c r="G15" s="333" t="s">
        <v>2054</v>
      </c>
      <c r="H15" s="141" t="s">
        <v>627</v>
      </c>
      <c r="I15" s="142" t="s">
        <v>2627</v>
      </c>
      <c r="J15" s="143" t="s">
        <v>751</v>
      </c>
      <c r="K15" s="233" t="s">
        <v>2043</v>
      </c>
      <c r="L15" s="141" t="s">
        <v>1102</v>
      </c>
      <c r="M15" s="142" t="s">
        <v>13</v>
      </c>
      <c r="N15" s="143" t="s">
        <v>751</v>
      </c>
      <c r="O15" s="233" t="s">
        <v>38</v>
      </c>
      <c r="P15" s="783"/>
      <c r="Q15" s="140"/>
    </row>
    <row r="16" spans="1:17" ht="12" customHeight="1" thickBot="1">
      <c r="A16" s="358"/>
      <c r="B16" s="1218"/>
      <c r="C16" s="148">
        <v>2008</v>
      </c>
      <c r="D16" s="141" t="s">
        <v>2311</v>
      </c>
      <c r="E16" s="142" t="s">
        <v>2045</v>
      </c>
      <c r="F16" s="143" t="s">
        <v>751</v>
      </c>
      <c r="G16" s="233" t="s">
        <v>384</v>
      </c>
      <c r="H16" s="141" t="s">
        <v>921</v>
      </c>
      <c r="I16" s="142" t="s">
        <v>920</v>
      </c>
      <c r="J16" s="143" t="s">
        <v>657</v>
      </c>
      <c r="K16" s="233" t="s">
        <v>371</v>
      </c>
      <c r="L16" s="141" t="s">
        <v>1085</v>
      </c>
      <c r="M16" s="142" t="s">
        <v>2830</v>
      </c>
      <c r="N16" s="143" t="s">
        <v>2831</v>
      </c>
      <c r="O16" s="233" t="s">
        <v>2382</v>
      </c>
      <c r="P16" s="139"/>
      <c r="Q16" s="140"/>
    </row>
    <row r="17" spans="2:17" ht="12" customHeight="1">
      <c r="B17" s="1218"/>
      <c r="C17" s="148">
        <v>2009</v>
      </c>
      <c r="D17" s="141" t="s">
        <v>680</v>
      </c>
      <c r="E17" s="142" t="s">
        <v>1530</v>
      </c>
      <c r="F17" s="143" t="s">
        <v>881</v>
      </c>
      <c r="G17" s="233" t="s">
        <v>2043</v>
      </c>
      <c r="H17" s="141" t="s">
        <v>2304</v>
      </c>
      <c r="I17" s="142" t="s">
        <v>1727</v>
      </c>
      <c r="J17" s="143" t="s">
        <v>751</v>
      </c>
      <c r="K17" s="233" t="s">
        <v>365</v>
      </c>
      <c r="L17" s="141" t="s">
        <v>2631</v>
      </c>
      <c r="M17" s="142" t="s">
        <v>2787</v>
      </c>
      <c r="N17" s="143" t="s">
        <v>629</v>
      </c>
      <c r="O17" s="233" t="s">
        <v>384</v>
      </c>
      <c r="P17" s="139"/>
      <c r="Q17" s="140"/>
    </row>
    <row r="18" spans="2:17" ht="12" customHeight="1">
      <c r="B18" s="1218"/>
      <c r="C18" s="148">
        <v>2010</v>
      </c>
      <c r="D18" s="141" t="s">
        <v>921</v>
      </c>
      <c r="E18" s="142" t="s">
        <v>920</v>
      </c>
      <c r="F18" s="143" t="s">
        <v>657</v>
      </c>
      <c r="G18" s="233" t="s">
        <v>39</v>
      </c>
      <c r="H18" s="141" t="s">
        <v>761</v>
      </c>
      <c r="I18" s="142" t="s">
        <v>683</v>
      </c>
      <c r="J18" s="143" t="s">
        <v>663</v>
      </c>
      <c r="K18" s="233" t="s">
        <v>94</v>
      </c>
      <c r="L18" s="141" t="s">
        <v>828</v>
      </c>
      <c r="M18" s="142" t="s">
        <v>805</v>
      </c>
      <c r="N18" s="143" t="s">
        <v>657</v>
      </c>
      <c r="O18" s="233" t="s">
        <v>3229</v>
      </c>
      <c r="P18" s="139"/>
      <c r="Q18" s="140"/>
    </row>
    <row r="19" spans="2:17" ht="12" customHeight="1">
      <c r="B19" s="1218"/>
      <c r="C19" s="148">
        <v>2011</v>
      </c>
      <c r="D19" s="141" t="s">
        <v>1405</v>
      </c>
      <c r="E19" s="142" t="s">
        <v>3214</v>
      </c>
      <c r="F19" s="143" t="s">
        <v>669</v>
      </c>
      <c r="G19" s="233" t="s">
        <v>39</v>
      </c>
      <c r="H19" s="141" t="s">
        <v>921</v>
      </c>
      <c r="I19" s="142" t="s">
        <v>3456</v>
      </c>
      <c r="J19" s="143" t="s">
        <v>751</v>
      </c>
      <c r="K19" s="233" t="s">
        <v>94</v>
      </c>
      <c r="L19" s="141" t="s">
        <v>1153</v>
      </c>
      <c r="M19" s="142" t="s">
        <v>1312</v>
      </c>
      <c r="N19" s="143" t="s">
        <v>669</v>
      </c>
      <c r="O19" s="233" t="s">
        <v>353</v>
      </c>
      <c r="P19" s="139"/>
      <c r="Q19" s="140"/>
    </row>
    <row r="20" spans="2:17" ht="12" customHeight="1">
      <c r="B20" s="1218"/>
      <c r="C20" s="148">
        <v>2012</v>
      </c>
      <c r="D20" s="141" t="s">
        <v>627</v>
      </c>
      <c r="E20" s="142" t="s">
        <v>1201</v>
      </c>
      <c r="F20" s="143" t="s">
        <v>669</v>
      </c>
      <c r="G20" s="233" t="s">
        <v>38</v>
      </c>
      <c r="H20" s="141" t="s">
        <v>1153</v>
      </c>
      <c r="I20" s="142" t="s">
        <v>975</v>
      </c>
      <c r="J20" s="143" t="s">
        <v>669</v>
      </c>
      <c r="K20" s="233" t="s">
        <v>365</v>
      </c>
      <c r="L20" s="141" t="s">
        <v>1159</v>
      </c>
      <c r="M20" s="142" t="s">
        <v>3602</v>
      </c>
      <c r="N20" s="143" t="s">
        <v>751</v>
      </c>
      <c r="O20" s="233" t="s">
        <v>39</v>
      </c>
      <c r="P20" s="139"/>
      <c r="Q20" s="140"/>
    </row>
    <row r="21" spans="2:17" ht="12" customHeight="1">
      <c r="B21" s="1218"/>
      <c r="C21" s="148">
        <v>2013</v>
      </c>
      <c r="D21" s="141" t="s">
        <v>1159</v>
      </c>
      <c r="E21" s="142" t="s">
        <v>3602</v>
      </c>
      <c r="F21" s="143" t="s">
        <v>751</v>
      </c>
      <c r="G21" s="233" t="s">
        <v>39</v>
      </c>
      <c r="H21" s="141" t="s">
        <v>3778</v>
      </c>
      <c r="I21" s="142" t="s">
        <v>805</v>
      </c>
      <c r="J21" s="143" t="s">
        <v>661</v>
      </c>
      <c r="K21" s="233" t="s">
        <v>384</v>
      </c>
      <c r="L21" s="141" t="s">
        <v>1153</v>
      </c>
      <c r="M21" s="142" t="s">
        <v>975</v>
      </c>
      <c r="N21" s="143" t="s">
        <v>669</v>
      </c>
      <c r="O21" s="233" t="s">
        <v>386</v>
      </c>
      <c r="P21" s="139"/>
      <c r="Q21" s="140"/>
    </row>
    <row r="22" spans="2:17" ht="12" customHeight="1">
      <c r="B22" s="1218"/>
      <c r="C22" s="148">
        <v>2014</v>
      </c>
      <c r="D22" s="141" t="s">
        <v>1153</v>
      </c>
      <c r="E22" s="142" t="s">
        <v>975</v>
      </c>
      <c r="F22" s="143" t="s">
        <v>661</v>
      </c>
      <c r="G22" s="233" t="s">
        <v>377</v>
      </c>
      <c r="H22" s="141" t="s">
        <v>973</v>
      </c>
      <c r="I22" s="142" t="s">
        <v>3430</v>
      </c>
      <c r="J22" s="143" t="s">
        <v>2458</v>
      </c>
      <c r="K22" s="233" t="s">
        <v>59</v>
      </c>
      <c r="L22" s="141" t="s">
        <v>1511</v>
      </c>
      <c r="M22" s="142" t="s">
        <v>2059</v>
      </c>
      <c r="N22" s="143" t="s">
        <v>661</v>
      </c>
      <c r="O22" s="233" t="s">
        <v>2633</v>
      </c>
      <c r="P22" s="139"/>
      <c r="Q22" s="140"/>
    </row>
    <row r="23" spans="2:17" ht="12" customHeight="1">
      <c r="B23" s="1218"/>
      <c r="C23" s="148">
        <v>2015</v>
      </c>
      <c r="D23" s="141" t="s">
        <v>627</v>
      </c>
      <c r="E23" s="142" t="s">
        <v>4401</v>
      </c>
      <c r="F23" s="143" t="s">
        <v>728</v>
      </c>
      <c r="G23" s="233" t="s">
        <v>87</v>
      </c>
      <c r="H23" s="141" t="s">
        <v>1306</v>
      </c>
      <c r="I23" s="142" t="s">
        <v>4402</v>
      </c>
      <c r="J23" s="143" t="s">
        <v>751</v>
      </c>
      <c r="K23" s="233" t="s">
        <v>380</v>
      </c>
      <c r="L23" s="141" t="s">
        <v>3437</v>
      </c>
      <c r="M23" s="142" t="s">
        <v>3448</v>
      </c>
      <c r="N23" s="143" t="s">
        <v>629</v>
      </c>
      <c r="O23" s="233" t="s">
        <v>365</v>
      </c>
      <c r="P23" s="139"/>
      <c r="Q23" s="140"/>
    </row>
    <row r="24" spans="2:17" ht="12" customHeight="1">
      <c r="B24" s="1218"/>
      <c r="C24" s="309">
        <v>2016</v>
      </c>
      <c r="D24" s="141" t="s">
        <v>348</v>
      </c>
      <c r="E24" s="142" t="s">
        <v>4871</v>
      </c>
      <c r="F24" s="143" t="s">
        <v>2458</v>
      </c>
      <c r="G24" s="233" t="s">
        <v>2633</v>
      </c>
      <c r="H24" s="141" t="s">
        <v>696</v>
      </c>
      <c r="I24" s="142" t="s">
        <v>4407</v>
      </c>
      <c r="J24" s="143" t="s">
        <v>751</v>
      </c>
      <c r="K24" s="233" t="s">
        <v>364</v>
      </c>
      <c r="L24" s="141" t="s">
        <v>3486</v>
      </c>
      <c r="M24" s="142" t="s">
        <v>4829</v>
      </c>
      <c r="N24" s="143" t="s">
        <v>751</v>
      </c>
      <c r="O24" s="233" t="s">
        <v>2043</v>
      </c>
      <c r="P24" s="139"/>
      <c r="Q24" s="140"/>
    </row>
    <row r="25" spans="2:17" ht="12" customHeight="1">
      <c r="B25" s="1218"/>
      <c r="C25" s="309">
        <v>2017</v>
      </c>
      <c r="D25" s="679" t="s">
        <v>3486</v>
      </c>
      <c r="E25" s="680" t="s">
        <v>4829</v>
      </c>
      <c r="F25" s="592" t="s">
        <v>751</v>
      </c>
      <c r="G25" s="593" t="s">
        <v>3054</v>
      </c>
      <c r="H25" s="141" t="s">
        <v>1306</v>
      </c>
      <c r="I25" s="142" t="s">
        <v>3996</v>
      </c>
      <c r="J25" s="143" t="s">
        <v>2458</v>
      </c>
      <c r="K25" s="233" t="s">
        <v>2054</v>
      </c>
      <c r="L25" s="141" t="s">
        <v>3776</v>
      </c>
      <c r="M25" s="142" t="s">
        <v>3588</v>
      </c>
      <c r="N25" s="143" t="s">
        <v>751</v>
      </c>
      <c r="O25" s="233" t="s">
        <v>5055</v>
      </c>
      <c r="P25" s="783">
        <v>8.449074074074075E-4</v>
      </c>
      <c r="Q25" s="140">
        <v>2017</v>
      </c>
    </row>
    <row r="26" spans="2:17" ht="12" customHeight="1">
      <c r="B26" s="1218"/>
      <c r="C26" s="309">
        <v>2018</v>
      </c>
      <c r="D26" s="141" t="s">
        <v>1309</v>
      </c>
      <c r="E26" s="142" t="s">
        <v>5182</v>
      </c>
      <c r="F26" s="143" t="s">
        <v>751</v>
      </c>
      <c r="G26" s="233" t="s">
        <v>59</v>
      </c>
      <c r="H26" s="141" t="s">
        <v>1096</v>
      </c>
      <c r="I26" s="142" t="s">
        <v>5183</v>
      </c>
      <c r="J26" s="143" t="s">
        <v>661</v>
      </c>
      <c r="K26" s="233" t="s">
        <v>364</v>
      </c>
      <c r="L26" s="141" t="s">
        <v>2629</v>
      </c>
      <c r="M26" s="142" t="s">
        <v>5304</v>
      </c>
      <c r="N26" s="143" t="s">
        <v>751</v>
      </c>
      <c r="O26" s="233" t="s">
        <v>380</v>
      </c>
      <c r="P26" s="139"/>
      <c r="Q26" s="140"/>
    </row>
    <row r="27" spans="2:17" ht="12" customHeight="1">
      <c r="B27" s="1218"/>
      <c r="C27" s="382">
        <v>2019</v>
      </c>
      <c r="D27" s="383" t="s">
        <v>761</v>
      </c>
      <c r="E27" s="384" t="s">
        <v>4414</v>
      </c>
      <c r="F27" s="385" t="s">
        <v>669</v>
      </c>
      <c r="G27" s="230">
        <v>9.3287037037037036E-4</v>
      </c>
      <c r="H27" s="383" t="s">
        <v>1511</v>
      </c>
      <c r="I27" s="384" t="s">
        <v>5279</v>
      </c>
      <c r="J27" s="385" t="s">
        <v>311</v>
      </c>
      <c r="K27" s="230">
        <v>9.4791666666666668E-4</v>
      </c>
      <c r="L27" s="383" t="s">
        <v>3468</v>
      </c>
      <c r="M27" s="384" t="s">
        <v>4407</v>
      </c>
      <c r="N27" s="385" t="s">
        <v>751</v>
      </c>
      <c r="O27" s="230">
        <v>9.745370370370371E-4</v>
      </c>
      <c r="P27" s="403"/>
      <c r="Q27" s="387"/>
    </row>
    <row r="28" spans="2:17" ht="12" customHeight="1">
      <c r="B28" s="1218"/>
      <c r="C28" s="382">
        <v>2022</v>
      </c>
      <c r="D28" s="383" t="s">
        <v>1266</v>
      </c>
      <c r="E28" s="384" t="s">
        <v>670</v>
      </c>
      <c r="F28" s="385" t="s">
        <v>800</v>
      </c>
      <c r="G28" s="230">
        <v>1.0648148148148147E-3</v>
      </c>
      <c r="H28" s="383" t="s">
        <v>3246</v>
      </c>
      <c r="I28" s="384" t="s">
        <v>5382</v>
      </c>
      <c r="J28" s="385" t="s">
        <v>629</v>
      </c>
      <c r="K28" s="230">
        <v>1.1111111111111111E-3</v>
      </c>
      <c r="L28" s="383" t="s">
        <v>1315</v>
      </c>
      <c r="M28" s="384" t="s">
        <v>5391</v>
      </c>
      <c r="N28" s="385" t="s">
        <v>5392</v>
      </c>
      <c r="O28" s="230">
        <v>1.2268518518518518E-3</v>
      </c>
      <c r="P28" s="403"/>
      <c r="Q28" s="387"/>
    </row>
    <row r="29" spans="2:17" ht="12" customHeight="1">
      <c r="B29" s="1218"/>
      <c r="C29" s="382">
        <v>2023</v>
      </c>
      <c r="D29" s="383" t="s">
        <v>1266</v>
      </c>
      <c r="E29" s="384" t="s">
        <v>670</v>
      </c>
      <c r="F29" s="385" t="s">
        <v>800</v>
      </c>
      <c r="G29" s="230">
        <v>9.9537037037037042E-4</v>
      </c>
      <c r="H29" s="383" t="s">
        <v>696</v>
      </c>
      <c r="I29" s="384" t="s">
        <v>758</v>
      </c>
      <c r="J29" s="385"/>
      <c r="K29" s="230">
        <v>1.0648148148148147E-3</v>
      </c>
      <c r="L29" s="383" t="s">
        <v>828</v>
      </c>
      <c r="M29" s="384" t="s">
        <v>2035</v>
      </c>
      <c r="N29" s="385"/>
      <c r="O29" s="230">
        <v>1.0763888888888889E-3</v>
      </c>
      <c r="P29" s="403"/>
      <c r="Q29" s="387"/>
    </row>
    <row r="30" spans="2:17" ht="12" customHeight="1">
      <c r="B30" s="1218"/>
      <c r="C30" s="309">
        <v>2024</v>
      </c>
      <c r="D30" s="141" t="s">
        <v>1102</v>
      </c>
      <c r="E30" s="142" t="s">
        <v>5305</v>
      </c>
      <c r="F30" s="143" t="s">
        <v>751</v>
      </c>
      <c r="G30" s="233" t="s">
        <v>38</v>
      </c>
      <c r="H30" s="141" t="s">
        <v>2311</v>
      </c>
      <c r="I30" s="142" t="s">
        <v>5950</v>
      </c>
      <c r="J30" s="143" t="s">
        <v>751</v>
      </c>
      <c r="K30" s="233" t="s">
        <v>87</v>
      </c>
      <c r="L30" s="141" t="s">
        <v>3778</v>
      </c>
      <c r="M30" s="142" t="s">
        <v>5649</v>
      </c>
      <c r="N30" s="143" t="s">
        <v>751</v>
      </c>
      <c r="O30" s="233" t="s">
        <v>380</v>
      </c>
      <c r="P30" s="139"/>
      <c r="Q30" s="140"/>
    </row>
    <row r="31" spans="2:17" ht="12" customHeight="1">
      <c r="B31" s="1218"/>
      <c r="C31" s="309">
        <v>2025</v>
      </c>
      <c r="D31" s="141" t="s">
        <v>1306</v>
      </c>
      <c r="E31" s="142" t="s">
        <v>1738</v>
      </c>
      <c r="F31" s="143" t="s">
        <v>669</v>
      </c>
      <c r="G31" s="233">
        <v>9.3749999999999997E-4</v>
      </c>
      <c r="H31" s="141" t="s">
        <v>3778</v>
      </c>
      <c r="I31" s="142" t="s">
        <v>5649</v>
      </c>
      <c r="J31" s="143" t="s">
        <v>751</v>
      </c>
      <c r="K31" s="233">
        <v>9.3749999999999997E-4</v>
      </c>
      <c r="L31" s="141" t="s">
        <v>5710</v>
      </c>
      <c r="M31" s="142" t="s">
        <v>5512</v>
      </c>
      <c r="N31" s="143" t="s">
        <v>751</v>
      </c>
      <c r="O31" s="233">
        <v>9.7222222222222219E-4</v>
      </c>
      <c r="P31" s="139"/>
      <c r="Q31" s="140"/>
    </row>
    <row r="32" spans="2:17" ht="12" customHeight="1" thickBot="1">
      <c r="B32" s="1219"/>
      <c r="C32" s="310">
        <v>2026</v>
      </c>
      <c r="D32" s="145" t="s">
        <v>4886</v>
      </c>
      <c r="E32" s="146" t="s">
        <v>6068</v>
      </c>
      <c r="F32" s="128" t="s">
        <v>669</v>
      </c>
      <c r="G32" s="232">
        <v>9.1435185185185185E-4</v>
      </c>
      <c r="H32" s="145" t="s">
        <v>3437</v>
      </c>
      <c r="I32" s="146" t="s">
        <v>2059</v>
      </c>
      <c r="J32" s="128" t="s">
        <v>669</v>
      </c>
      <c r="K32" s="232">
        <v>9.6064814814814819E-4</v>
      </c>
      <c r="L32" s="145" t="s">
        <v>967</v>
      </c>
      <c r="M32" s="146" t="s">
        <v>3053</v>
      </c>
      <c r="N32" s="128" t="s">
        <v>751</v>
      </c>
      <c r="O32" s="232">
        <v>9.7222222222222219E-4</v>
      </c>
      <c r="P32" s="125"/>
      <c r="Q32" s="126"/>
    </row>
    <row r="33" spans="1:17" ht="12.75" customHeight="1" thickBot="1"/>
    <row r="34" spans="1:17" ht="15" customHeight="1">
      <c r="A34" s="353"/>
      <c r="B34" s="1192" t="s">
        <v>775</v>
      </c>
      <c r="C34" s="1193"/>
      <c r="D34" s="1198" t="s">
        <v>1443</v>
      </c>
      <c r="E34" s="1199"/>
      <c r="F34" s="1199"/>
      <c r="G34" s="1199"/>
      <c r="H34" s="1199"/>
      <c r="I34" s="1199"/>
      <c r="J34" s="1199"/>
      <c r="K34" s="1199"/>
      <c r="L34" s="1199"/>
      <c r="M34" s="1199"/>
      <c r="N34" s="1199"/>
      <c r="O34" s="1200"/>
      <c r="P34" s="1196" t="s">
        <v>1442</v>
      </c>
      <c r="Q34" s="1197"/>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2" customHeight="1">
      <c r="A36" s="356"/>
      <c r="B36" s="1214" t="s">
        <v>5252</v>
      </c>
      <c r="C36" s="147">
        <v>1995</v>
      </c>
      <c r="D36" s="154" t="s">
        <v>664</v>
      </c>
      <c r="E36" s="153" t="s">
        <v>665</v>
      </c>
      <c r="F36" s="672" t="s">
        <v>666</v>
      </c>
      <c r="G36" s="229">
        <v>0</v>
      </c>
      <c r="H36" s="154" t="s">
        <v>667</v>
      </c>
      <c r="I36" s="153" t="s">
        <v>668</v>
      </c>
      <c r="J36" s="672" t="s">
        <v>669</v>
      </c>
      <c r="K36" s="229">
        <v>0</v>
      </c>
      <c r="L36" s="154" t="s">
        <v>667</v>
      </c>
      <c r="M36" s="153" t="s">
        <v>670</v>
      </c>
      <c r="N36" s="672" t="s">
        <v>629</v>
      </c>
      <c r="O36" s="229">
        <v>0</v>
      </c>
      <c r="P36" s="121"/>
      <c r="Q36" s="638"/>
    </row>
    <row r="37" spans="1:17" ht="12" customHeight="1">
      <c r="A37" s="356"/>
      <c r="B37" s="1215"/>
      <c r="C37" s="148">
        <v>1996</v>
      </c>
      <c r="D37" s="138" t="s">
        <v>705</v>
      </c>
      <c r="E37" s="135" t="s">
        <v>821</v>
      </c>
      <c r="F37" s="136" t="s">
        <v>661</v>
      </c>
      <c r="G37" s="233">
        <v>1.1805555555555556E-3</v>
      </c>
      <c r="H37" s="138" t="s">
        <v>816</v>
      </c>
      <c r="I37" s="135" t="s">
        <v>820</v>
      </c>
      <c r="J37" s="136" t="s">
        <v>669</v>
      </c>
      <c r="K37" s="233">
        <v>1.2037037037037038E-3</v>
      </c>
      <c r="L37" s="138" t="s">
        <v>817</v>
      </c>
      <c r="M37" s="135" t="s">
        <v>819</v>
      </c>
      <c r="N37" s="136" t="s">
        <v>629</v>
      </c>
      <c r="O37" s="233">
        <v>1.2268518518518518E-3</v>
      </c>
      <c r="P37" s="139"/>
      <c r="Q37" s="140"/>
    </row>
    <row r="38" spans="1:17" ht="12" customHeight="1">
      <c r="A38" s="356"/>
      <c r="B38" s="1215"/>
      <c r="C38" s="148">
        <v>1997</v>
      </c>
      <c r="D38" s="138" t="s">
        <v>664</v>
      </c>
      <c r="E38" s="144" t="s">
        <v>819</v>
      </c>
      <c r="F38" s="143" t="s">
        <v>677</v>
      </c>
      <c r="G38" s="233">
        <v>9.745370370370371E-4</v>
      </c>
      <c r="H38" s="138" t="s">
        <v>705</v>
      </c>
      <c r="I38" s="144" t="s">
        <v>955</v>
      </c>
      <c r="J38" s="143" t="s">
        <v>800</v>
      </c>
      <c r="K38" s="233">
        <v>1.0023148148148148E-3</v>
      </c>
      <c r="L38" s="138" t="s">
        <v>708</v>
      </c>
      <c r="M38" s="144" t="s">
        <v>795</v>
      </c>
      <c r="N38" s="143" t="s">
        <v>677</v>
      </c>
      <c r="O38" s="233">
        <v>1.0069444444444444E-3</v>
      </c>
      <c r="P38" s="139"/>
      <c r="Q38" s="140"/>
    </row>
    <row r="39" spans="1:17" ht="12" customHeight="1">
      <c r="A39" s="356"/>
      <c r="B39" s="1215"/>
      <c r="C39" s="148">
        <v>1998</v>
      </c>
      <c r="D39" s="138" t="s">
        <v>791</v>
      </c>
      <c r="E39" s="144" t="s">
        <v>1111</v>
      </c>
      <c r="F39" s="143" t="s">
        <v>938</v>
      </c>
      <c r="G39" s="233">
        <v>1.0046296296296298E-3</v>
      </c>
      <c r="H39" s="138" t="s">
        <v>671</v>
      </c>
      <c r="I39" s="144" t="s">
        <v>1112</v>
      </c>
      <c r="J39" s="143" t="s">
        <v>944</v>
      </c>
      <c r="K39" s="233">
        <v>1.011574074074074E-3</v>
      </c>
      <c r="L39" s="138" t="s">
        <v>708</v>
      </c>
      <c r="M39" s="144" t="s">
        <v>795</v>
      </c>
      <c r="N39" s="143" t="s">
        <v>677</v>
      </c>
      <c r="O39" s="233">
        <v>1.0138888888888888E-3</v>
      </c>
      <c r="P39" s="139"/>
      <c r="Q39" s="140"/>
    </row>
    <row r="40" spans="1:17" ht="12" customHeight="1">
      <c r="A40" s="356"/>
      <c r="B40" s="1215"/>
      <c r="C40" s="148">
        <v>1999</v>
      </c>
      <c r="D40" s="138" t="s">
        <v>671</v>
      </c>
      <c r="E40" s="144" t="s">
        <v>1112</v>
      </c>
      <c r="F40" s="143" t="s">
        <v>944</v>
      </c>
      <c r="G40" s="233">
        <v>9.5023148148148159E-4</v>
      </c>
      <c r="H40" s="138" t="s">
        <v>708</v>
      </c>
      <c r="I40" s="144" t="s">
        <v>795</v>
      </c>
      <c r="J40" s="143" t="s">
        <v>677</v>
      </c>
      <c r="K40" s="233">
        <v>9.710648148148149E-4</v>
      </c>
      <c r="L40" s="138" t="s">
        <v>1114</v>
      </c>
      <c r="M40" s="144" t="s">
        <v>812</v>
      </c>
      <c r="N40" s="143" t="s">
        <v>657</v>
      </c>
      <c r="O40" s="233">
        <v>9.930555555555554E-4</v>
      </c>
      <c r="P40" s="139"/>
      <c r="Q40" s="140"/>
    </row>
    <row r="41" spans="1:17" ht="12" customHeight="1">
      <c r="A41" s="356"/>
      <c r="B41" s="1215"/>
      <c r="C41" s="148">
        <v>2000</v>
      </c>
      <c r="D41" s="138" t="s">
        <v>961</v>
      </c>
      <c r="E41" s="144" t="s">
        <v>1492</v>
      </c>
      <c r="F41" s="143" t="s">
        <v>629</v>
      </c>
      <c r="G41" s="233">
        <v>9.4097222222222227E-4</v>
      </c>
      <c r="H41" s="138" t="s">
        <v>1114</v>
      </c>
      <c r="I41" s="144" t="s">
        <v>1493</v>
      </c>
      <c r="J41" s="143" t="s">
        <v>751</v>
      </c>
      <c r="K41" s="233">
        <v>9.5601851851851848E-4</v>
      </c>
      <c r="L41" s="138" t="s">
        <v>664</v>
      </c>
      <c r="M41" s="144" t="s">
        <v>1494</v>
      </c>
      <c r="N41" s="143" t="s">
        <v>666</v>
      </c>
      <c r="O41" s="233">
        <v>9.8263888888888901E-4</v>
      </c>
      <c r="P41" s="139"/>
      <c r="Q41" s="140"/>
    </row>
    <row r="42" spans="1:17" ht="12" customHeight="1">
      <c r="A42" s="356"/>
      <c r="B42" s="1215"/>
      <c r="C42" s="148">
        <v>2001</v>
      </c>
      <c r="D42" s="138" t="s">
        <v>1645</v>
      </c>
      <c r="E42" s="144" t="s">
        <v>1682</v>
      </c>
      <c r="F42" s="143" t="s">
        <v>751</v>
      </c>
      <c r="G42" s="242">
        <v>120.4</v>
      </c>
      <c r="H42" s="138" t="s">
        <v>1683</v>
      </c>
      <c r="I42" s="144" t="s">
        <v>1684</v>
      </c>
      <c r="J42" s="143" t="s">
        <v>751</v>
      </c>
      <c r="K42" s="242">
        <v>122.3</v>
      </c>
      <c r="L42" s="138" t="s">
        <v>1685</v>
      </c>
      <c r="M42" s="144" t="s">
        <v>1686</v>
      </c>
      <c r="N42" s="143" t="s">
        <v>929</v>
      </c>
      <c r="O42" s="242">
        <v>126.2</v>
      </c>
      <c r="P42" s="139"/>
      <c r="Q42" s="140"/>
    </row>
    <row r="43" spans="1:17" ht="12" customHeight="1">
      <c r="A43" s="356"/>
      <c r="B43" s="1215"/>
      <c r="C43" s="148">
        <v>2002</v>
      </c>
      <c r="D43" s="138" t="s">
        <v>1114</v>
      </c>
      <c r="E43" s="144" t="s">
        <v>1534</v>
      </c>
      <c r="F43" s="143" t="s">
        <v>751</v>
      </c>
      <c r="G43" s="233" t="s">
        <v>2344</v>
      </c>
      <c r="H43" s="138" t="s">
        <v>2336</v>
      </c>
      <c r="I43" s="144" t="s">
        <v>2337</v>
      </c>
      <c r="J43" s="143" t="s">
        <v>663</v>
      </c>
      <c r="K43" s="233" t="s">
        <v>2345</v>
      </c>
      <c r="L43" s="138" t="s">
        <v>783</v>
      </c>
      <c r="M43" s="144" t="s">
        <v>782</v>
      </c>
      <c r="N43" s="143" t="s">
        <v>661</v>
      </c>
      <c r="O43" s="233" t="s">
        <v>2346</v>
      </c>
      <c r="P43" s="139"/>
      <c r="Q43" s="140"/>
    </row>
    <row r="44" spans="1:17" ht="12" customHeight="1">
      <c r="A44" s="356"/>
      <c r="B44" s="1215"/>
      <c r="C44" s="148">
        <v>2003</v>
      </c>
      <c r="D44" s="138" t="s">
        <v>2336</v>
      </c>
      <c r="E44" s="144" t="s">
        <v>2337</v>
      </c>
      <c r="F44" s="143" t="s">
        <v>661</v>
      </c>
      <c r="G44" s="233" t="s">
        <v>59</v>
      </c>
      <c r="H44" s="138" t="s">
        <v>664</v>
      </c>
      <c r="I44" s="144" t="s">
        <v>1304</v>
      </c>
      <c r="J44" s="143" t="s">
        <v>1662</v>
      </c>
      <c r="K44" s="233" t="s">
        <v>60</v>
      </c>
      <c r="L44" s="138" t="s">
        <v>699</v>
      </c>
      <c r="M44" s="144" t="s">
        <v>61</v>
      </c>
      <c r="N44" s="143" t="s">
        <v>751</v>
      </c>
      <c r="O44" s="233" t="s">
        <v>62</v>
      </c>
      <c r="P44" s="363"/>
      <c r="Q44" s="140"/>
    </row>
    <row r="45" spans="1:17" ht="12" customHeight="1">
      <c r="A45" s="356"/>
      <c r="B45" s="1215"/>
      <c r="C45" s="148">
        <v>2004</v>
      </c>
      <c r="D45" s="138" t="s">
        <v>667</v>
      </c>
      <c r="E45" s="144" t="s">
        <v>2342</v>
      </c>
      <c r="F45" s="143" t="s">
        <v>751</v>
      </c>
      <c r="G45" s="233" t="s">
        <v>364</v>
      </c>
      <c r="H45" s="138" t="s">
        <v>810</v>
      </c>
      <c r="I45" s="144" t="s">
        <v>1301</v>
      </c>
      <c r="J45" s="143" t="s">
        <v>629</v>
      </c>
      <c r="K45" s="233" t="s">
        <v>38</v>
      </c>
      <c r="L45" s="138" t="s">
        <v>705</v>
      </c>
      <c r="M45" s="144" t="s">
        <v>790</v>
      </c>
      <c r="N45" s="143" t="s">
        <v>677</v>
      </c>
      <c r="O45" s="233" t="s">
        <v>365</v>
      </c>
      <c r="P45" s="236"/>
      <c r="Q45" s="140"/>
    </row>
    <row r="46" spans="1:17" ht="12" customHeight="1">
      <c r="A46" s="356"/>
      <c r="B46" s="1215"/>
      <c r="C46" s="148">
        <v>2005</v>
      </c>
      <c r="D46" s="138" t="s">
        <v>1184</v>
      </c>
      <c r="E46" s="144" t="s">
        <v>850</v>
      </c>
      <c r="F46" s="143" t="s">
        <v>669</v>
      </c>
      <c r="G46" s="233" t="s">
        <v>38</v>
      </c>
      <c r="H46" s="138" t="s">
        <v>835</v>
      </c>
      <c r="I46" s="144" t="s">
        <v>825</v>
      </c>
      <c r="J46" s="143" t="s">
        <v>657</v>
      </c>
      <c r="K46" s="233" t="s">
        <v>386</v>
      </c>
      <c r="L46" s="138" t="s">
        <v>664</v>
      </c>
      <c r="M46" s="144" t="s">
        <v>1408</v>
      </c>
      <c r="N46" s="143" t="s">
        <v>629</v>
      </c>
      <c r="O46" s="233" t="s">
        <v>353</v>
      </c>
      <c r="P46" s="236"/>
      <c r="Q46" s="140"/>
    </row>
    <row r="47" spans="1:17" ht="12" customHeight="1">
      <c r="A47" s="356"/>
      <c r="B47" s="1215"/>
      <c r="C47" s="148">
        <v>2006</v>
      </c>
      <c r="D47" s="138" t="s">
        <v>705</v>
      </c>
      <c r="E47" s="144" t="s">
        <v>1120</v>
      </c>
      <c r="F47" s="143" t="s">
        <v>751</v>
      </c>
      <c r="G47" s="233" t="s">
        <v>380</v>
      </c>
      <c r="H47" s="138" t="s">
        <v>1420</v>
      </c>
      <c r="I47" s="144" t="s">
        <v>795</v>
      </c>
      <c r="J47" s="143" t="s">
        <v>629</v>
      </c>
      <c r="K47" s="233" t="s">
        <v>365</v>
      </c>
      <c r="L47" s="138" t="s">
        <v>980</v>
      </c>
      <c r="M47" s="144" t="s">
        <v>333</v>
      </c>
      <c r="N47" s="143" t="s">
        <v>2315</v>
      </c>
      <c r="O47" s="233" t="s">
        <v>367</v>
      </c>
      <c r="P47" s="139"/>
      <c r="Q47" s="140"/>
    </row>
    <row r="48" spans="1:17" ht="12" customHeight="1">
      <c r="A48" s="356"/>
      <c r="B48" s="1215"/>
      <c r="C48" s="148">
        <v>2007</v>
      </c>
      <c r="D48" s="138" t="s">
        <v>783</v>
      </c>
      <c r="E48" s="144" t="s">
        <v>670</v>
      </c>
      <c r="F48" s="143" t="s">
        <v>735</v>
      </c>
      <c r="G48" s="233" t="s">
        <v>2633</v>
      </c>
      <c r="H48" s="138" t="s">
        <v>798</v>
      </c>
      <c r="I48" s="144" t="s">
        <v>1332</v>
      </c>
      <c r="J48" s="143" t="s">
        <v>663</v>
      </c>
      <c r="K48" s="233" t="s">
        <v>379</v>
      </c>
      <c r="L48" s="138" t="s">
        <v>1725</v>
      </c>
      <c r="M48" s="144" t="s">
        <v>726</v>
      </c>
      <c r="N48" s="143" t="s">
        <v>661</v>
      </c>
      <c r="O48" s="233" t="s">
        <v>2043</v>
      </c>
      <c r="P48" s="236"/>
      <c r="Q48" s="140"/>
    </row>
    <row r="49" spans="1:17" ht="12" customHeight="1">
      <c r="A49" s="356"/>
      <c r="B49" s="1215"/>
      <c r="C49" s="148">
        <v>2008</v>
      </c>
      <c r="D49" s="138" t="s">
        <v>982</v>
      </c>
      <c r="E49" s="144" t="s">
        <v>790</v>
      </c>
      <c r="F49" s="143" t="s">
        <v>677</v>
      </c>
      <c r="G49" s="233" t="s">
        <v>39</v>
      </c>
      <c r="H49" s="138" t="s">
        <v>1114</v>
      </c>
      <c r="I49" s="144" t="s">
        <v>790</v>
      </c>
      <c r="J49" s="143" t="s">
        <v>661</v>
      </c>
      <c r="K49" s="233" t="s">
        <v>94</v>
      </c>
      <c r="L49" s="138" t="s">
        <v>667</v>
      </c>
      <c r="M49" s="144" t="s">
        <v>2834</v>
      </c>
      <c r="N49" s="143" t="s">
        <v>946</v>
      </c>
      <c r="O49" s="233" t="s">
        <v>351</v>
      </c>
      <c r="P49" s="139"/>
      <c r="Q49" s="140"/>
    </row>
    <row r="50" spans="1:17" ht="12" customHeight="1">
      <c r="A50" s="356"/>
      <c r="B50" s="1215"/>
      <c r="C50" s="148">
        <v>2009</v>
      </c>
      <c r="D50" s="138" t="s">
        <v>1114</v>
      </c>
      <c r="E50" s="144" t="s">
        <v>790</v>
      </c>
      <c r="F50" s="143" t="s">
        <v>661</v>
      </c>
      <c r="G50" s="233" t="s">
        <v>2633</v>
      </c>
      <c r="H50" s="138" t="s">
        <v>664</v>
      </c>
      <c r="I50" s="144" t="s">
        <v>3035</v>
      </c>
      <c r="J50" s="143" t="s">
        <v>751</v>
      </c>
      <c r="K50" s="233" t="s">
        <v>2043</v>
      </c>
      <c r="L50" s="138" t="s">
        <v>1420</v>
      </c>
      <c r="M50" s="144" t="s">
        <v>670</v>
      </c>
      <c r="N50" s="143" t="s">
        <v>735</v>
      </c>
      <c r="O50" s="233" t="s">
        <v>87</v>
      </c>
      <c r="P50" s="139"/>
      <c r="Q50" s="140"/>
    </row>
    <row r="51" spans="1:17" ht="12" customHeight="1">
      <c r="A51" s="356"/>
      <c r="B51" s="1215"/>
      <c r="C51" s="148">
        <v>2010</v>
      </c>
      <c r="D51" s="138" t="s">
        <v>671</v>
      </c>
      <c r="E51" s="144" t="s">
        <v>216</v>
      </c>
      <c r="F51" s="143" t="s">
        <v>751</v>
      </c>
      <c r="G51" s="233" t="s">
        <v>379</v>
      </c>
      <c r="H51" s="138" t="s">
        <v>671</v>
      </c>
      <c r="I51" s="144" t="s">
        <v>3230</v>
      </c>
      <c r="J51" s="143" t="s">
        <v>751</v>
      </c>
      <c r="K51" s="233" t="s">
        <v>2043</v>
      </c>
      <c r="L51" s="138" t="s">
        <v>1151</v>
      </c>
      <c r="M51" s="144" t="s">
        <v>1171</v>
      </c>
      <c r="N51" s="143" t="s">
        <v>929</v>
      </c>
      <c r="O51" s="233" t="s">
        <v>380</v>
      </c>
      <c r="P51" s="139"/>
      <c r="Q51" s="140"/>
    </row>
    <row r="52" spans="1:17" ht="12" customHeight="1">
      <c r="A52" s="356"/>
      <c r="B52" s="1215"/>
      <c r="C52" s="395">
        <v>2011</v>
      </c>
      <c r="D52" s="396" t="s">
        <v>667</v>
      </c>
      <c r="E52" s="397" t="s">
        <v>1171</v>
      </c>
      <c r="F52" s="391" t="s">
        <v>929</v>
      </c>
      <c r="G52" s="392" t="s">
        <v>2633</v>
      </c>
      <c r="H52" s="396" t="s">
        <v>1391</v>
      </c>
      <c r="I52" s="397" t="s">
        <v>1171</v>
      </c>
      <c r="J52" s="391" t="s">
        <v>929</v>
      </c>
      <c r="K52" s="392" t="s">
        <v>379</v>
      </c>
      <c r="L52" s="396" t="s">
        <v>1114</v>
      </c>
      <c r="M52" s="397" t="s">
        <v>2626</v>
      </c>
      <c r="N52" s="391" t="s">
        <v>629</v>
      </c>
      <c r="O52" s="392" t="s">
        <v>84</v>
      </c>
      <c r="P52" s="404"/>
      <c r="Q52" s="170"/>
    </row>
    <row r="53" spans="1:17" ht="12" customHeight="1">
      <c r="A53" s="356"/>
      <c r="B53" s="1215"/>
      <c r="C53" s="298">
        <v>2012</v>
      </c>
      <c r="D53" s="344" t="s">
        <v>1114</v>
      </c>
      <c r="E53" s="345" t="s">
        <v>2626</v>
      </c>
      <c r="F53" s="346" t="s">
        <v>629</v>
      </c>
      <c r="G53" s="347" t="s">
        <v>3611</v>
      </c>
      <c r="H53" s="132" t="s">
        <v>667</v>
      </c>
      <c r="I53" s="393" t="s">
        <v>1171</v>
      </c>
      <c r="J53" s="385" t="s">
        <v>929</v>
      </c>
      <c r="K53" s="230" t="s">
        <v>378</v>
      </c>
      <c r="L53" s="132" t="s">
        <v>705</v>
      </c>
      <c r="M53" s="393" t="s">
        <v>850</v>
      </c>
      <c r="N53" s="385" t="s">
        <v>669</v>
      </c>
      <c r="O53" s="230" t="s">
        <v>364</v>
      </c>
      <c r="P53" s="515">
        <v>8.3333333333333339E-4</v>
      </c>
      <c r="Q53" s="387">
        <v>2012</v>
      </c>
    </row>
    <row r="54" spans="1:17" ht="12" customHeight="1">
      <c r="A54" s="356"/>
      <c r="B54" s="1215"/>
      <c r="C54" s="298">
        <v>2013</v>
      </c>
      <c r="D54" s="324" t="s">
        <v>705</v>
      </c>
      <c r="E54" s="330" t="s">
        <v>850</v>
      </c>
      <c r="F54" s="331" t="s">
        <v>661</v>
      </c>
      <c r="G54" s="333" t="s">
        <v>59</v>
      </c>
      <c r="H54" s="132" t="s">
        <v>1114</v>
      </c>
      <c r="I54" s="393" t="s">
        <v>3792</v>
      </c>
      <c r="J54" s="385" t="s">
        <v>661</v>
      </c>
      <c r="K54" s="230" t="s">
        <v>380</v>
      </c>
      <c r="L54" s="132" t="s">
        <v>3346</v>
      </c>
      <c r="M54" s="393" t="s">
        <v>850</v>
      </c>
      <c r="N54" s="385" t="s">
        <v>661</v>
      </c>
      <c r="O54" s="230" t="s">
        <v>39</v>
      </c>
      <c r="P54" s="515"/>
      <c r="Q54" s="387"/>
    </row>
    <row r="55" spans="1:17" ht="12" customHeight="1">
      <c r="A55" s="356"/>
      <c r="B55" s="1215"/>
      <c r="C55" s="298">
        <v>2014</v>
      </c>
      <c r="D55" s="324" t="s">
        <v>1121</v>
      </c>
      <c r="E55" s="330" t="s">
        <v>4051</v>
      </c>
      <c r="F55" s="331" t="s">
        <v>2458</v>
      </c>
      <c r="G55" s="333" t="s">
        <v>377</v>
      </c>
      <c r="H55" s="132" t="s">
        <v>1122</v>
      </c>
      <c r="I55" s="393" t="s">
        <v>4052</v>
      </c>
      <c r="J55" s="385" t="s">
        <v>4053</v>
      </c>
      <c r="K55" s="230" t="s">
        <v>2633</v>
      </c>
      <c r="L55" s="132" t="s">
        <v>2038</v>
      </c>
      <c r="M55" s="393" t="s">
        <v>4054</v>
      </c>
      <c r="N55" s="385" t="s">
        <v>881</v>
      </c>
      <c r="O55" s="230" t="s">
        <v>379</v>
      </c>
      <c r="P55" s="515"/>
      <c r="Q55" s="387"/>
    </row>
    <row r="56" spans="1:17" ht="12" customHeight="1">
      <c r="A56" s="356"/>
      <c r="B56" s="1215"/>
      <c r="C56" s="148">
        <v>2015</v>
      </c>
      <c r="D56" s="138" t="s">
        <v>667</v>
      </c>
      <c r="E56" s="144" t="s">
        <v>4369</v>
      </c>
      <c r="F56" s="143" t="s">
        <v>751</v>
      </c>
      <c r="G56" s="233" t="s">
        <v>378</v>
      </c>
      <c r="H56" s="138" t="s">
        <v>1758</v>
      </c>
      <c r="I56" s="144" t="s">
        <v>670</v>
      </c>
      <c r="J56" s="143" t="s">
        <v>669</v>
      </c>
      <c r="K56" s="233" t="s">
        <v>2633</v>
      </c>
      <c r="L56" s="138" t="s">
        <v>791</v>
      </c>
      <c r="M56" s="144" t="s">
        <v>792</v>
      </c>
      <c r="N56" s="143" t="s">
        <v>629</v>
      </c>
      <c r="O56" s="233" t="s">
        <v>379</v>
      </c>
      <c r="P56" s="139"/>
      <c r="Q56" s="140"/>
    </row>
    <row r="57" spans="1:17" ht="12" customHeight="1">
      <c r="A57" s="356"/>
      <c r="B57" s="1215"/>
      <c r="C57" s="309">
        <v>2016</v>
      </c>
      <c r="D57" s="138" t="s">
        <v>1121</v>
      </c>
      <c r="E57" s="144" t="s">
        <v>4009</v>
      </c>
      <c r="F57" s="143" t="s">
        <v>669</v>
      </c>
      <c r="G57" s="233" t="s">
        <v>378</v>
      </c>
      <c r="H57" s="138" t="s">
        <v>1121</v>
      </c>
      <c r="I57" s="144" t="s">
        <v>4415</v>
      </c>
      <c r="J57" s="143" t="s">
        <v>4868</v>
      </c>
      <c r="K57" s="233" t="s">
        <v>59</v>
      </c>
      <c r="L57" s="138" t="s">
        <v>708</v>
      </c>
      <c r="M57" s="144" t="s">
        <v>801</v>
      </c>
      <c r="N57" s="143" t="s">
        <v>661</v>
      </c>
      <c r="O57" s="233" t="s">
        <v>2633</v>
      </c>
      <c r="P57" s="139"/>
      <c r="Q57" s="140"/>
    </row>
    <row r="58" spans="1:17" ht="12" customHeight="1">
      <c r="A58" s="356"/>
      <c r="B58" s="1215"/>
      <c r="C58" s="309">
        <v>2017</v>
      </c>
      <c r="D58" s="138" t="s">
        <v>1121</v>
      </c>
      <c r="E58" s="144" t="s">
        <v>4009</v>
      </c>
      <c r="F58" s="143" t="s">
        <v>669</v>
      </c>
      <c r="G58" s="233" t="s">
        <v>2054</v>
      </c>
      <c r="H58" s="138" t="s">
        <v>708</v>
      </c>
      <c r="I58" s="144" t="s">
        <v>3092</v>
      </c>
      <c r="J58" s="143" t="s">
        <v>666</v>
      </c>
      <c r="K58" s="233" t="s">
        <v>377</v>
      </c>
      <c r="L58" s="138" t="s">
        <v>708</v>
      </c>
      <c r="M58" s="144" t="s">
        <v>801</v>
      </c>
      <c r="N58" s="143" t="s">
        <v>661</v>
      </c>
      <c r="O58" s="233" t="s">
        <v>59</v>
      </c>
      <c r="P58" s="139"/>
      <c r="Q58" s="140"/>
    </row>
    <row r="59" spans="1:17" ht="12" customHeight="1">
      <c r="A59" s="356"/>
      <c r="B59" s="1215"/>
      <c r="C59" s="309">
        <v>2018</v>
      </c>
      <c r="D59" s="138" t="s">
        <v>982</v>
      </c>
      <c r="E59" s="144" t="s">
        <v>4026</v>
      </c>
      <c r="F59" s="143" t="s">
        <v>751</v>
      </c>
      <c r="G59" s="233" t="s">
        <v>2633</v>
      </c>
      <c r="H59" s="138" t="s">
        <v>709</v>
      </c>
      <c r="I59" s="144" t="s">
        <v>4842</v>
      </c>
      <c r="J59" s="143" t="s">
        <v>751</v>
      </c>
      <c r="K59" s="233" t="s">
        <v>364</v>
      </c>
      <c r="L59" s="138" t="s">
        <v>664</v>
      </c>
      <c r="M59" s="144" t="s">
        <v>4577</v>
      </c>
      <c r="N59" s="143" t="s">
        <v>2458</v>
      </c>
      <c r="O59" s="233" t="s">
        <v>2043</v>
      </c>
      <c r="P59" s="139"/>
      <c r="Q59" s="140"/>
    </row>
    <row r="60" spans="1:17" ht="12" customHeight="1">
      <c r="A60" s="356"/>
      <c r="B60" s="1215"/>
      <c r="C60" s="382">
        <v>2019</v>
      </c>
      <c r="D60" s="132" t="s">
        <v>982</v>
      </c>
      <c r="E60" s="393" t="s">
        <v>5059</v>
      </c>
      <c r="F60" s="385" t="s">
        <v>751</v>
      </c>
      <c r="G60" s="230">
        <v>9.0740740740740745E-4</v>
      </c>
      <c r="H60" s="132" t="s">
        <v>664</v>
      </c>
      <c r="I60" s="393" t="s">
        <v>4577</v>
      </c>
      <c r="J60" s="385" t="s">
        <v>2458</v>
      </c>
      <c r="K60" s="230">
        <v>9.1319444444444434E-4</v>
      </c>
      <c r="L60" s="132" t="s">
        <v>1145</v>
      </c>
      <c r="M60" s="393" t="s">
        <v>5178</v>
      </c>
      <c r="N60" s="385" t="s">
        <v>751</v>
      </c>
      <c r="O60" s="230">
        <v>9.2245370370370365E-4</v>
      </c>
      <c r="P60" s="403"/>
      <c r="Q60" s="387"/>
    </row>
    <row r="61" spans="1:17" ht="12" customHeight="1">
      <c r="A61" s="356"/>
      <c r="B61" s="1215"/>
      <c r="C61" s="382">
        <v>2022</v>
      </c>
      <c r="D61" s="132" t="s">
        <v>4596</v>
      </c>
      <c r="E61" s="393" t="s">
        <v>3950</v>
      </c>
      <c r="F61" s="385" t="s">
        <v>629</v>
      </c>
      <c r="G61" s="230">
        <v>9.0277777777777784E-4</v>
      </c>
      <c r="H61" s="132" t="s">
        <v>791</v>
      </c>
      <c r="I61" s="393" t="s">
        <v>670</v>
      </c>
      <c r="J61" s="385" t="s">
        <v>629</v>
      </c>
      <c r="K61" s="230">
        <v>9.4907407407407408E-4</v>
      </c>
      <c r="L61" s="132" t="s">
        <v>810</v>
      </c>
      <c r="M61" s="393" t="s">
        <v>820</v>
      </c>
      <c r="N61" s="385" t="s">
        <v>629</v>
      </c>
      <c r="O61" s="230">
        <v>9.6064814814814808E-4</v>
      </c>
      <c r="P61" s="403"/>
      <c r="Q61" s="387"/>
    </row>
    <row r="62" spans="1:17" ht="12" customHeight="1">
      <c r="A62" s="356"/>
      <c r="B62" s="1215"/>
      <c r="C62" s="382">
        <v>2023</v>
      </c>
      <c r="D62" s="132" t="s">
        <v>3951</v>
      </c>
      <c r="E62" s="393" t="s">
        <v>5484</v>
      </c>
      <c r="F62" s="385" t="s">
        <v>657</v>
      </c>
      <c r="G62" s="230">
        <v>9.7222222222222209E-4</v>
      </c>
      <c r="H62" s="132" t="s">
        <v>5262</v>
      </c>
      <c r="I62" s="393" t="s">
        <v>836</v>
      </c>
      <c r="J62" s="385" t="s">
        <v>669</v>
      </c>
      <c r="K62" s="230">
        <v>9.8379629629629642E-4</v>
      </c>
      <c r="L62" s="132" t="s">
        <v>708</v>
      </c>
      <c r="M62" s="393" t="s">
        <v>819</v>
      </c>
      <c r="N62" s="385" t="s">
        <v>629</v>
      </c>
      <c r="O62" s="230">
        <v>9.9537037037037042E-4</v>
      </c>
      <c r="P62" s="403"/>
      <c r="Q62" s="387"/>
    </row>
    <row r="63" spans="1:17" ht="12" customHeight="1" thickBot="1">
      <c r="A63" s="358"/>
      <c r="B63" s="1215"/>
      <c r="C63" s="309">
        <v>2024</v>
      </c>
      <c r="D63" s="138" t="s">
        <v>4004</v>
      </c>
      <c r="E63" s="144" t="s">
        <v>1143</v>
      </c>
      <c r="F63" s="143" t="s">
        <v>2425</v>
      </c>
      <c r="G63" s="233" t="s">
        <v>2633</v>
      </c>
      <c r="H63" s="138" t="s">
        <v>708</v>
      </c>
      <c r="I63" s="144" t="s">
        <v>5675</v>
      </c>
      <c r="J63" s="143" t="s">
        <v>751</v>
      </c>
      <c r="K63" s="233" t="s">
        <v>2633</v>
      </c>
      <c r="L63" s="138" t="s">
        <v>1388</v>
      </c>
      <c r="M63" s="144" t="s">
        <v>5676</v>
      </c>
      <c r="N63" s="143" t="s">
        <v>751</v>
      </c>
      <c r="O63" s="233" t="s">
        <v>2633</v>
      </c>
      <c r="P63" s="139"/>
      <c r="Q63" s="140"/>
    </row>
    <row r="64" spans="1:17">
      <c r="B64" s="1215"/>
      <c r="C64" s="309">
        <v>2025</v>
      </c>
      <c r="D64" s="138" t="s">
        <v>4004</v>
      </c>
      <c r="E64" s="144" t="s">
        <v>1143</v>
      </c>
      <c r="F64" s="143" t="s">
        <v>2425</v>
      </c>
      <c r="G64" s="233">
        <v>9.1435185185185185E-4</v>
      </c>
      <c r="H64" s="138" t="s">
        <v>2622</v>
      </c>
      <c r="I64" s="144" t="s">
        <v>5438</v>
      </c>
      <c r="J64" s="143" t="s">
        <v>2425</v>
      </c>
      <c r="K64" s="233">
        <v>9.3749999999999997E-4</v>
      </c>
      <c r="L64" s="138" t="s">
        <v>3020</v>
      </c>
      <c r="M64" s="144" t="s">
        <v>5676</v>
      </c>
      <c r="N64" s="143" t="s">
        <v>751</v>
      </c>
      <c r="O64" s="233">
        <v>9.4907407407407408E-4</v>
      </c>
      <c r="P64" s="139"/>
      <c r="Q64" s="140"/>
    </row>
    <row r="65" spans="2:17" ht="12.75" thickBot="1">
      <c r="B65" s="1216"/>
      <c r="C65" s="310">
        <v>2026</v>
      </c>
      <c r="D65" s="133" t="s">
        <v>1114</v>
      </c>
      <c r="E65" s="134" t="s">
        <v>6077</v>
      </c>
      <c r="F65" s="128"/>
      <c r="G65" s="232">
        <v>9.4907407407407408E-4</v>
      </c>
      <c r="H65" s="133" t="s">
        <v>4426</v>
      </c>
      <c r="I65" s="134" t="s">
        <v>5749</v>
      </c>
      <c r="J65" s="128" t="s">
        <v>751</v>
      </c>
      <c r="K65" s="232">
        <v>9.6064814814814819E-4</v>
      </c>
      <c r="L65" s="133" t="s">
        <v>1145</v>
      </c>
      <c r="M65" s="134" t="s">
        <v>795</v>
      </c>
      <c r="N65" s="128" t="s">
        <v>629</v>
      </c>
      <c r="O65" s="232">
        <v>9.9537037037037042E-4</v>
      </c>
      <c r="P65" s="125"/>
      <c r="Q65" s="126"/>
    </row>
  </sheetData>
  <mergeCells count="14">
    <mergeCell ref="B36:B65"/>
    <mergeCell ref="B3:B32"/>
    <mergeCell ref="B1:C2"/>
    <mergeCell ref="D1:O1"/>
    <mergeCell ref="P1:Q1"/>
    <mergeCell ref="D2:G2"/>
    <mergeCell ref="H2:K2"/>
    <mergeCell ref="L2:O2"/>
    <mergeCell ref="B34:C35"/>
    <mergeCell ref="P34:Q34"/>
    <mergeCell ref="D34:O34"/>
    <mergeCell ref="D35:G35"/>
    <mergeCell ref="H35:K35"/>
    <mergeCell ref="L35:O35"/>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6"/>
  <sheetViews>
    <sheetView topLeftCell="B22" workbookViewId="0">
      <selection activeCell="H66" sqref="H66"/>
    </sheetView>
  </sheetViews>
  <sheetFormatPr defaultRowHeight="12"/>
  <cols>
    <col min="1" max="1" width="0.42578125" style="1" hidden="1" customWidth="1"/>
    <col min="2" max="2" width="5.5703125" style="1" customWidth="1"/>
    <col min="3" max="3" width="7.42578125" style="1" customWidth="1"/>
    <col min="4" max="4" width="9.2851562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48"/>
      <c r="C1" s="48"/>
      <c r="D1" s="48"/>
      <c r="E1" s="48"/>
      <c r="F1" s="48"/>
      <c r="G1" s="48"/>
      <c r="H1" s="48"/>
      <c r="I1" s="48"/>
      <c r="J1" s="48"/>
      <c r="K1" s="48"/>
      <c r="L1" s="48"/>
      <c r="M1" s="48"/>
      <c r="N1" s="48"/>
      <c r="O1" s="48"/>
      <c r="P1" s="48"/>
      <c r="Q1" s="48"/>
    </row>
    <row r="2" spans="1:17" ht="12.75" customHeight="1">
      <c r="A2" s="926"/>
      <c r="B2" s="1229" t="s">
        <v>776</v>
      </c>
      <c r="C2" s="1230"/>
      <c r="D2" s="1231" t="s">
        <v>1443</v>
      </c>
      <c r="E2" s="1232"/>
      <c r="F2" s="1232"/>
      <c r="G2" s="1232"/>
      <c r="H2" s="1232"/>
      <c r="I2" s="1232"/>
      <c r="J2" s="1232"/>
      <c r="K2" s="1232"/>
      <c r="L2" s="1232"/>
      <c r="M2" s="1232"/>
      <c r="N2" s="1232"/>
      <c r="O2" s="1233"/>
      <c r="P2" s="1234" t="s">
        <v>1442</v>
      </c>
      <c r="Q2" s="1235"/>
    </row>
    <row r="3" spans="1:17" ht="12.75" customHeight="1" thickBot="1">
      <c r="A3" s="356"/>
      <c r="B3" s="1194"/>
      <c r="C3" s="1195"/>
      <c r="D3" s="1201" t="s">
        <v>1444</v>
      </c>
      <c r="E3" s="1202"/>
      <c r="F3" s="1202"/>
      <c r="G3" s="1202"/>
      <c r="H3" s="1203" t="s">
        <v>1445</v>
      </c>
      <c r="I3" s="1203"/>
      <c r="J3" s="1203"/>
      <c r="K3" s="1203"/>
      <c r="L3" s="1204" t="s">
        <v>1446</v>
      </c>
      <c r="M3" s="1204"/>
      <c r="N3" s="1204"/>
      <c r="O3" s="1205"/>
      <c r="P3" s="151" t="s">
        <v>1441</v>
      </c>
      <c r="Q3" s="150" t="s">
        <v>1447</v>
      </c>
    </row>
    <row r="4" spans="1:17" ht="12" customHeight="1">
      <c r="A4" s="1227" t="s">
        <v>5251</v>
      </c>
      <c r="B4" s="1190"/>
      <c r="C4" s="927">
        <v>1995</v>
      </c>
      <c r="D4" s="935" t="s">
        <v>675</v>
      </c>
      <c r="E4" s="936" t="s">
        <v>676</v>
      </c>
      <c r="F4" s="930" t="s">
        <v>677</v>
      </c>
      <c r="G4" s="931">
        <v>9.1087962962962965E-4</v>
      </c>
      <c r="H4" s="935" t="s">
        <v>678</v>
      </c>
      <c r="I4" s="936" t="s">
        <v>679</v>
      </c>
      <c r="J4" s="930" t="s">
        <v>629</v>
      </c>
      <c r="K4" s="931">
        <v>9.2592592592592585E-4</v>
      </c>
      <c r="L4" s="935" t="s">
        <v>680</v>
      </c>
      <c r="M4" s="936" t="s">
        <v>654</v>
      </c>
      <c r="N4" s="930" t="s">
        <v>629</v>
      </c>
      <c r="O4" s="931">
        <v>9.6064814814814808E-4</v>
      </c>
      <c r="P4" s="937"/>
      <c r="Q4" s="933"/>
    </row>
    <row r="5" spans="1:17" ht="12" customHeight="1">
      <c r="A5" s="1227"/>
      <c r="B5" s="1190"/>
      <c r="C5" s="148">
        <v>1996</v>
      </c>
      <c r="D5" s="141" t="s">
        <v>678</v>
      </c>
      <c r="E5" s="152" t="s">
        <v>679</v>
      </c>
      <c r="F5" s="136" t="s">
        <v>629</v>
      </c>
      <c r="G5" s="237">
        <v>1.0069444444444444E-3</v>
      </c>
      <c r="H5" s="141" t="s">
        <v>627</v>
      </c>
      <c r="I5" s="152" t="s">
        <v>822</v>
      </c>
      <c r="J5" s="136" t="s">
        <v>657</v>
      </c>
      <c r="K5" s="237">
        <v>1.0763888888888889E-3</v>
      </c>
      <c r="L5" s="141" t="s">
        <v>753</v>
      </c>
      <c r="M5" s="152" t="s">
        <v>823</v>
      </c>
      <c r="N5" s="136" t="s">
        <v>629</v>
      </c>
      <c r="O5" s="237">
        <v>1.1458333333333333E-3</v>
      </c>
      <c r="P5" s="236"/>
      <c r="Q5" s="140"/>
    </row>
    <row r="6" spans="1:17" ht="12" customHeight="1">
      <c r="A6" s="1227"/>
      <c r="B6" s="1190"/>
      <c r="C6" s="148">
        <v>1997</v>
      </c>
      <c r="D6" s="141" t="s">
        <v>659</v>
      </c>
      <c r="E6" s="142" t="s">
        <v>963</v>
      </c>
      <c r="F6" s="143" t="s">
        <v>677</v>
      </c>
      <c r="G6" s="237">
        <v>9.0740740740740745E-4</v>
      </c>
      <c r="H6" s="141" t="s">
        <v>694</v>
      </c>
      <c r="I6" s="142" t="s">
        <v>746</v>
      </c>
      <c r="J6" s="143" t="s">
        <v>629</v>
      </c>
      <c r="K6" s="237">
        <v>9.2939814814814827E-4</v>
      </c>
      <c r="L6" s="141" t="s">
        <v>653</v>
      </c>
      <c r="M6" s="142" t="s">
        <v>654</v>
      </c>
      <c r="N6" s="143" t="s">
        <v>629</v>
      </c>
      <c r="O6" s="237">
        <v>9.3865740740740726E-4</v>
      </c>
      <c r="P6" s="236"/>
      <c r="Q6" s="140"/>
    </row>
    <row r="7" spans="1:17" ht="12" customHeight="1">
      <c r="A7" s="1227"/>
      <c r="B7" s="1190"/>
      <c r="C7" s="148">
        <v>1998</v>
      </c>
      <c r="D7" s="141" t="s">
        <v>1153</v>
      </c>
      <c r="E7" s="142" t="s">
        <v>1154</v>
      </c>
      <c r="F7" s="143" t="s">
        <v>938</v>
      </c>
      <c r="G7" s="237">
        <v>9.0740740740740745E-4</v>
      </c>
      <c r="H7" s="141" t="s">
        <v>687</v>
      </c>
      <c r="I7" s="142" t="s">
        <v>1155</v>
      </c>
      <c r="J7" s="143" t="s">
        <v>751</v>
      </c>
      <c r="K7" s="237">
        <v>9.2939814814814827E-4</v>
      </c>
      <c r="L7" s="141" t="s">
        <v>694</v>
      </c>
      <c r="M7" s="142" t="s">
        <v>746</v>
      </c>
      <c r="N7" s="143" t="s">
        <v>629</v>
      </c>
      <c r="O7" s="237">
        <v>9.4791666666666668E-4</v>
      </c>
      <c r="P7" s="236"/>
      <c r="Q7" s="140"/>
    </row>
    <row r="8" spans="1:17" ht="12" customHeight="1">
      <c r="A8" s="1227"/>
      <c r="B8" s="1190"/>
      <c r="C8" s="148">
        <v>1999</v>
      </c>
      <c r="D8" s="141" t="s">
        <v>1334</v>
      </c>
      <c r="E8" s="142" t="s">
        <v>1335</v>
      </c>
      <c r="F8" s="143" t="s">
        <v>751</v>
      </c>
      <c r="G8" s="237">
        <v>9.2361111111111116E-4</v>
      </c>
      <c r="H8" s="141" t="s">
        <v>972</v>
      </c>
      <c r="I8" s="142" t="s">
        <v>1171</v>
      </c>
      <c r="J8" s="143" t="s">
        <v>929</v>
      </c>
      <c r="K8" s="237">
        <v>9.3634259259259267E-4</v>
      </c>
      <c r="L8" s="141" t="s">
        <v>680</v>
      </c>
      <c r="M8" s="142" t="s">
        <v>746</v>
      </c>
      <c r="N8" s="143" t="s">
        <v>629</v>
      </c>
      <c r="O8" s="237">
        <v>9.4212962962962968E-4</v>
      </c>
      <c r="P8" s="236"/>
      <c r="Q8" s="140"/>
    </row>
    <row r="9" spans="1:17" ht="12" customHeight="1">
      <c r="A9" s="1227"/>
      <c r="B9" s="1190"/>
      <c r="C9" s="148">
        <v>2000</v>
      </c>
      <c r="D9" s="351" t="s">
        <v>972</v>
      </c>
      <c r="E9" s="352" t="s">
        <v>1171</v>
      </c>
      <c r="F9" s="331" t="s">
        <v>929</v>
      </c>
      <c r="G9" s="327">
        <v>8.4374999999999999E-4</v>
      </c>
      <c r="H9" s="141" t="s">
        <v>1334</v>
      </c>
      <c r="I9" s="142" t="s">
        <v>1335</v>
      </c>
      <c r="J9" s="143" t="s">
        <v>751</v>
      </c>
      <c r="K9" s="237">
        <v>8.5532407407407399E-4</v>
      </c>
      <c r="L9" s="141" t="s">
        <v>828</v>
      </c>
      <c r="M9" s="142" t="s">
        <v>809</v>
      </c>
      <c r="N9" s="143" t="s">
        <v>929</v>
      </c>
      <c r="O9" s="237">
        <v>8.6805555555555551E-4</v>
      </c>
      <c r="P9" s="236"/>
      <c r="Q9" s="140"/>
    </row>
    <row r="10" spans="1:17" ht="12" customHeight="1">
      <c r="A10" s="1227"/>
      <c r="B10" s="1190"/>
      <c r="C10" s="148">
        <v>2001</v>
      </c>
      <c r="D10" s="141" t="s">
        <v>1898</v>
      </c>
      <c r="E10" s="142" t="s">
        <v>1923</v>
      </c>
      <c r="F10" s="143" t="s">
        <v>751</v>
      </c>
      <c r="G10" s="244">
        <v>117.6</v>
      </c>
      <c r="H10" s="141" t="s">
        <v>3987</v>
      </c>
      <c r="I10" s="142" t="s">
        <v>1899</v>
      </c>
      <c r="J10" s="143" t="s">
        <v>661</v>
      </c>
      <c r="K10" s="244">
        <v>118.9</v>
      </c>
      <c r="L10" s="141" t="s">
        <v>1900</v>
      </c>
      <c r="M10" s="142" t="s">
        <v>1901</v>
      </c>
      <c r="N10" s="143" t="s">
        <v>629</v>
      </c>
      <c r="O10" s="244">
        <v>122.6</v>
      </c>
      <c r="P10" s="236"/>
      <c r="Q10" s="140"/>
    </row>
    <row r="11" spans="1:17" ht="12" customHeight="1">
      <c r="A11" s="1227"/>
      <c r="B11" s="1190"/>
      <c r="C11" s="148">
        <v>2002</v>
      </c>
      <c r="D11" s="141" t="s">
        <v>1087</v>
      </c>
      <c r="E11" s="142" t="s">
        <v>975</v>
      </c>
      <c r="F11" s="143" t="s">
        <v>661</v>
      </c>
      <c r="G11" s="233" t="s">
        <v>2369</v>
      </c>
      <c r="H11" s="141" t="s">
        <v>680</v>
      </c>
      <c r="I11" s="142" t="s">
        <v>1207</v>
      </c>
      <c r="J11" s="143" t="s">
        <v>751</v>
      </c>
      <c r="K11" s="233" t="s">
        <v>2370</v>
      </c>
      <c r="L11" s="141" t="s">
        <v>1313</v>
      </c>
      <c r="M11" s="142" t="s">
        <v>1314</v>
      </c>
      <c r="N11" s="143" t="s">
        <v>751</v>
      </c>
      <c r="O11" s="233" t="s">
        <v>2371</v>
      </c>
      <c r="P11" s="236"/>
      <c r="Q11" s="140"/>
    </row>
    <row r="12" spans="1:17" ht="12" customHeight="1">
      <c r="A12" s="1227"/>
      <c r="B12" s="1190"/>
      <c r="C12" s="148">
        <v>2003</v>
      </c>
      <c r="D12" s="141" t="s">
        <v>1035</v>
      </c>
      <c r="E12" s="142" t="s">
        <v>1477</v>
      </c>
      <c r="F12" s="143" t="s">
        <v>751</v>
      </c>
      <c r="G12" s="233" t="s">
        <v>78</v>
      </c>
      <c r="H12" s="141" t="s">
        <v>973</v>
      </c>
      <c r="I12" s="142" t="s">
        <v>2305</v>
      </c>
      <c r="J12" s="143" t="s">
        <v>751</v>
      </c>
      <c r="K12" s="233" t="s">
        <v>79</v>
      </c>
      <c r="L12" s="141" t="s">
        <v>976</v>
      </c>
      <c r="M12" s="142" t="s">
        <v>80</v>
      </c>
      <c r="N12" s="143" t="s">
        <v>751</v>
      </c>
      <c r="O12" s="233" t="s">
        <v>81</v>
      </c>
      <c r="P12" s="236"/>
      <c r="Q12" s="140"/>
    </row>
    <row r="13" spans="1:17" ht="12" customHeight="1">
      <c r="A13" s="1227"/>
      <c r="B13" s="1190"/>
      <c r="C13" s="148">
        <v>2004</v>
      </c>
      <c r="D13" s="141" t="s">
        <v>1035</v>
      </c>
      <c r="E13" s="142" t="s">
        <v>1477</v>
      </c>
      <c r="F13" s="143" t="s">
        <v>751</v>
      </c>
      <c r="G13" s="233" t="s">
        <v>375</v>
      </c>
      <c r="H13" s="141" t="s">
        <v>973</v>
      </c>
      <c r="I13" s="142" t="s">
        <v>2305</v>
      </c>
      <c r="J13" s="143" t="s">
        <v>751</v>
      </c>
      <c r="K13" s="233" t="s">
        <v>376</v>
      </c>
      <c r="L13" s="141" t="s">
        <v>627</v>
      </c>
      <c r="M13" s="142" t="s">
        <v>2310</v>
      </c>
      <c r="N13" s="143" t="s">
        <v>751</v>
      </c>
      <c r="O13" s="233" t="s">
        <v>377</v>
      </c>
      <c r="P13" s="236"/>
      <c r="Q13" s="140"/>
    </row>
    <row r="14" spans="1:17" ht="12" customHeight="1">
      <c r="A14" s="1227"/>
      <c r="B14" s="1190"/>
      <c r="C14" s="148">
        <v>2005</v>
      </c>
      <c r="D14" s="141" t="s">
        <v>627</v>
      </c>
      <c r="E14" s="142" t="s">
        <v>2310</v>
      </c>
      <c r="F14" s="143" t="s">
        <v>751</v>
      </c>
      <c r="G14" s="233" t="s">
        <v>377</v>
      </c>
      <c r="H14" s="141" t="s">
        <v>348</v>
      </c>
      <c r="I14" s="142" t="s">
        <v>349</v>
      </c>
      <c r="J14" s="143" t="s">
        <v>751</v>
      </c>
      <c r="K14" s="233" t="s">
        <v>378</v>
      </c>
      <c r="L14" s="141" t="s">
        <v>828</v>
      </c>
      <c r="M14" s="142" t="s">
        <v>1316</v>
      </c>
      <c r="N14" s="143" t="s">
        <v>629</v>
      </c>
      <c r="O14" s="233" t="s">
        <v>38</v>
      </c>
      <c r="P14" s="236"/>
      <c r="Q14" s="140"/>
    </row>
    <row r="15" spans="1:17" ht="12" customHeight="1">
      <c r="A15" s="1227"/>
      <c r="B15" s="1190"/>
      <c r="C15" s="148">
        <v>2006</v>
      </c>
      <c r="D15" s="141" t="s">
        <v>348</v>
      </c>
      <c r="E15" s="142" t="s">
        <v>349</v>
      </c>
      <c r="F15" s="143" t="s">
        <v>751</v>
      </c>
      <c r="G15" s="233" t="s">
        <v>2303</v>
      </c>
      <c r="H15" s="141" t="s">
        <v>976</v>
      </c>
      <c r="I15" s="142" t="s">
        <v>968</v>
      </c>
      <c r="J15" s="143" t="s">
        <v>657</v>
      </c>
      <c r="K15" s="233" t="s">
        <v>2054</v>
      </c>
      <c r="L15" s="141" t="s">
        <v>627</v>
      </c>
      <c r="M15" s="142" t="s">
        <v>2055</v>
      </c>
      <c r="N15" s="143" t="s">
        <v>751</v>
      </c>
      <c r="O15" s="233" t="s">
        <v>378</v>
      </c>
      <c r="P15" s="236"/>
      <c r="Q15" s="140"/>
    </row>
    <row r="16" spans="1:17" ht="12" customHeight="1">
      <c r="A16" s="1227"/>
      <c r="B16" s="1190"/>
      <c r="C16" s="148">
        <v>2007</v>
      </c>
      <c r="D16" s="141" t="s">
        <v>2040</v>
      </c>
      <c r="E16" s="142" t="s">
        <v>2041</v>
      </c>
      <c r="F16" s="143" t="s">
        <v>2042</v>
      </c>
      <c r="G16" s="233" t="s">
        <v>375</v>
      </c>
      <c r="H16" s="141" t="s">
        <v>352</v>
      </c>
      <c r="I16" s="142" t="s">
        <v>1107</v>
      </c>
      <c r="J16" s="143" t="s">
        <v>657</v>
      </c>
      <c r="K16" s="233" t="s">
        <v>377</v>
      </c>
      <c r="L16" s="141" t="s">
        <v>1309</v>
      </c>
      <c r="M16" s="142" t="s">
        <v>2283</v>
      </c>
      <c r="N16" s="143" t="s">
        <v>677</v>
      </c>
      <c r="O16" s="233" t="s">
        <v>59</v>
      </c>
      <c r="P16" s="236"/>
      <c r="Q16" s="140"/>
    </row>
    <row r="17" spans="1:17" ht="12" customHeight="1">
      <c r="A17" s="1227"/>
      <c r="B17" s="1190"/>
      <c r="C17" s="148">
        <v>2008</v>
      </c>
      <c r="D17" s="141" t="s">
        <v>2040</v>
      </c>
      <c r="E17" s="142" t="s">
        <v>2041</v>
      </c>
      <c r="F17" s="143" t="s">
        <v>2042</v>
      </c>
      <c r="G17" s="233" t="s">
        <v>377</v>
      </c>
      <c r="H17" s="141" t="s">
        <v>1309</v>
      </c>
      <c r="I17" s="142" t="s">
        <v>2283</v>
      </c>
      <c r="J17" s="143" t="s">
        <v>669</v>
      </c>
      <c r="K17" s="233" t="s">
        <v>378</v>
      </c>
      <c r="L17" s="141" t="s">
        <v>759</v>
      </c>
      <c r="M17" s="142" t="s">
        <v>2044</v>
      </c>
      <c r="N17" s="143" t="s">
        <v>751</v>
      </c>
      <c r="O17" s="233" t="s">
        <v>2840</v>
      </c>
      <c r="P17" s="139"/>
      <c r="Q17" s="140"/>
    </row>
    <row r="18" spans="1:17" ht="12" customHeight="1">
      <c r="A18" s="1227"/>
      <c r="B18" s="1190"/>
      <c r="C18" s="148">
        <v>2009</v>
      </c>
      <c r="D18" s="141" t="s">
        <v>759</v>
      </c>
      <c r="E18" s="142" t="s">
        <v>2044</v>
      </c>
      <c r="F18" s="143" t="s">
        <v>751</v>
      </c>
      <c r="G18" s="233" t="s">
        <v>3054</v>
      </c>
      <c r="H18" s="141" t="s">
        <v>653</v>
      </c>
      <c r="I18" s="142" t="s">
        <v>3046</v>
      </c>
      <c r="J18" s="143" t="s">
        <v>751</v>
      </c>
      <c r="K18" s="233" t="s">
        <v>375</v>
      </c>
      <c r="L18" s="141" t="s">
        <v>627</v>
      </c>
      <c r="M18" s="142" t="s">
        <v>2627</v>
      </c>
      <c r="N18" s="143" t="s">
        <v>751</v>
      </c>
      <c r="O18" s="233" t="s">
        <v>2303</v>
      </c>
      <c r="P18" s="139"/>
      <c r="Q18" s="140"/>
    </row>
    <row r="19" spans="1:17" ht="12" customHeight="1">
      <c r="A19" s="1227"/>
      <c r="B19" s="1190"/>
      <c r="C19" s="148">
        <v>2010</v>
      </c>
      <c r="D19" s="141" t="s">
        <v>348</v>
      </c>
      <c r="E19" s="142" t="s">
        <v>3240</v>
      </c>
      <c r="F19" s="143" t="s">
        <v>751</v>
      </c>
      <c r="G19" s="233" t="s">
        <v>59</v>
      </c>
      <c r="H19" s="141" t="s">
        <v>687</v>
      </c>
      <c r="I19" s="142" t="s">
        <v>3049</v>
      </c>
      <c r="J19" s="143" t="s">
        <v>751</v>
      </c>
      <c r="K19" s="233" t="s">
        <v>364</v>
      </c>
      <c r="L19" s="141" t="s">
        <v>831</v>
      </c>
      <c r="M19" s="142" t="s">
        <v>3241</v>
      </c>
      <c r="N19" s="143" t="s">
        <v>2042</v>
      </c>
      <c r="O19" s="233" t="s">
        <v>380</v>
      </c>
      <c r="P19" s="139"/>
      <c r="Q19" s="140"/>
    </row>
    <row r="20" spans="1:17" ht="12" customHeight="1">
      <c r="A20" s="1227"/>
      <c r="B20" s="1190"/>
      <c r="C20" s="395">
        <v>2011</v>
      </c>
      <c r="D20" s="389" t="s">
        <v>680</v>
      </c>
      <c r="E20" s="390" t="s">
        <v>1530</v>
      </c>
      <c r="F20" s="391" t="s">
        <v>881</v>
      </c>
      <c r="G20" s="392" t="s">
        <v>2303</v>
      </c>
      <c r="H20" s="389" t="s">
        <v>1087</v>
      </c>
      <c r="I20" s="390" t="s">
        <v>3480</v>
      </c>
      <c r="J20" s="391" t="s">
        <v>929</v>
      </c>
      <c r="K20" s="392" t="s">
        <v>378</v>
      </c>
      <c r="L20" s="389" t="s">
        <v>921</v>
      </c>
      <c r="M20" s="390" t="s">
        <v>920</v>
      </c>
      <c r="N20" s="391" t="s">
        <v>657</v>
      </c>
      <c r="O20" s="392" t="s">
        <v>59</v>
      </c>
      <c r="P20" s="404"/>
      <c r="Q20" s="170"/>
    </row>
    <row r="21" spans="1:17" ht="12" customHeight="1">
      <c r="A21" s="1227"/>
      <c r="B21" s="1190"/>
      <c r="C21" s="298">
        <v>2012</v>
      </c>
      <c r="D21" s="383" t="s">
        <v>1511</v>
      </c>
      <c r="E21" s="384" t="s">
        <v>3482</v>
      </c>
      <c r="F21" s="385" t="s">
        <v>751</v>
      </c>
      <c r="G21" s="230" t="s">
        <v>2054</v>
      </c>
      <c r="H21" s="383" t="s">
        <v>680</v>
      </c>
      <c r="I21" s="384" t="s">
        <v>3489</v>
      </c>
      <c r="J21" s="385" t="s">
        <v>751</v>
      </c>
      <c r="K21" s="230" t="s">
        <v>377</v>
      </c>
      <c r="L21" s="383" t="s">
        <v>921</v>
      </c>
      <c r="M21" s="384" t="s">
        <v>920</v>
      </c>
      <c r="N21" s="385" t="s">
        <v>657</v>
      </c>
      <c r="O21" s="230" t="s">
        <v>59</v>
      </c>
      <c r="P21" s="403"/>
      <c r="Q21" s="387"/>
    </row>
    <row r="22" spans="1:17" ht="12" customHeight="1">
      <c r="A22" s="1227"/>
      <c r="B22" s="1190"/>
      <c r="C22" s="298">
        <v>2013</v>
      </c>
      <c r="D22" s="383" t="s">
        <v>2311</v>
      </c>
      <c r="E22" s="384" t="s">
        <v>3805</v>
      </c>
      <c r="F22" s="385" t="s">
        <v>661</v>
      </c>
      <c r="G22" s="230" t="s">
        <v>2633</v>
      </c>
      <c r="H22" s="383" t="s">
        <v>387</v>
      </c>
      <c r="I22" s="384" t="s">
        <v>1196</v>
      </c>
      <c r="J22" s="385" t="s">
        <v>931</v>
      </c>
      <c r="K22" s="230" t="s">
        <v>2043</v>
      </c>
      <c r="L22" s="383" t="s">
        <v>1511</v>
      </c>
      <c r="M22" s="384" t="s">
        <v>3963</v>
      </c>
      <c r="N22" s="385" t="s">
        <v>728</v>
      </c>
      <c r="O22" s="230" t="s">
        <v>38</v>
      </c>
      <c r="P22" s="403"/>
      <c r="Q22" s="387"/>
    </row>
    <row r="23" spans="1:17" ht="12" customHeight="1">
      <c r="A23" s="1227"/>
      <c r="B23" s="1190"/>
      <c r="C23" s="298">
        <v>2014</v>
      </c>
      <c r="D23" s="383" t="s">
        <v>1405</v>
      </c>
      <c r="E23" s="384" t="s">
        <v>4094</v>
      </c>
      <c r="F23" s="385" t="s">
        <v>881</v>
      </c>
      <c r="G23" s="230" t="s">
        <v>3054</v>
      </c>
      <c r="H23" s="383" t="s">
        <v>921</v>
      </c>
      <c r="I23" s="384" t="s">
        <v>3456</v>
      </c>
      <c r="J23" s="385" t="s">
        <v>751</v>
      </c>
      <c r="K23" s="230" t="s">
        <v>375</v>
      </c>
      <c r="L23" s="383" t="s">
        <v>2308</v>
      </c>
      <c r="M23" s="384" t="s">
        <v>4095</v>
      </c>
      <c r="N23" s="385" t="s">
        <v>751</v>
      </c>
      <c r="O23" s="230" t="s">
        <v>2054</v>
      </c>
      <c r="P23" s="403"/>
      <c r="Q23" s="387"/>
    </row>
    <row r="24" spans="1:17" ht="12" customHeight="1">
      <c r="A24" s="1227"/>
      <c r="B24" s="1190"/>
      <c r="C24" s="148">
        <v>2015</v>
      </c>
      <c r="D24" s="679" t="s">
        <v>4097</v>
      </c>
      <c r="E24" s="680" t="s">
        <v>4098</v>
      </c>
      <c r="F24" s="592" t="s">
        <v>661</v>
      </c>
      <c r="G24" s="593" t="s">
        <v>2814</v>
      </c>
      <c r="H24" s="141" t="s">
        <v>3783</v>
      </c>
      <c r="I24" s="142" t="s">
        <v>3784</v>
      </c>
      <c r="J24" s="143" t="s">
        <v>751</v>
      </c>
      <c r="K24" s="233" t="s">
        <v>39</v>
      </c>
      <c r="L24" s="141" t="s">
        <v>680</v>
      </c>
      <c r="M24" s="142" t="s">
        <v>4437</v>
      </c>
      <c r="N24" s="143" t="s">
        <v>751</v>
      </c>
      <c r="O24" s="233" t="s">
        <v>384</v>
      </c>
      <c r="P24" s="236">
        <v>7.8703703703703705E-4</v>
      </c>
      <c r="Q24" s="140">
        <v>2015</v>
      </c>
    </row>
    <row r="25" spans="1:17" ht="12" customHeight="1">
      <c r="A25" s="1227"/>
      <c r="B25" s="1190"/>
      <c r="C25" s="309">
        <v>2016</v>
      </c>
      <c r="D25" s="351" t="s">
        <v>696</v>
      </c>
      <c r="E25" s="352" t="s">
        <v>3994</v>
      </c>
      <c r="F25" s="331" t="s">
        <v>669</v>
      </c>
      <c r="G25" s="333" t="s">
        <v>377</v>
      </c>
      <c r="H25" s="141" t="s">
        <v>1096</v>
      </c>
      <c r="I25" s="142" t="s">
        <v>3790</v>
      </c>
      <c r="J25" s="143" t="s">
        <v>669</v>
      </c>
      <c r="K25" s="233" t="s">
        <v>4797</v>
      </c>
      <c r="L25" s="141" t="s">
        <v>761</v>
      </c>
      <c r="M25" s="142" t="s">
        <v>1305</v>
      </c>
      <c r="N25" s="143" t="s">
        <v>669</v>
      </c>
      <c r="O25" s="233" t="s">
        <v>378</v>
      </c>
      <c r="P25" s="139"/>
      <c r="Q25" s="140"/>
    </row>
    <row r="26" spans="1:17" ht="12" customHeight="1">
      <c r="A26" s="1227"/>
      <c r="B26" s="1190"/>
      <c r="C26" s="309">
        <v>2017</v>
      </c>
      <c r="D26" s="351" t="s">
        <v>4169</v>
      </c>
      <c r="E26" s="352" t="s">
        <v>5037</v>
      </c>
      <c r="F26" s="331" t="s">
        <v>2458</v>
      </c>
      <c r="G26" s="333" t="s">
        <v>3054</v>
      </c>
      <c r="H26" s="141" t="s">
        <v>1102</v>
      </c>
      <c r="I26" s="142" t="s">
        <v>5038</v>
      </c>
      <c r="J26" s="143" t="s">
        <v>751</v>
      </c>
      <c r="K26" s="233" t="s">
        <v>2054</v>
      </c>
      <c r="L26" s="141" t="s">
        <v>828</v>
      </c>
      <c r="M26" s="142" t="s">
        <v>4406</v>
      </c>
      <c r="N26" s="143" t="s">
        <v>751</v>
      </c>
      <c r="O26" s="233" t="s">
        <v>377</v>
      </c>
      <c r="P26" s="139"/>
      <c r="Q26" s="140"/>
    </row>
    <row r="27" spans="1:17" ht="12" customHeight="1">
      <c r="A27" s="1227"/>
      <c r="B27" s="1190"/>
      <c r="C27" s="309">
        <v>2018</v>
      </c>
      <c r="D27" s="351" t="s">
        <v>1102</v>
      </c>
      <c r="E27" s="352" t="s">
        <v>5038</v>
      </c>
      <c r="F27" s="331" t="s">
        <v>751</v>
      </c>
      <c r="G27" s="333" t="s">
        <v>4890</v>
      </c>
      <c r="H27" s="141" t="s">
        <v>828</v>
      </c>
      <c r="I27" s="142" t="s">
        <v>4406</v>
      </c>
      <c r="J27" s="143" t="s">
        <v>751</v>
      </c>
      <c r="K27" s="233" t="s">
        <v>4429</v>
      </c>
      <c r="L27" s="141" t="s">
        <v>3437</v>
      </c>
      <c r="M27" s="142" t="s">
        <v>5204</v>
      </c>
      <c r="N27" s="143" t="s">
        <v>1592</v>
      </c>
      <c r="O27" s="233" t="s">
        <v>375</v>
      </c>
      <c r="P27" s="139"/>
      <c r="Q27" s="140"/>
    </row>
    <row r="28" spans="1:17" ht="12" customHeight="1">
      <c r="A28" s="1227"/>
      <c r="B28" s="1190"/>
      <c r="C28" s="382">
        <v>2019</v>
      </c>
      <c r="D28" s="653" t="s">
        <v>3486</v>
      </c>
      <c r="E28" s="654" t="s">
        <v>3997</v>
      </c>
      <c r="F28" s="336" t="s">
        <v>751</v>
      </c>
      <c r="G28" s="337">
        <v>8.2291666666666667E-4</v>
      </c>
      <c r="H28" s="383" t="s">
        <v>976</v>
      </c>
      <c r="I28" s="384" t="s">
        <v>5056</v>
      </c>
      <c r="J28" s="385" t="s">
        <v>751</v>
      </c>
      <c r="K28" s="230">
        <v>8.4837962962962959E-4</v>
      </c>
      <c r="L28" s="383" t="s">
        <v>753</v>
      </c>
      <c r="M28" s="384" t="s">
        <v>4831</v>
      </c>
      <c r="N28" s="385" t="s">
        <v>751</v>
      </c>
      <c r="O28" s="230">
        <v>8.576388888888888E-4</v>
      </c>
      <c r="P28" s="403"/>
      <c r="Q28" s="387"/>
    </row>
    <row r="29" spans="1:17" ht="12" customHeight="1">
      <c r="A29" s="1227"/>
      <c r="B29" s="1190"/>
      <c r="C29" s="382">
        <v>2022</v>
      </c>
      <c r="D29" s="653" t="s">
        <v>2311</v>
      </c>
      <c r="E29" s="654" t="s">
        <v>5390</v>
      </c>
      <c r="F29" s="336" t="s">
        <v>2602</v>
      </c>
      <c r="G29" s="337">
        <v>9.1435185185185185E-4</v>
      </c>
      <c r="H29" s="383" t="s">
        <v>1074</v>
      </c>
      <c r="I29" s="384" t="s">
        <v>4885</v>
      </c>
      <c r="J29" s="385" t="s">
        <v>735</v>
      </c>
      <c r="K29" s="230">
        <v>1.0763888888888889E-3</v>
      </c>
      <c r="L29" s="383" t="s">
        <v>2311</v>
      </c>
      <c r="M29" s="384" t="s">
        <v>4049</v>
      </c>
      <c r="N29" s="385" t="s">
        <v>657</v>
      </c>
      <c r="O29" s="230">
        <v>1.1574074074074073E-3</v>
      </c>
      <c r="P29" s="403"/>
      <c r="Q29" s="387"/>
    </row>
    <row r="30" spans="1:17" ht="12" customHeight="1">
      <c r="A30" s="1227"/>
      <c r="B30" s="1190"/>
      <c r="C30" s="382">
        <v>2023</v>
      </c>
      <c r="D30" s="653" t="s">
        <v>1164</v>
      </c>
      <c r="E30" s="654" t="s">
        <v>1738</v>
      </c>
      <c r="F30" s="336" t="s">
        <v>669</v>
      </c>
      <c r="G30" s="337">
        <v>8.9120370370370362E-4</v>
      </c>
      <c r="H30" s="383" t="s">
        <v>804</v>
      </c>
      <c r="I30" s="384" t="s">
        <v>1738</v>
      </c>
      <c r="J30" s="385" t="s">
        <v>669</v>
      </c>
      <c r="K30" s="230">
        <v>9.1435185185185185E-4</v>
      </c>
      <c r="L30" s="383" t="s">
        <v>694</v>
      </c>
      <c r="M30" s="384" t="s">
        <v>5450</v>
      </c>
      <c r="N30" s="385" t="s">
        <v>661</v>
      </c>
      <c r="O30" s="230">
        <v>9.1435185185185185E-4</v>
      </c>
      <c r="P30" s="403"/>
      <c r="Q30" s="387"/>
    </row>
    <row r="31" spans="1:17" ht="12" customHeight="1">
      <c r="A31" s="1227"/>
      <c r="B31" s="1190"/>
      <c r="C31" s="309">
        <v>2024</v>
      </c>
      <c r="D31" s="351" t="s">
        <v>5642</v>
      </c>
      <c r="E31" s="352" t="s">
        <v>5646</v>
      </c>
      <c r="F31" s="331" t="s">
        <v>751</v>
      </c>
      <c r="G31" s="333">
        <v>1.5162037037037036E-3</v>
      </c>
      <c r="H31" s="141" t="s">
        <v>1102</v>
      </c>
      <c r="I31" s="142" t="s">
        <v>5647</v>
      </c>
      <c r="J31" s="143" t="s">
        <v>661</v>
      </c>
      <c r="K31" s="333">
        <v>1.5277777777777779E-3</v>
      </c>
      <c r="L31" s="141" t="s">
        <v>923</v>
      </c>
      <c r="M31" s="142" t="s">
        <v>875</v>
      </c>
      <c r="N31" s="143" t="s">
        <v>661</v>
      </c>
      <c r="O31" s="333">
        <v>1.5509259259259259E-3</v>
      </c>
      <c r="P31" s="139"/>
      <c r="Q31" s="140"/>
    </row>
    <row r="32" spans="1:17" ht="12" customHeight="1">
      <c r="A32" s="1227"/>
      <c r="B32" s="1190"/>
      <c r="C32" s="309">
        <v>2025</v>
      </c>
      <c r="D32" s="351" t="s">
        <v>1511</v>
      </c>
      <c r="E32" s="352" t="s">
        <v>5649</v>
      </c>
      <c r="F32" s="331" t="s">
        <v>751</v>
      </c>
      <c r="G32" s="333">
        <v>1.5509259259259259E-3</v>
      </c>
      <c r="H32" s="141" t="s">
        <v>4891</v>
      </c>
      <c r="I32" s="142" t="s">
        <v>6298</v>
      </c>
      <c r="J32" s="143" t="s">
        <v>669</v>
      </c>
      <c r="K32" s="333">
        <v>1.6203703703703703E-3</v>
      </c>
      <c r="L32" s="141" t="s">
        <v>1511</v>
      </c>
      <c r="M32" s="142" t="s">
        <v>3053</v>
      </c>
      <c r="N32" s="143" t="s">
        <v>751</v>
      </c>
      <c r="O32" s="333">
        <v>1.6203703703703703E-3</v>
      </c>
      <c r="P32" s="139"/>
      <c r="Q32" s="140"/>
    </row>
    <row r="33" spans="1:17" ht="12" customHeight="1" thickBot="1">
      <c r="A33" s="1228"/>
      <c r="B33" s="1191"/>
      <c r="C33" s="310">
        <v>2026</v>
      </c>
      <c r="D33" s="685" t="s">
        <v>1306</v>
      </c>
      <c r="E33" s="686" t="s">
        <v>1738</v>
      </c>
      <c r="F33" s="366" t="s">
        <v>669</v>
      </c>
      <c r="G33" s="367">
        <v>1.4930555555555556E-3</v>
      </c>
      <c r="H33" s="145" t="s">
        <v>1102</v>
      </c>
      <c r="I33" s="146" t="s">
        <v>5305</v>
      </c>
      <c r="J33" s="128" t="s">
        <v>751</v>
      </c>
      <c r="K33" s="367">
        <v>1.5162037037037036E-3</v>
      </c>
      <c r="L33" s="145" t="s">
        <v>1096</v>
      </c>
      <c r="M33" s="146" t="s">
        <v>3048</v>
      </c>
      <c r="N33" s="128" t="s">
        <v>669</v>
      </c>
      <c r="O33" s="367">
        <v>1.5393518518518519E-3</v>
      </c>
      <c r="P33" s="125"/>
      <c r="Q33" s="126"/>
    </row>
    <row r="34" spans="1:17" ht="12.75" customHeight="1" thickBot="1"/>
    <row r="35" spans="1:17" ht="12.75" customHeight="1">
      <c r="A35" s="353"/>
      <c r="B35" s="1192" t="s">
        <v>776</v>
      </c>
      <c r="C35" s="1193"/>
      <c r="D35" s="1198" t="s">
        <v>1443</v>
      </c>
      <c r="E35" s="1199"/>
      <c r="F35" s="1199"/>
      <c r="G35" s="1199"/>
      <c r="H35" s="1199"/>
      <c r="I35" s="1199"/>
      <c r="J35" s="1199"/>
      <c r="K35" s="1199"/>
      <c r="L35" s="1199"/>
      <c r="M35" s="1199"/>
      <c r="N35" s="1199"/>
      <c r="O35" s="1200"/>
      <c r="P35" s="1196" t="s">
        <v>1442</v>
      </c>
      <c r="Q35" s="1197"/>
    </row>
    <row r="36" spans="1:17" ht="12.75" customHeight="1" thickBot="1">
      <c r="A36" s="356"/>
      <c r="B36" s="1194"/>
      <c r="C36" s="1195"/>
      <c r="D36" s="1201" t="s">
        <v>1444</v>
      </c>
      <c r="E36" s="1202"/>
      <c r="F36" s="1202"/>
      <c r="G36" s="1202"/>
      <c r="H36" s="1203" t="s">
        <v>1445</v>
      </c>
      <c r="I36" s="1203"/>
      <c r="J36" s="1203"/>
      <c r="K36" s="1203"/>
      <c r="L36" s="1204" t="s">
        <v>1446</v>
      </c>
      <c r="M36" s="1204"/>
      <c r="N36" s="1204"/>
      <c r="O36" s="1205"/>
      <c r="P36" s="151" t="s">
        <v>1441</v>
      </c>
      <c r="Q36" s="150" t="s">
        <v>1447</v>
      </c>
    </row>
    <row r="37" spans="1:17" ht="12" customHeight="1">
      <c r="A37" s="905" t="s">
        <v>652</v>
      </c>
      <c r="B37" s="1214" t="s">
        <v>5252</v>
      </c>
      <c r="C37" s="147">
        <v>1995</v>
      </c>
      <c r="D37" s="154" t="s">
        <v>671</v>
      </c>
      <c r="E37" s="153" t="s">
        <v>698</v>
      </c>
      <c r="F37" s="672" t="s">
        <v>669</v>
      </c>
      <c r="G37" s="228">
        <v>1.8124999999999999E-3</v>
      </c>
      <c r="H37" s="154" t="s">
        <v>699</v>
      </c>
      <c r="I37" s="153" t="s">
        <v>700</v>
      </c>
      <c r="J37" s="672" t="s">
        <v>629</v>
      </c>
      <c r="K37" s="228">
        <v>1.8634259259259261E-3</v>
      </c>
      <c r="L37" s="154" t="s">
        <v>701</v>
      </c>
      <c r="M37" s="153" t="s">
        <v>702</v>
      </c>
      <c r="N37" s="672" t="s">
        <v>629</v>
      </c>
      <c r="O37" s="228">
        <v>1.8749999999999999E-3</v>
      </c>
      <c r="P37" s="235"/>
      <c r="Q37" s="638"/>
    </row>
    <row r="38" spans="1:17" ht="12" customHeight="1">
      <c r="A38" s="905"/>
      <c r="B38" s="1215"/>
      <c r="C38" s="148">
        <v>1996</v>
      </c>
      <c r="D38" s="138" t="s">
        <v>824</v>
      </c>
      <c r="E38" s="135" t="s">
        <v>820</v>
      </c>
      <c r="F38" s="136" t="s">
        <v>669</v>
      </c>
      <c r="G38" s="237">
        <v>1.8124999999999999E-3</v>
      </c>
      <c r="H38" s="138" t="s">
        <v>705</v>
      </c>
      <c r="I38" s="135" t="s">
        <v>3531</v>
      </c>
      <c r="J38" s="136" t="s">
        <v>629</v>
      </c>
      <c r="K38" s="237">
        <v>1.8634259259259261E-3</v>
      </c>
      <c r="L38" s="138" t="s">
        <v>664</v>
      </c>
      <c r="M38" s="135" t="s">
        <v>704</v>
      </c>
      <c r="N38" s="136" t="s">
        <v>629</v>
      </c>
      <c r="O38" s="237">
        <v>1.8749999999999999E-3</v>
      </c>
      <c r="P38" s="236"/>
      <c r="Q38" s="140"/>
    </row>
    <row r="39" spans="1:17" ht="12" customHeight="1">
      <c r="A39" s="905"/>
      <c r="B39" s="1215"/>
      <c r="C39" s="148">
        <v>1997</v>
      </c>
      <c r="D39" s="138" t="s">
        <v>980</v>
      </c>
      <c r="E39" s="144" t="s">
        <v>981</v>
      </c>
      <c r="F39" s="143" t="s">
        <v>938</v>
      </c>
      <c r="G39" s="237">
        <v>1.9074074074074074E-3</v>
      </c>
      <c r="H39" s="138" t="s">
        <v>982</v>
      </c>
      <c r="I39" s="144" t="s">
        <v>807</v>
      </c>
      <c r="J39" s="143" t="s">
        <v>657</v>
      </c>
      <c r="K39" s="237">
        <v>1.9583333333333336E-3</v>
      </c>
      <c r="L39" s="138" t="s">
        <v>740</v>
      </c>
      <c r="M39" s="144" t="s">
        <v>983</v>
      </c>
      <c r="N39" s="143" t="s">
        <v>938</v>
      </c>
      <c r="O39" s="237">
        <v>1.9699074074074076E-3</v>
      </c>
      <c r="P39" s="236"/>
      <c r="Q39" s="140"/>
    </row>
    <row r="40" spans="1:17" ht="12" customHeight="1">
      <c r="A40" s="905"/>
      <c r="B40" s="1215"/>
      <c r="C40" s="148">
        <v>1998</v>
      </c>
      <c r="D40" s="138" t="s">
        <v>706</v>
      </c>
      <c r="E40" s="144" t="s">
        <v>1135</v>
      </c>
      <c r="F40" s="143" t="s">
        <v>938</v>
      </c>
      <c r="G40" s="237">
        <v>1.689814814814815E-3</v>
      </c>
      <c r="H40" s="138" t="s">
        <v>980</v>
      </c>
      <c r="I40" s="144" t="s">
        <v>981</v>
      </c>
      <c r="J40" s="143" t="s">
        <v>938</v>
      </c>
      <c r="K40" s="237">
        <v>1.6932870370370372E-3</v>
      </c>
      <c r="L40" s="138" t="s">
        <v>664</v>
      </c>
      <c r="M40" s="144" t="s">
        <v>850</v>
      </c>
      <c r="N40" s="143" t="s">
        <v>661</v>
      </c>
      <c r="O40" s="237">
        <v>1.7268518518518518E-3</v>
      </c>
      <c r="P40" s="236"/>
      <c r="Q40" s="140"/>
    </row>
    <row r="41" spans="1:17" ht="12" customHeight="1">
      <c r="A41" s="905"/>
      <c r="B41" s="1215"/>
      <c r="C41" s="148">
        <v>1999</v>
      </c>
      <c r="D41" s="138" t="s">
        <v>664</v>
      </c>
      <c r="E41" s="144" t="s">
        <v>850</v>
      </c>
      <c r="F41" s="143" t="s">
        <v>661</v>
      </c>
      <c r="G41" s="237">
        <v>1.7037037037037036E-3</v>
      </c>
      <c r="H41" s="138" t="s">
        <v>810</v>
      </c>
      <c r="I41" s="144" t="s">
        <v>807</v>
      </c>
      <c r="J41" s="143" t="s">
        <v>657</v>
      </c>
      <c r="K41" s="237">
        <v>1.7233796296296294E-3</v>
      </c>
      <c r="L41" s="138" t="s">
        <v>1344</v>
      </c>
      <c r="M41" s="144" t="s">
        <v>1209</v>
      </c>
      <c r="N41" s="143" t="s">
        <v>929</v>
      </c>
      <c r="O41" s="237">
        <v>1.7592592592592592E-3</v>
      </c>
      <c r="P41" s="236"/>
      <c r="Q41" s="140"/>
    </row>
    <row r="42" spans="1:17" ht="12" customHeight="1">
      <c r="A42" s="905"/>
      <c r="B42" s="1215"/>
      <c r="C42" s="148">
        <v>2000</v>
      </c>
      <c r="D42" s="138" t="s">
        <v>740</v>
      </c>
      <c r="E42" s="144" t="s">
        <v>1311</v>
      </c>
      <c r="F42" s="143" t="s">
        <v>657</v>
      </c>
      <c r="G42" s="237">
        <v>1.6585648148148148E-3</v>
      </c>
      <c r="H42" s="138" t="s">
        <v>1532</v>
      </c>
      <c r="I42" s="144" t="s">
        <v>809</v>
      </c>
      <c r="J42" s="143" t="s">
        <v>929</v>
      </c>
      <c r="K42" s="237">
        <v>1.6944444444444444E-3</v>
      </c>
      <c r="L42" s="138" t="s">
        <v>708</v>
      </c>
      <c r="M42" s="144" t="s">
        <v>795</v>
      </c>
      <c r="N42" s="143" t="s">
        <v>677</v>
      </c>
      <c r="O42" s="237">
        <v>1.7222222222222222E-3</v>
      </c>
      <c r="P42" s="236"/>
      <c r="Q42" s="140"/>
    </row>
    <row r="43" spans="1:17" ht="12" customHeight="1">
      <c r="A43" s="905"/>
      <c r="B43" s="1215"/>
      <c r="C43" s="148">
        <v>2001</v>
      </c>
      <c r="D43" s="138" t="s">
        <v>1687</v>
      </c>
      <c r="E43" s="144" t="s">
        <v>1927</v>
      </c>
      <c r="F43" s="143" t="s">
        <v>751</v>
      </c>
      <c r="G43" s="244">
        <v>224</v>
      </c>
      <c r="H43" s="138" t="s">
        <v>1928</v>
      </c>
      <c r="I43" s="144" t="s">
        <v>1929</v>
      </c>
      <c r="J43" s="143" t="s">
        <v>751</v>
      </c>
      <c r="K43" s="244">
        <v>228</v>
      </c>
      <c r="L43" s="138" t="s">
        <v>1651</v>
      </c>
      <c r="M43" s="144" t="s">
        <v>1684</v>
      </c>
      <c r="N43" s="143" t="s">
        <v>751</v>
      </c>
      <c r="O43" s="244">
        <v>231.4</v>
      </c>
      <c r="P43" s="236"/>
      <c r="Q43" s="140"/>
    </row>
    <row r="44" spans="1:17" ht="12" customHeight="1">
      <c r="A44" s="905"/>
      <c r="B44" s="1215"/>
      <c r="C44" s="148">
        <v>2002</v>
      </c>
      <c r="D44" s="324" t="s">
        <v>664</v>
      </c>
      <c r="E44" s="330" t="s">
        <v>2391</v>
      </c>
      <c r="F44" s="331" t="s">
        <v>751</v>
      </c>
      <c r="G44" s="333" t="s">
        <v>2403</v>
      </c>
      <c r="H44" s="138" t="s">
        <v>671</v>
      </c>
      <c r="I44" s="144" t="s">
        <v>1497</v>
      </c>
      <c r="J44" s="143" t="s">
        <v>751</v>
      </c>
      <c r="K44" s="233" t="s">
        <v>2404</v>
      </c>
      <c r="L44" s="138" t="s">
        <v>1114</v>
      </c>
      <c r="M44" s="144" t="s">
        <v>1493</v>
      </c>
      <c r="N44" s="143" t="s">
        <v>751</v>
      </c>
      <c r="O44" s="233" t="s">
        <v>2405</v>
      </c>
      <c r="P44" s="236"/>
      <c r="Q44" s="140"/>
    </row>
    <row r="45" spans="1:17" ht="12" customHeight="1">
      <c r="A45" s="905"/>
      <c r="B45" s="1215"/>
      <c r="C45" s="148">
        <v>2003</v>
      </c>
      <c r="D45" s="324" t="s">
        <v>667</v>
      </c>
      <c r="E45" s="330" t="s">
        <v>111</v>
      </c>
      <c r="F45" s="331" t="s">
        <v>751</v>
      </c>
      <c r="G45" s="333" t="s">
        <v>112</v>
      </c>
      <c r="H45" s="138" t="s">
        <v>783</v>
      </c>
      <c r="I45" s="144" t="s">
        <v>2391</v>
      </c>
      <c r="J45" s="143" t="s">
        <v>751</v>
      </c>
      <c r="K45" s="233" t="s">
        <v>113</v>
      </c>
      <c r="L45" s="138" t="s">
        <v>1115</v>
      </c>
      <c r="M45" s="144" t="s">
        <v>114</v>
      </c>
      <c r="N45" s="143" t="s">
        <v>929</v>
      </c>
      <c r="O45" s="233" t="s">
        <v>115</v>
      </c>
      <c r="P45" s="299"/>
      <c r="Q45" s="140"/>
    </row>
    <row r="46" spans="1:17" ht="12" customHeight="1">
      <c r="A46" s="905"/>
      <c r="B46" s="1215"/>
      <c r="C46" s="148">
        <v>2004</v>
      </c>
      <c r="D46" s="324" t="s">
        <v>671</v>
      </c>
      <c r="E46" s="330" t="s">
        <v>399</v>
      </c>
      <c r="F46" s="331" t="s">
        <v>751</v>
      </c>
      <c r="G46" s="333" t="s">
        <v>400</v>
      </c>
      <c r="H46" s="138" t="s">
        <v>1114</v>
      </c>
      <c r="I46" s="144" t="s">
        <v>1534</v>
      </c>
      <c r="J46" s="143" t="s">
        <v>751</v>
      </c>
      <c r="K46" s="233" t="s">
        <v>401</v>
      </c>
      <c r="L46" s="138" t="s">
        <v>791</v>
      </c>
      <c r="M46" s="144" t="s">
        <v>1299</v>
      </c>
      <c r="N46" s="143" t="s">
        <v>677</v>
      </c>
      <c r="O46" s="233" t="s">
        <v>402</v>
      </c>
      <c r="P46" s="236"/>
      <c r="Q46" s="140"/>
    </row>
    <row r="47" spans="1:17" ht="12" customHeight="1">
      <c r="A47" s="905"/>
      <c r="B47" s="1215"/>
      <c r="C47" s="148">
        <v>2005</v>
      </c>
      <c r="D47" s="138" t="s">
        <v>2336</v>
      </c>
      <c r="E47" s="144" t="s">
        <v>2337</v>
      </c>
      <c r="F47" s="143" t="s">
        <v>661</v>
      </c>
      <c r="G47" s="233" t="s">
        <v>439</v>
      </c>
      <c r="H47" s="138" t="s">
        <v>671</v>
      </c>
      <c r="I47" s="144" t="s">
        <v>1299</v>
      </c>
      <c r="J47" s="143" t="s">
        <v>657</v>
      </c>
      <c r="K47" s="233" t="s">
        <v>402</v>
      </c>
      <c r="L47" s="138" t="s">
        <v>671</v>
      </c>
      <c r="M47" s="144" t="s">
        <v>1729</v>
      </c>
      <c r="N47" s="143" t="s">
        <v>751</v>
      </c>
      <c r="O47" s="233" t="s">
        <v>466</v>
      </c>
      <c r="P47" s="236"/>
      <c r="Q47" s="140"/>
    </row>
    <row r="48" spans="1:17" ht="12" customHeight="1">
      <c r="A48" s="905"/>
      <c r="B48" s="1215"/>
      <c r="C48" s="148">
        <v>2006</v>
      </c>
      <c r="D48" s="138" t="s">
        <v>1599</v>
      </c>
      <c r="E48" s="144" t="s">
        <v>2063</v>
      </c>
      <c r="F48" s="143" t="s">
        <v>2173</v>
      </c>
      <c r="G48" s="233" t="s">
        <v>439</v>
      </c>
      <c r="H48" s="138" t="s">
        <v>796</v>
      </c>
      <c r="I48" s="144" t="s">
        <v>1730</v>
      </c>
      <c r="J48" s="143" t="s">
        <v>751</v>
      </c>
      <c r="K48" s="233" t="s">
        <v>441</v>
      </c>
      <c r="L48" s="138" t="s">
        <v>791</v>
      </c>
      <c r="M48" s="144" t="s">
        <v>2064</v>
      </c>
      <c r="N48" s="143" t="s">
        <v>657</v>
      </c>
      <c r="O48" s="233" t="s">
        <v>442</v>
      </c>
      <c r="P48" s="236"/>
      <c r="Q48" s="140"/>
    </row>
    <row r="49" spans="1:17" ht="12" customHeight="1">
      <c r="A49" s="905"/>
      <c r="B49" s="1215"/>
      <c r="C49" s="148">
        <v>2007</v>
      </c>
      <c r="D49" s="138" t="s">
        <v>810</v>
      </c>
      <c r="E49" s="144" t="s">
        <v>1171</v>
      </c>
      <c r="F49" s="143" t="s">
        <v>929</v>
      </c>
      <c r="G49" s="233" t="s">
        <v>55</v>
      </c>
      <c r="H49" s="138" t="s">
        <v>1184</v>
      </c>
      <c r="I49" s="144" t="s">
        <v>850</v>
      </c>
      <c r="J49" s="143" t="s">
        <v>669</v>
      </c>
      <c r="K49" s="233" t="s">
        <v>439</v>
      </c>
      <c r="L49" s="138" t="s">
        <v>667</v>
      </c>
      <c r="M49" s="144" t="s">
        <v>2066</v>
      </c>
      <c r="N49" s="143" t="s">
        <v>751</v>
      </c>
      <c r="O49" s="233" t="s">
        <v>441</v>
      </c>
      <c r="P49" s="236"/>
      <c r="Q49" s="140"/>
    </row>
    <row r="50" spans="1:17" ht="12" customHeight="1">
      <c r="A50" s="905"/>
      <c r="B50" s="1215"/>
      <c r="C50" s="148">
        <v>2008</v>
      </c>
      <c r="D50" s="138" t="s">
        <v>2844</v>
      </c>
      <c r="E50" s="144" t="s">
        <v>1181</v>
      </c>
      <c r="F50" s="143" t="s">
        <v>930</v>
      </c>
      <c r="G50" s="233" t="s">
        <v>466</v>
      </c>
      <c r="H50" s="138" t="s">
        <v>798</v>
      </c>
      <c r="I50" s="144" t="s">
        <v>1332</v>
      </c>
      <c r="J50" s="143" t="s">
        <v>663</v>
      </c>
      <c r="K50" s="233" t="s">
        <v>2845</v>
      </c>
      <c r="L50" s="138" t="s">
        <v>705</v>
      </c>
      <c r="M50" s="144" t="s">
        <v>2846</v>
      </c>
      <c r="N50" s="143" t="s">
        <v>669</v>
      </c>
      <c r="O50" s="233" t="s">
        <v>2847</v>
      </c>
      <c r="P50" s="139"/>
      <c r="Q50" s="140"/>
    </row>
    <row r="51" spans="1:17" ht="12" customHeight="1">
      <c r="A51" s="905"/>
      <c r="B51" s="1215"/>
      <c r="C51" s="148">
        <v>2008</v>
      </c>
      <c r="D51" s="138" t="s">
        <v>1420</v>
      </c>
      <c r="E51" s="144" t="s">
        <v>2851</v>
      </c>
      <c r="F51" s="143" t="s">
        <v>751</v>
      </c>
      <c r="G51" s="233" t="s">
        <v>2069</v>
      </c>
      <c r="H51" s="138" t="s">
        <v>708</v>
      </c>
      <c r="I51" s="144" t="s">
        <v>807</v>
      </c>
      <c r="J51" s="143" t="s">
        <v>629</v>
      </c>
      <c r="K51" s="233" t="s">
        <v>442</v>
      </c>
      <c r="L51" s="138" t="s">
        <v>1121</v>
      </c>
      <c r="M51" s="144" t="s">
        <v>3057</v>
      </c>
      <c r="N51" s="143" t="s">
        <v>661</v>
      </c>
      <c r="O51" s="233" t="s">
        <v>444</v>
      </c>
      <c r="P51" s="139"/>
      <c r="Q51" s="140"/>
    </row>
    <row r="52" spans="1:17" ht="12" customHeight="1">
      <c r="A52" s="905"/>
      <c r="B52" s="1215"/>
      <c r="C52" s="148">
        <v>2010</v>
      </c>
      <c r="D52" s="138" t="s">
        <v>982</v>
      </c>
      <c r="E52" s="144" t="s">
        <v>790</v>
      </c>
      <c r="F52" s="143" t="s">
        <v>669</v>
      </c>
      <c r="G52" s="233" t="s">
        <v>2641</v>
      </c>
      <c r="H52" s="138" t="s">
        <v>1114</v>
      </c>
      <c r="I52" s="144" t="s">
        <v>790</v>
      </c>
      <c r="J52" s="143" t="s">
        <v>661</v>
      </c>
      <c r="K52" s="233" t="s">
        <v>442</v>
      </c>
      <c r="L52" s="138" t="s">
        <v>2395</v>
      </c>
      <c r="M52" s="144" t="s">
        <v>1171</v>
      </c>
      <c r="N52" s="143" t="s">
        <v>929</v>
      </c>
      <c r="O52" s="233" t="s">
        <v>444</v>
      </c>
      <c r="P52" s="139"/>
      <c r="Q52" s="140"/>
    </row>
    <row r="53" spans="1:17" ht="12" customHeight="1">
      <c r="A53" s="905"/>
      <c r="B53" s="1215"/>
      <c r="C53" s="395">
        <v>2011</v>
      </c>
      <c r="D53" s="396" t="s">
        <v>1114</v>
      </c>
      <c r="E53" s="397" t="s">
        <v>790</v>
      </c>
      <c r="F53" s="391" t="s">
        <v>629</v>
      </c>
      <c r="G53" s="392" t="s">
        <v>3254</v>
      </c>
      <c r="H53" s="396" t="s">
        <v>2395</v>
      </c>
      <c r="I53" s="397" t="s">
        <v>1171</v>
      </c>
      <c r="J53" s="391" t="s">
        <v>929</v>
      </c>
      <c r="K53" s="392" t="s">
        <v>438</v>
      </c>
      <c r="L53" s="396" t="s">
        <v>1151</v>
      </c>
      <c r="M53" s="397" t="s">
        <v>1171</v>
      </c>
      <c r="N53" s="391" t="s">
        <v>929</v>
      </c>
      <c r="O53" s="392" t="s">
        <v>400</v>
      </c>
      <c r="P53" s="404"/>
      <c r="Q53" s="170"/>
    </row>
    <row r="54" spans="1:17" ht="12" customHeight="1">
      <c r="A54" s="905"/>
      <c r="B54" s="1215"/>
      <c r="C54" s="298">
        <v>2012</v>
      </c>
      <c r="D54" s="132" t="s">
        <v>1151</v>
      </c>
      <c r="E54" s="393" t="s">
        <v>1171</v>
      </c>
      <c r="F54" s="385" t="s">
        <v>929</v>
      </c>
      <c r="G54" s="230" t="s">
        <v>1720</v>
      </c>
      <c r="H54" s="132" t="s">
        <v>366</v>
      </c>
      <c r="I54" s="393" t="s">
        <v>3231</v>
      </c>
      <c r="J54" s="385" t="s">
        <v>751</v>
      </c>
      <c r="K54" s="230" t="s">
        <v>1721</v>
      </c>
      <c r="L54" s="132" t="s">
        <v>1391</v>
      </c>
      <c r="M54" s="393" t="s">
        <v>1181</v>
      </c>
      <c r="N54" s="385" t="s">
        <v>930</v>
      </c>
      <c r="O54" s="230" t="s">
        <v>438</v>
      </c>
      <c r="P54" s="403"/>
      <c r="Q54" s="387"/>
    </row>
    <row r="55" spans="1:17" ht="12" customHeight="1">
      <c r="A55" s="905"/>
      <c r="B55" s="1215"/>
      <c r="C55" s="298">
        <v>2013</v>
      </c>
      <c r="D55" s="132" t="s">
        <v>1114</v>
      </c>
      <c r="E55" s="393" t="s">
        <v>2626</v>
      </c>
      <c r="F55" s="385" t="s">
        <v>629</v>
      </c>
      <c r="G55" s="230" t="s">
        <v>378</v>
      </c>
      <c r="H55" s="132" t="s">
        <v>1502</v>
      </c>
      <c r="I55" s="393" t="s">
        <v>3822</v>
      </c>
      <c r="J55" s="385" t="s">
        <v>3808</v>
      </c>
      <c r="K55" s="230" t="s">
        <v>2043</v>
      </c>
      <c r="L55" s="132" t="s">
        <v>705</v>
      </c>
      <c r="M55" s="393" t="s">
        <v>3823</v>
      </c>
      <c r="N55" s="385" t="s">
        <v>677</v>
      </c>
      <c r="O55" s="230" t="s">
        <v>87</v>
      </c>
      <c r="P55" s="403"/>
      <c r="Q55" s="387"/>
    </row>
    <row r="56" spans="1:17" ht="12" customHeight="1">
      <c r="A56" s="905"/>
      <c r="B56" s="1215"/>
      <c r="C56" s="298">
        <v>2014</v>
      </c>
      <c r="D56" s="334" t="s">
        <v>1114</v>
      </c>
      <c r="E56" s="335" t="s">
        <v>2626</v>
      </c>
      <c r="F56" s="336" t="s">
        <v>629</v>
      </c>
      <c r="G56" s="337" t="s">
        <v>2291</v>
      </c>
      <c r="H56" s="132" t="s">
        <v>667</v>
      </c>
      <c r="I56" s="393" t="s">
        <v>1171</v>
      </c>
      <c r="J56" s="385" t="s">
        <v>929</v>
      </c>
      <c r="K56" s="230" t="s">
        <v>3054</v>
      </c>
      <c r="L56" s="132" t="s">
        <v>1077</v>
      </c>
      <c r="M56" s="393" t="s">
        <v>3455</v>
      </c>
      <c r="N56" s="385" t="s">
        <v>661</v>
      </c>
      <c r="O56" s="230" t="s">
        <v>375</v>
      </c>
      <c r="P56" s="403"/>
      <c r="Q56" s="140"/>
    </row>
    <row r="57" spans="1:17" ht="12" customHeight="1">
      <c r="A57" s="905"/>
      <c r="B57" s="1215"/>
      <c r="C57" s="148">
        <v>2015</v>
      </c>
      <c r="D57" s="324" t="s">
        <v>705</v>
      </c>
      <c r="E57" s="330" t="s">
        <v>850</v>
      </c>
      <c r="F57" s="331" t="s">
        <v>669</v>
      </c>
      <c r="G57" s="333" t="s">
        <v>4429</v>
      </c>
      <c r="H57" s="138" t="s">
        <v>1114</v>
      </c>
      <c r="I57" s="144" t="s">
        <v>3792</v>
      </c>
      <c r="J57" s="143" t="s">
        <v>669</v>
      </c>
      <c r="K57" s="233" t="s">
        <v>3611</v>
      </c>
      <c r="L57" s="138" t="s">
        <v>1077</v>
      </c>
      <c r="M57" s="144" t="s">
        <v>3455</v>
      </c>
      <c r="N57" s="143" t="s">
        <v>669</v>
      </c>
      <c r="O57" s="233" t="s">
        <v>3054</v>
      </c>
      <c r="P57" s="139"/>
      <c r="Q57" s="140"/>
    </row>
    <row r="58" spans="1:17" ht="12" customHeight="1">
      <c r="A58" s="905"/>
      <c r="B58" s="1215"/>
      <c r="C58" s="309">
        <v>2016</v>
      </c>
      <c r="D58" s="324" t="s">
        <v>1122</v>
      </c>
      <c r="E58" s="330" t="s">
        <v>4052</v>
      </c>
      <c r="F58" s="331" t="s">
        <v>4053</v>
      </c>
      <c r="G58" s="687" t="s">
        <v>3054</v>
      </c>
      <c r="H58" s="138" t="s">
        <v>864</v>
      </c>
      <c r="I58" s="144" t="s">
        <v>3609</v>
      </c>
      <c r="J58" s="143" t="s">
        <v>751</v>
      </c>
      <c r="K58" s="233" t="s">
        <v>4784</v>
      </c>
      <c r="L58" s="138" t="s">
        <v>667</v>
      </c>
      <c r="M58" s="144" t="s">
        <v>4369</v>
      </c>
      <c r="N58" s="143" t="s">
        <v>751</v>
      </c>
      <c r="O58" s="233" t="s">
        <v>375</v>
      </c>
      <c r="P58" s="139"/>
      <c r="Q58" s="140"/>
    </row>
    <row r="59" spans="1:17" ht="12" customHeight="1">
      <c r="A59" s="905"/>
      <c r="B59" s="1215"/>
      <c r="C59" s="309">
        <v>2017</v>
      </c>
      <c r="D59" s="324" t="s">
        <v>667</v>
      </c>
      <c r="E59" s="330" t="s">
        <v>4369</v>
      </c>
      <c r="F59" s="331" t="s">
        <v>751</v>
      </c>
      <c r="G59" s="333" t="s">
        <v>3611</v>
      </c>
      <c r="H59" s="138" t="s">
        <v>366</v>
      </c>
      <c r="I59" s="144" t="s">
        <v>5022</v>
      </c>
      <c r="J59" s="143" t="s">
        <v>881</v>
      </c>
      <c r="K59" s="233" t="s">
        <v>375</v>
      </c>
      <c r="L59" s="138" t="s">
        <v>783</v>
      </c>
      <c r="M59" s="144" t="s">
        <v>5023</v>
      </c>
      <c r="N59" s="143" t="s">
        <v>657</v>
      </c>
      <c r="O59" s="233" t="s">
        <v>2303</v>
      </c>
      <c r="P59" s="139"/>
      <c r="Q59" s="140"/>
    </row>
    <row r="60" spans="1:17" ht="12" customHeight="1">
      <c r="A60" s="905"/>
      <c r="B60" s="1215"/>
      <c r="C60" s="309">
        <v>2018</v>
      </c>
      <c r="D60" s="138" t="s">
        <v>1121</v>
      </c>
      <c r="E60" s="144" t="s">
        <v>4009</v>
      </c>
      <c r="F60" s="143" t="s">
        <v>669</v>
      </c>
      <c r="G60" s="233" t="s">
        <v>4890</v>
      </c>
      <c r="H60" s="138" t="s">
        <v>708</v>
      </c>
      <c r="I60" s="144" t="s">
        <v>5216</v>
      </c>
      <c r="J60" s="143" t="s">
        <v>751</v>
      </c>
      <c r="K60" s="233" t="s">
        <v>2303</v>
      </c>
      <c r="L60" s="138" t="s">
        <v>2622</v>
      </c>
      <c r="M60" s="144" t="s">
        <v>4821</v>
      </c>
      <c r="N60" s="143" t="s">
        <v>751</v>
      </c>
      <c r="O60" s="233" t="s">
        <v>2054</v>
      </c>
      <c r="P60" s="139"/>
      <c r="Q60" s="140"/>
    </row>
    <row r="61" spans="1:17" ht="12" customHeight="1">
      <c r="A61" s="905"/>
      <c r="B61" s="1215"/>
      <c r="C61" s="382">
        <v>2019</v>
      </c>
      <c r="D61" s="590" t="s">
        <v>1121</v>
      </c>
      <c r="E61" s="591" t="s">
        <v>4009</v>
      </c>
      <c r="F61" s="592" t="s">
        <v>669</v>
      </c>
      <c r="G61" s="593">
        <v>7.7893518518518513E-4</v>
      </c>
      <c r="H61" s="132" t="s">
        <v>2622</v>
      </c>
      <c r="I61" s="393" t="s">
        <v>4821</v>
      </c>
      <c r="J61" s="385" t="s">
        <v>751</v>
      </c>
      <c r="K61" s="230">
        <v>8.2754629629629628E-4</v>
      </c>
      <c r="L61" s="132" t="s">
        <v>1121</v>
      </c>
      <c r="M61" s="393" t="s">
        <v>5050</v>
      </c>
      <c r="N61" s="385" t="s">
        <v>751</v>
      </c>
      <c r="O61" s="230">
        <v>8.3564814814814819E-4</v>
      </c>
      <c r="P61" s="299">
        <v>7.7893518518518513E-4</v>
      </c>
      <c r="Q61" s="387">
        <v>2019</v>
      </c>
    </row>
    <row r="62" spans="1:17" ht="12" customHeight="1">
      <c r="A62" s="905"/>
      <c r="B62" s="1215"/>
      <c r="C62" s="382">
        <v>2022</v>
      </c>
      <c r="D62" s="132" t="s">
        <v>3951</v>
      </c>
      <c r="E62" s="393" t="s">
        <v>670</v>
      </c>
      <c r="F62" s="385" t="s">
        <v>800</v>
      </c>
      <c r="G62" s="333">
        <v>8.9120370370370362E-4</v>
      </c>
      <c r="H62" s="132" t="s">
        <v>1344</v>
      </c>
      <c r="I62" s="393" t="s">
        <v>2626</v>
      </c>
      <c r="J62" s="385" t="s">
        <v>629</v>
      </c>
      <c r="K62" s="230">
        <v>9.2592592592592585E-4</v>
      </c>
      <c r="L62" s="132" t="s">
        <v>1386</v>
      </c>
      <c r="M62" s="393" t="s">
        <v>820</v>
      </c>
      <c r="N62" s="385" t="s">
        <v>629</v>
      </c>
      <c r="O62" s="230">
        <v>9.4907407407407408E-4</v>
      </c>
      <c r="P62" s="403"/>
      <c r="Q62" s="387"/>
    </row>
    <row r="63" spans="1:17" ht="12" customHeight="1">
      <c r="A63" s="905"/>
      <c r="B63" s="1215"/>
      <c r="C63" s="382">
        <v>2023</v>
      </c>
      <c r="D63" s="132" t="s">
        <v>783</v>
      </c>
      <c r="E63" s="393" t="s">
        <v>825</v>
      </c>
      <c r="F63" s="385" t="s">
        <v>669</v>
      </c>
      <c r="G63" s="333">
        <v>8.3333333333333339E-4</v>
      </c>
      <c r="H63" s="132" t="s">
        <v>1344</v>
      </c>
      <c r="I63" s="393" t="s">
        <v>2626</v>
      </c>
      <c r="J63" s="385" t="s">
        <v>629</v>
      </c>
      <c r="K63" s="230">
        <v>8.564814814814815E-4</v>
      </c>
      <c r="L63" s="132" t="s">
        <v>4596</v>
      </c>
      <c r="M63" s="393" t="s">
        <v>3950</v>
      </c>
      <c r="N63" s="385" t="s">
        <v>629</v>
      </c>
      <c r="O63" s="230">
        <v>8.7962962962962962E-4</v>
      </c>
      <c r="P63" s="403"/>
      <c r="Q63" s="387"/>
    </row>
    <row r="64" spans="1:17" ht="12" customHeight="1" thickBot="1">
      <c r="A64" s="906"/>
      <c r="B64" s="1215"/>
      <c r="C64" s="309">
        <v>2024</v>
      </c>
      <c r="D64" s="324" t="s">
        <v>783</v>
      </c>
      <c r="E64" s="330" t="s">
        <v>825</v>
      </c>
      <c r="F64" s="331" t="s">
        <v>669</v>
      </c>
      <c r="G64" s="333">
        <v>1.4236111111111112E-3</v>
      </c>
      <c r="H64" s="138" t="s">
        <v>783</v>
      </c>
      <c r="I64" s="144" t="s">
        <v>5312</v>
      </c>
      <c r="J64" s="143" t="s">
        <v>751</v>
      </c>
      <c r="K64" s="333">
        <v>1.4351851851851852E-3</v>
      </c>
      <c r="L64" s="138" t="s">
        <v>4596</v>
      </c>
      <c r="M64" s="144" t="s">
        <v>3950</v>
      </c>
      <c r="N64" s="143" t="s">
        <v>629</v>
      </c>
      <c r="O64" s="333">
        <v>1.4930555555555556E-3</v>
      </c>
      <c r="P64" s="236"/>
      <c r="Q64" s="140"/>
    </row>
    <row r="65" spans="2:17">
      <c r="B65" s="1215"/>
      <c r="C65" s="309">
        <v>2025</v>
      </c>
      <c r="D65" s="324" t="s">
        <v>1114</v>
      </c>
      <c r="E65" s="330" t="s">
        <v>5680</v>
      </c>
      <c r="F65" s="331" t="s">
        <v>751</v>
      </c>
      <c r="G65" s="333">
        <v>1.5162037037037036E-3</v>
      </c>
      <c r="H65" s="138" t="s">
        <v>366</v>
      </c>
      <c r="I65" s="144" t="s">
        <v>5312</v>
      </c>
      <c r="J65" s="143" t="s">
        <v>751</v>
      </c>
      <c r="K65" s="333">
        <v>1.5393518518518519E-3</v>
      </c>
      <c r="L65" s="138" t="s">
        <v>4793</v>
      </c>
      <c r="M65" s="144" t="s">
        <v>5616</v>
      </c>
      <c r="N65" s="143" t="s">
        <v>751</v>
      </c>
      <c r="O65" s="333">
        <v>1.5972222222222223E-3</v>
      </c>
      <c r="P65" s="236"/>
      <c r="Q65" s="140"/>
    </row>
    <row r="66" spans="2:17" ht="12.75" thickBot="1">
      <c r="B66" s="1216"/>
      <c r="C66" s="310">
        <v>2026</v>
      </c>
      <c r="D66" s="364" t="s">
        <v>982</v>
      </c>
      <c r="E66" s="365" t="s">
        <v>5679</v>
      </c>
      <c r="F66" s="366" t="s">
        <v>669</v>
      </c>
      <c r="G66" s="367">
        <v>1.4930555555555556E-3</v>
      </c>
      <c r="H66" s="133" t="s">
        <v>3346</v>
      </c>
      <c r="I66" s="134" t="s">
        <v>1090</v>
      </c>
      <c r="J66" s="128" t="s">
        <v>669</v>
      </c>
      <c r="K66" s="367">
        <v>1.4930555555555556E-3</v>
      </c>
      <c r="L66" s="133" t="s">
        <v>708</v>
      </c>
      <c r="M66" s="134" t="s">
        <v>5675</v>
      </c>
      <c r="N66" s="128" t="s">
        <v>751</v>
      </c>
      <c r="O66" s="367">
        <v>1.5162037037037036E-3</v>
      </c>
      <c r="P66" s="361"/>
      <c r="Q66" s="126"/>
    </row>
  </sheetData>
  <mergeCells count="14">
    <mergeCell ref="B37:B66"/>
    <mergeCell ref="A4:B33"/>
    <mergeCell ref="B35:C36"/>
    <mergeCell ref="B2:C3"/>
    <mergeCell ref="P35:Q35"/>
    <mergeCell ref="D35:O35"/>
    <mergeCell ref="D36:G36"/>
    <mergeCell ref="H36:K36"/>
    <mergeCell ref="L36:O36"/>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3" max="16383" man="1"/>
  </rowBreaks>
  <colBreaks count="1" manualBreakCount="1">
    <brk id="1"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68" t="s">
        <v>897</v>
      </c>
      <c r="B1" s="1068"/>
      <c r="C1" s="1068"/>
      <c r="D1" s="1068"/>
      <c r="E1" s="1068"/>
      <c r="F1" s="1068"/>
      <c r="G1" s="1068"/>
      <c r="H1" s="1068"/>
      <c r="I1" s="1068"/>
      <c r="J1" s="1068"/>
      <c r="K1" s="1068"/>
      <c r="L1" s="1068"/>
      <c r="M1" s="1068"/>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1077">
        <v>35525</v>
      </c>
      <c r="G4" s="1077"/>
      <c r="H4" s="38"/>
      <c r="I4" s="38"/>
      <c r="J4" s="38"/>
      <c r="K4" s="38"/>
      <c r="L4" s="38"/>
      <c r="M4" s="35"/>
    </row>
    <row r="5" spans="1:13" ht="15">
      <c r="B5" s="157" t="s">
        <v>617</v>
      </c>
      <c r="C5" s="158"/>
      <c r="D5" s="35"/>
      <c r="E5" s="35"/>
      <c r="F5" s="1077"/>
      <c r="G5" s="1077"/>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1065">
        <f>statistika!G33</f>
        <v>161</v>
      </c>
      <c r="G7" s="1065"/>
      <c r="H7" s="35"/>
      <c r="I7" s="35"/>
      <c r="J7" s="35"/>
      <c r="K7" s="35"/>
      <c r="L7" s="35"/>
      <c r="M7" s="35"/>
    </row>
    <row r="8" spans="1:13" ht="14.25">
      <c r="B8" s="159" t="s">
        <v>618</v>
      </c>
      <c r="C8" s="158"/>
      <c r="D8" s="35"/>
      <c r="E8" s="35"/>
      <c r="F8" s="1065"/>
      <c r="G8" s="1065"/>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158"/>
      <c r="B12" s="158"/>
      <c r="C12" s="158"/>
      <c r="D12" s="35"/>
      <c r="E12" s="35"/>
      <c r="F12" s="35"/>
      <c r="G12" s="35"/>
      <c r="H12" s="35"/>
      <c r="I12" s="35"/>
      <c r="J12" s="35"/>
      <c r="K12" s="35"/>
      <c r="L12" s="35"/>
      <c r="M12" s="35"/>
    </row>
    <row r="13" spans="1:13" ht="34.5" customHeight="1" thickBot="1">
      <c r="A13" s="158"/>
      <c r="B13" s="1056" t="s">
        <v>766</v>
      </c>
      <c r="C13" s="1056"/>
      <c r="D13" s="35"/>
      <c r="E13" s="160" t="s">
        <v>625</v>
      </c>
      <c r="F13" s="1065" t="s">
        <v>620</v>
      </c>
      <c r="G13" s="1065"/>
      <c r="H13" s="1065"/>
      <c r="I13" s="1065"/>
      <c r="J13" s="35"/>
      <c r="K13" s="1056" t="s">
        <v>625</v>
      </c>
      <c r="L13" s="1056"/>
      <c r="M13" s="35"/>
    </row>
    <row r="14" spans="1:13" ht="5.25" customHeight="1" thickTop="1" thickBot="1">
      <c r="A14" s="35"/>
      <c r="B14" s="1057" t="s">
        <v>621</v>
      </c>
      <c r="C14" s="1058"/>
      <c r="D14" s="43"/>
      <c r="E14" s="44"/>
      <c r="F14" s="44"/>
      <c r="G14" s="35"/>
      <c r="H14" s="1061" t="s">
        <v>652</v>
      </c>
      <c r="I14" s="1062"/>
      <c r="J14" s="35"/>
      <c r="K14" s="35"/>
      <c r="L14" s="35"/>
      <c r="M14" s="35"/>
    </row>
    <row r="15" spans="1:13" s="3" customFormat="1" ht="16.5" thickTop="1" thickBot="1">
      <c r="A15" s="45"/>
      <c r="B15" s="1059"/>
      <c r="C15" s="1060"/>
      <c r="D15" s="14"/>
      <c r="E15" s="12" t="s">
        <v>645</v>
      </c>
      <c r="F15" s="13">
        <f>COUNTA(D17:D36)</f>
        <v>6</v>
      </c>
      <c r="G15" s="45"/>
      <c r="H15" s="1063"/>
      <c r="I15" s="1064"/>
      <c r="J15" s="32"/>
      <c r="K15" s="33" t="s">
        <v>645</v>
      </c>
      <c r="L15" s="34">
        <f>COUNTA(J17:J36)</f>
        <v>13</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918</v>
      </c>
      <c r="D17" s="78" t="s">
        <v>919</v>
      </c>
      <c r="E17" s="79" t="s">
        <v>657</v>
      </c>
      <c r="F17" s="219">
        <v>1.0324074074074074E-3</v>
      </c>
      <c r="G17" s="226"/>
      <c r="H17" s="94" t="s">
        <v>630</v>
      </c>
      <c r="I17" s="77" t="s">
        <v>664</v>
      </c>
      <c r="J17" s="78" t="s">
        <v>819</v>
      </c>
      <c r="K17" s="79" t="s">
        <v>677</v>
      </c>
      <c r="L17" s="222">
        <v>9.745370370370371E-4</v>
      </c>
      <c r="M17" s="45"/>
      <c r="N17" s="227"/>
    </row>
    <row r="18" spans="1:14" s="3" customFormat="1">
      <c r="A18" s="45"/>
      <c r="B18" s="81" t="s">
        <v>631</v>
      </c>
      <c r="C18" s="82" t="s">
        <v>690</v>
      </c>
      <c r="D18" s="83" t="s">
        <v>920</v>
      </c>
      <c r="E18" s="84" t="s">
        <v>677</v>
      </c>
      <c r="F18" s="220">
        <v>1.0590277777777777E-3</v>
      </c>
      <c r="G18" s="226"/>
      <c r="H18" s="96" t="s">
        <v>631</v>
      </c>
      <c r="I18" s="82" t="s">
        <v>705</v>
      </c>
      <c r="J18" s="83" t="s">
        <v>955</v>
      </c>
      <c r="K18" s="84" t="s">
        <v>800</v>
      </c>
      <c r="L18" s="223">
        <v>1.0023148148148148E-3</v>
      </c>
      <c r="M18" s="45"/>
      <c r="N18" s="227"/>
    </row>
    <row r="19" spans="1:14" s="3" customFormat="1">
      <c r="A19" s="45"/>
      <c r="B19" s="86" t="s">
        <v>632</v>
      </c>
      <c r="C19" s="87" t="s">
        <v>921</v>
      </c>
      <c r="D19" s="88" t="s">
        <v>922</v>
      </c>
      <c r="E19" s="89" t="s">
        <v>629</v>
      </c>
      <c r="F19" s="221">
        <v>1.0937500000000001E-3</v>
      </c>
      <c r="G19" s="226"/>
      <c r="H19" s="98" t="s">
        <v>632</v>
      </c>
      <c r="I19" s="87" t="s">
        <v>708</v>
      </c>
      <c r="J19" s="88" t="s">
        <v>795</v>
      </c>
      <c r="K19" s="89" t="s">
        <v>677</v>
      </c>
      <c r="L19" s="224">
        <v>1.0069444444444444E-3</v>
      </c>
      <c r="M19" s="45"/>
      <c r="N19" s="227"/>
    </row>
    <row r="20" spans="1:14" s="3" customFormat="1">
      <c r="A20" s="45"/>
      <c r="B20" s="6" t="s">
        <v>633</v>
      </c>
      <c r="C20" s="7" t="s">
        <v>923</v>
      </c>
      <c r="D20" s="8" t="s">
        <v>924</v>
      </c>
      <c r="E20" s="9" t="s">
        <v>928</v>
      </c>
      <c r="F20" s="17">
        <v>95.4</v>
      </c>
      <c r="G20" s="45"/>
      <c r="H20" s="26" t="s">
        <v>633</v>
      </c>
      <c r="I20" s="7" t="s">
        <v>709</v>
      </c>
      <c r="J20" s="8" t="s">
        <v>818</v>
      </c>
      <c r="K20" s="9" t="s">
        <v>657</v>
      </c>
      <c r="L20" s="27">
        <v>89</v>
      </c>
      <c r="M20" s="45"/>
    </row>
    <row r="21" spans="1:14" s="3" customFormat="1">
      <c r="A21" s="45"/>
      <c r="B21" s="6" t="s">
        <v>634</v>
      </c>
      <c r="C21" s="7" t="s">
        <v>925</v>
      </c>
      <c r="D21" s="8" t="s">
        <v>926</v>
      </c>
      <c r="E21" s="9" t="s">
        <v>800</v>
      </c>
      <c r="F21" s="17">
        <v>101</v>
      </c>
      <c r="G21" s="45"/>
      <c r="H21" s="26" t="s">
        <v>634</v>
      </c>
      <c r="I21" s="7" t="s">
        <v>788</v>
      </c>
      <c r="J21" s="8" t="s">
        <v>956</v>
      </c>
      <c r="K21" s="9" t="s">
        <v>928</v>
      </c>
      <c r="L21" s="27">
        <v>89.5</v>
      </c>
      <c r="M21" s="45"/>
    </row>
    <row r="22" spans="1:14" s="3" customFormat="1">
      <c r="A22" s="45"/>
      <c r="B22" s="6" t="s">
        <v>635</v>
      </c>
      <c r="C22" s="7" t="s">
        <v>828</v>
      </c>
      <c r="D22" s="8" t="s">
        <v>927</v>
      </c>
      <c r="E22" s="9" t="s">
        <v>928</v>
      </c>
      <c r="F22" s="17">
        <v>109</v>
      </c>
      <c r="G22" s="45"/>
      <c r="H22" s="26" t="s">
        <v>635</v>
      </c>
      <c r="I22" s="7" t="s">
        <v>810</v>
      </c>
      <c r="J22" s="8" t="s">
        <v>957</v>
      </c>
      <c r="K22" s="9" t="s">
        <v>677</v>
      </c>
      <c r="L22" s="27">
        <v>90</v>
      </c>
      <c r="M22" s="45"/>
    </row>
    <row r="23" spans="1:14" s="3" customFormat="1" ht="12.75">
      <c r="A23" s="45"/>
      <c r="B23" s="6"/>
      <c r="C23" s="7"/>
      <c r="D23" s="20"/>
      <c r="E23" s="9"/>
      <c r="F23" s="17"/>
      <c r="G23" s="45"/>
      <c r="H23" s="26" t="s">
        <v>636</v>
      </c>
      <c r="I23" s="7" t="s">
        <v>788</v>
      </c>
      <c r="J23" s="8" t="s">
        <v>958</v>
      </c>
      <c r="K23" s="9" t="s">
        <v>928</v>
      </c>
      <c r="L23" s="27">
        <v>95</v>
      </c>
      <c r="M23" s="45"/>
    </row>
    <row r="24" spans="1:14" s="3" customFormat="1" ht="12.75">
      <c r="A24" s="45"/>
      <c r="B24" s="6"/>
      <c r="C24" s="7"/>
      <c r="D24" s="20"/>
      <c r="E24" s="9"/>
      <c r="F24" s="17"/>
      <c r="G24" s="45"/>
      <c r="H24" s="26" t="s">
        <v>637</v>
      </c>
      <c r="I24" s="7" t="s">
        <v>705</v>
      </c>
      <c r="J24" s="8" t="s">
        <v>959</v>
      </c>
      <c r="K24" s="9" t="s">
        <v>928</v>
      </c>
      <c r="L24" s="27"/>
      <c r="M24" s="45"/>
    </row>
    <row r="25" spans="1:14" s="3" customFormat="1" ht="12.75">
      <c r="A25" s="45"/>
      <c r="B25" s="6"/>
      <c r="C25" s="7"/>
      <c r="D25" s="20"/>
      <c r="E25" s="9"/>
      <c r="F25" s="17"/>
      <c r="G25" s="45"/>
      <c r="H25" s="26" t="s">
        <v>638</v>
      </c>
      <c r="I25" s="7" t="s">
        <v>729</v>
      </c>
      <c r="J25" s="8" t="s">
        <v>850</v>
      </c>
      <c r="K25" s="9" t="s">
        <v>928</v>
      </c>
      <c r="L25" s="27"/>
      <c r="M25" s="45"/>
    </row>
    <row r="26" spans="1:14" s="3" customFormat="1" ht="12.75">
      <c r="A26" s="45"/>
      <c r="B26" s="6"/>
      <c r="C26" s="7"/>
      <c r="D26" s="20"/>
      <c r="E26" s="9"/>
      <c r="F26" s="17"/>
      <c r="G26" s="45"/>
      <c r="H26" s="26" t="s">
        <v>639</v>
      </c>
      <c r="I26" s="7" t="s">
        <v>740</v>
      </c>
      <c r="J26" s="8" t="s">
        <v>960</v>
      </c>
      <c r="K26" s="9" t="s">
        <v>800</v>
      </c>
      <c r="L26" s="27"/>
      <c r="M26" s="45"/>
    </row>
    <row r="27" spans="1:14" s="3" customFormat="1" ht="12.75">
      <c r="A27" s="45"/>
      <c r="B27" s="6"/>
      <c r="C27" s="7"/>
      <c r="D27" s="20"/>
      <c r="E27" s="9"/>
      <c r="F27" s="17"/>
      <c r="G27" s="45"/>
      <c r="H27" s="26" t="s">
        <v>640</v>
      </c>
      <c r="I27" s="7" t="s">
        <v>796</v>
      </c>
      <c r="J27" s="8" t="s">
        <v>793</v>
      </c>
      <c r="K27" s="9" t="s">
        <v>928</v>
      </c>
      <c r="L27" s="27"/>
      <c r="M27" s="45"/>
    </row>
    <row r="28" spans="1:14" s="3" customFormat="1" ht="12.75">
      <c r="A28" s="45"/>
      <c r="B28" s="6"/>
      <c r="C28" s="7"/>
      <c r="D28" s="20"/>
      <c r="E28" s="9"/>
      <c r="F28" s="17"/>
      <c r="G28" s="45"/>
      <c r="H28" s="26" t="s">
        <v>641</v>
      </c>
      <c r="I28" s="7" t="s">
        <v>961</v>
      </c>
      <c r="J28" s="8" t="s">
        <v>962</v>
      </c>
      <c r="K28" s="9" t="s">
        <v>629</v>
      </c>
      <c r="L28" s="27"/>
      <c r="M28" s="45"/>
    </row>
    <row r="29" spans="1:14" s="3" customFormat="1" ht="13.5" thickBot="1">
      <c r="A29" s="45"/>
      <c r="B29" s="6"/>
      <c r="C29" s="7"/>
      <c r="D29" s="20"/>
      <c r="E29" s="9"/>
      <c r="F29" s="17"/>
      <c r="G29" s="45"/>
      <c r="H29" s="26" t="s">
        <v>642</v>
      </c>
      <c r="I29" s="7" t="s">
        <v>783</v>
      </c>
      <c r="J29" s="8" t="s">
        <v>962</v>
      </c>
      <c r="K29" s="9" t="s">
        <v>629</v>
      </c>
      <c r="L29" s="27"/>
      <c r="M29" s="45"/>
    </row>
    <row r="30" spans="1:14" s="3" customFormat="1" ht="12.75" hidden="1">
      <c r="A30" s="45"/>
      <c r="B30" s="6"/>
      <c r="C30" s="7"/>
      <c r="D30" s="20"/>
      <c r="E30" s="9"/>
      <c r="F30" s="17"/>
      <c r="G30" s="45"/>
      <c r="H30" s="26"/>
      <c r="I30" s="7"/>
      <c r="J30" s="8"/>
      <c r="K30" s="9"/>
      <c r="L30" s="27"/>
      <c r="M30" s="45"/>
    </row>
    <row r="31" spans="1:14" s="3" customFormat="1" ht="12.75" hidden="1">
      <c r="A31" s="45"/>
      <c r="B31" s="6"/>
      <c r="C31" s="7"/>
      <c r="D31" s="21"/>
      <c r="E31" s="9"/>
      <c r="F31" s="17"/>
      <c r="G31" s="45"/>
      <c r="H31" s="26"/>
      <c r="I31" s="7"/>
      <c r="J31" s="7"/>
      <c r="K31" s="9"/>
      <c r="L31" s="27"/>
      <c r="M31" s="45"/>
    </row>
    <row r="32" spans="1:14" s="3" customFormat="1" ht="12.75" hidden="1">
      <c r="A32" s="45"/>
      <c r="B32" s="6"/>
      <c r="C32" s="7"/>
      <c r="D32" s="21"/>
      <c r="E32" s="9"/>
      <c r="F32" s="17"/>
      <c r="G32" s="45"/>
      <c r="H32" s="26"/>
      <c r="I32" s="7"/>
      <c r="J32" s="7"/>
      <c r="K32" s="9"/>
      <c r="L32" s="27"/>
      <c r="M32" s="45"/>
    </row>
    <row r="33" spans="1:14" s="3" customFormat="1" ht="12.75" hidden="1">
      <c r="A33" s="45"/>
      <c r="B33" s="6"/>
      <c r="C33" s="7"/>
      <c r="D33" s="21"/>
      <c r="E33" s="9"/>
      <c r="F33" s="17"/>
      <c r="G33" s="45"/>
      <c r="H33" s="26"/>
      <c r="I33" s="7"/>
      <c r="J33" s="7"/>
      <c r="K33" s="9"/>
      <c r="L33" s="27"/>
      <c r="M33" s="45"/>
    </row>
    <row r="34" spans="1:14" s="3" customFormat="1" ht="12.75" hidden="1">
      <c r="A34" s="45"/>
      <c r="B34" s="6"/>
      <c r="C34" s="7"/>
      <c r="D34" s="21"/>
      <c r="E34" s="9"/>
      <c r="F34" s="17"/>
      <c r="G34" s="45"/>
      <c r="H34" s="26"/>
      <c r="I34" s="7"/>
      <c r="J34" s="7"/>
      <c r="K34" s="9"/>
      <c r="L34" s="27"/>
      <c r="M34" s="45"/>
    </row>
    <row r="35" spans="1:14" s="3" customFormat="1" ht="12.75" hidden="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1056" t="s">
        <v>767</v>
      </c>
      <c r="C38" s="1056"/>
      <c r="D38" s="35"/>
      <c r="E38" s="160" t="s">
        <v>625</v>
      </c>
      <c r="F38" s="1065" t="s">
        <v>674</v>
      </c>
      <c r="G38" s="1065"/>
      <c r="H38" s="1065"/>
      <c r="I38" s="1065"/>
      <c r="J38" s="35"/>
      <c r="K38" s="1056" t="s">
        <v>711</v>
      </c>
      <c r="L38" s="1056"/>
      <c r="M38" s="35"/>
    </row>
    <row r="39" spans="1:14" ht="5.25" customHeight="1" thickTop="1" thickBot="1">
      <c r="A39" s="35"/>
      <c r="B39" s="1057" t="s">
        <v>621</v>
      </c>
      <c r="C39" s="1058"/>
      <c r="D39" s="43"/>
      <c r="E39" s="44"/>
      <c r="F39" s="44"/>
      <c r="G39" s="35"/>
      <c r="H39" s="1061" t="s">
        <v>652</v>
      </c>
      <c r="I39" s="1062"/>
      <c r="J39" s="35"/>
      <c r="K39" s="35"/>
      <c r="L39" s="35"/>
      <c r="M39" s="35"/>
    </row>
    <row r="40" spans="1:14" s="3" customFormat="1" ht="16.5" thickTop="1" thickBot="1">
      <c r="A40" s="45"/>
      <c r="B40" s="1059"/>
      <c r="C40" s="1060"/>
      <c r="D40" s="14"/>
      <c r="E40" s="12" t="s">
        <v>645</v>
      </c>
      <c r="F40" s="13">
        <f>COUNTA(D42:D61)</f>
        <v>13</v>
      </c>
      <c r="G40" s="45"/>
      <c r="H40" s="1063"/>
      <c r="I40" s="1064"/>
      <c r="J40" s="32"/>
      <c r="K40" s="33" t="s">
        <v>645</v>
      </c>
      <c r="L40" s="34">
        <f>COUNTA(J42:J61)</f>
        <v>16</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659</v>
      </c>
      <c r="D42" s="78" t="s">
        <v>963</v>
      </c>
      <c r="E42" s="79" t="s">
        <v>677</v>
      </c>
      <c r="F42" s="219">
        <v>9.0740740740740745E-4</v>
      </c>
      <c r="G42" s="226"/>
      <c r="H42" s="94" t="s">
        <v>630</v>
      </c>
      <c r="I42" s="77" t="s">
        <v>980</v>
      </c>
      <c r="J42" s="78" t="s">
        <v>981</v>
      </c>
      <c r="K42" s="79" t="s">
        <v>938</v>
      </c>
      <c r="L42" s="222">
        <v>1.9074074074074074E-3</v>
      </c>
      <c r="M42" s="45"/>
      <c r="N42" s="227"/>
    </row>
    <row r="43" spans="1:14" s="3" customFormat="1">
      <c r="A43" s="45"/>
      <c r="B43" s="81" t="s">
        <v>631</v>
      </c>
      <c r="C43" s="82" t="s">
        <v>694</v>
      </c>
      <c r="D43" s="83" t="s">
        <v>746</v>
      </c>
      <c r="E43" s="84" t="s">
        <v>629</v>
      </c>
      <c r="F43" s="220">
        <v>9.2939814814814827E-4</v>
      </c>
      <c r="G43" s="226"/>
      <c r="H43" s="96" t="s">
        <v>631</v>
      </c>
      <c r="I43" s="82" t="s">
        <v>982</v>
      </c>
      <c r="J43" s="83" t="s">
        <v>807</v>
      </c>
      <c r="K43" s="84" t="s">
        <v>657</v>
      </c>
      <c r="L43" s="223">
        <v>1.9583333333333336E-3</v>
      </c>
      <c r="M43" s="45"/>
      <c r="N43" s="227"/>
    </row>
    <row r="44" spans="1:14" s="3" customFormat="1">
      <c r="A44" s="45"/>
      <c r="B44" s="86" t="s">
        <v>632</v>
      </c>
      <c r="C44" s="87" t="s">
        <v>653</v>
      </c>
      <c r="D44" s="88" t="s">
        <v>654</v>
      </c>
      <c r="E44" s="89" t="s">
        <v>629</v>
      </c>
      <c r="F44" s="221">
        <v>9.3865740740740726E-4</v>
      </c>
      <c r="G44" s="226"/>
      <c r="H44" s="98" t="s">
        <v>632</v>
      </c>
      <c r="I44" s="87" t="s">
        <v>740</v>
      </c>
      <c r="J44" s="88" t="s">
        <v>983</v>
      </c>
      <c r="K44" s="89" t="s">
        <v>938</v>
      </c>
      <c r="L44" s="224">
        <v>1.9699074074074076E-3</v>
      </c>
      <c r="M44" s="45"/>
      <c r="N44" s="227"/>
    </row>
    <row r="45" spans="1:14" s="3" customFormat="1">
      <c r="A45" s="45"/>
      <c r="B45" s="6" t="s">
        <v>633</v>
      </c>
      <c r="C45" s="7" t="s">
        <v>964</v>
      </c>
      <c r="D45" s="8" t="s">
        <v>965</v>
      </c>
      <c r="E45" s="9" t="s">
        <v>657</v>
      </c>
      <c r="F45" s="17">
        <v>81.900000000000006</v>
      </c>
      <c r="G45" s="45"/>
      <c r="H45" s="26" t="s">
        <v>633</v>
      </c>
      <c r="I45" s="7" t="s">
        <v>667</v>
      </c>
      <c r="J45" s="8" t="s">
        <v>984</v>
      </c>
      <c r="K45" s="9" t="s">
        <v>938</v>
      </c>
      <c r="L45" s="27">
        <v>170.9</v>
      </c>
      <c r="M45" s="45"/>
    </row>
    <row r="46" spans="1:14" s="3" customFormat="1">
      <c r="A46" s="45"/>
      <c r="B46" s="6" t="s">
        <v>634</v>
      </c>
      <c r="C46" s="7" t="s">
        <v>761</v>
      </c>
      <c r="D46" s="8" t="s">
        <v>966</v>
      </c>
      <c r="E46" s="9" t="s">
        <v>751</v>
      </c>
      <c r="F46" s="17">
        <v>82.7</v>
      </c>
      <c r="G46" s="45"/>
      <c r="H46" s="26" t="s">
        <v>634</v>
      </c>
      <c r="I46" s="7" t="s">
        <v>985</v>
      </c>
      <c r="J46" s="8" t="s">
        <v>986</v>
      </c>
      <c r="K46" s="9" t="s">
        <v>938</v>
      </c>
      <c r="L46" s="27">
        <v>151.6</v>
      </c>
      <c r="M46" s="45"/>
    </row>
    <row r="47" spans="1:14" s="3" customFormat="1">
      <c r="A47" s="45"/>
      <c r="B47" s="6" t="s">
        <v>635</v>
      </c>
      <c r="C47" s="7" t="s">
        <v>680</v>
      </c>
      <c r="D47" s="8" t="s">
        <v>746</v>
      </c>
      <c r="E47" s="9" t="s">
        <v>629</v>
      </c>
      <c r="F47" s="17">
        <v>85.4</v>
      </c>
      <c r="G47" s="45"/>
      <c r="H47" s="26" t="s">
        <v>635</v>
      </c>
      <c r="I47" s="7" t="s">
        <v>740</v>
      </c>
      <c r="J47" s="8" t="s">
        <v>987</v>
      </c>
      <c r="K47" s="9" t="s">
        <v>800</v>
      </c>
      <c r="L47" s="27">
        <v>156</v>
      </c>
      <c r="M47" s="45"/>
    </row>
    <row r="48" spans="1:14" s="3" customFormat="1">
      <c r="A48" s="45"/>
      <c r="B48" s="6" t="s">
        <v>636</v>
      </c>
      <c r="C48" s="7" t="s">
        <v>967</v>
      </c>
      <c r="D48" s="8" t="s">
        <v>968</v>
      </c>
      <c r="E48" s="9" t="s">
        <v>629</v>
      </c>
      <c r="F48" s="17"/>
      <c r="G48" s="45"/>
      <c r="H48" s="26" t="s">
        <v>636</v>
      </c>
      <c r="I48" s="7" t="s">
        <v>667</v>
      </c>
      <c r="J48" s="8" t="s">
        <v>670</v>
      </c>
      <c r="K48" s="9" t="s">
        <v>629</v>
      </c>
      <c r="L48" s="27">
        <v>181.7</v>
      </c>
      <c r="M48" s="45"/>
    </row>
    <row r="49" spans="1:13" s="3" customFormat="1">
      <c r="A49" s="45"/>
      <c r="B49" s="6" t="s">
        <v>637</v>
      </c>
      <c r="C49" s="7" t="s">
        <v>969</v>
      </c>
      <c r="D49" s="8" t="s">
        <v>970</v>
      </c>
      <c r="E49" s="9" t="s">
        <v>928</v>
      </c>
      <c r="F49" s="17"/>
      <c r="G49" s="45"/>
      <c r="H49" s="26" t="s">
        <v>637</v>
      </c>
      <c r="I49" s="7" t="s">
        <v>791</v>
      </c>
      <c r="J49" s="8" t="s">
        <v>988</v>
      </c>
      <c r="K49" s="9" t="s">
        <v>629</v>
      </c>
      <c r="L49" s="27">
        <v>182.1</v>
      </c>
      <c r="M49" s="45"/>
    </row>
    <row r="50" spans="1:13" s="3" customFormat="1">
      <c r="A50" s="45"/>
      <c r="B50" s="6" t="s">
        <v>638</v>
      </c>
      <c r="C50" s="7" t="s">
        <v>971</v>
      </c>
      <c r="D50" s="8" t="s">
        <v>922</v>
      </c>
      <c r="E50" s="9" t="s">
        <v>629</v>
      </c>
      <c r="F50" s="17"/>
      <c r="G50" s="45"/>
      <c r="H50" s="26" t="s">
        <v>638</v>
      </c>
      <c r="I50" s="7" t="s">
        <v>736</v>
      </c>
      <c r="J50" s="8" t="s">
        <v>812</v>
      </c>
      <c r="K50" s="9" t="s">
        <v>928</v>
      </c>
      <c r="L50" s="27">
        <v>193.5</v>
      </c>
      <c r="M50" s="45"/>
    </row>
    <row r="51" spans="1:13" s="3" customFormat="1">
      <c r="A51" s="45"/>
      <c r="B51" s="6" t="s">
        <v>639</v>
      </c>
      <c r="C51" s="7" t="s">
        <v>972</v>
      </c>
      <c r="D51" s="8" t="s">
        <v>975</v>
      </c>
      <c r="E51" s="9" t="s">
        <v>928</v>
      </c>
      <c r="F51" s="17"/>
      <c r="G51" s="45"/>
      <c r="H51" s="26" t="s">
        <v>639</v>
      </c>
      <c r="I51" s="7" t="s">
        <v>699</v>
      </c>
      <c r="J51" s="8" t="s">
        <v>959</v>
      </c>
      <c r="K51" s="9" t="s">
        <v>928</v>
      </c>
      <c r="L51" s="27"/>
      <c r="M51" s="45"/>
    </row>
    <row r="52" spans="1:13" s="3" customFormat="1">
      <c r="A52" s="45"/>
      <c r="B52" s="6" t="s">
        <v>640</v>
      </c>
      <c r="C52" s="7" t="s">
        <v>973</v>
      </c>
      <c r="D52" s="8" t="s">
        <v>974</v>
      </c>
      <c r="E52" s="9" t="s">
        <v>751</v>
      </c>
      <c r="F52" s="17"/>
      <c r="G52" s="45"/>
      <c r="H52" s="26" t="s">
        <v>640</v>
      </c>
      <c r="I52" s="7" t="s">
        <v>989</v>
      </c>
      <c r="J52" s="8" t="s">
        <v>990</v>
      </c>
      <c r="K52" s="9" t="s">
        <v>751</v>
      </c>
      <c r="L52" s="27"/>
      <c r="M52" s="45"/>
    </row>
    <row r="53" spans="1:13" s="3" customFormat="1">
      <c r="A53" s="45"/>
      <c r="B53" s="6" t="s">
        <v>641</v>
      </c>
      <c r="C53" s="7" t="s">
        <v>976</v>
      </c>
      <c r="D53" s="8" t="s">
        <v>977</v>
      </c>
      <c r="E53" s="9" t="s">
        <v>800</v>
      </c>
      <c r="F53" s="17"/>
      <c r="G53" s="45"/>
      <c r="H53" s="26" t="s">
        <v>641</v>
      </c>
      <c r="I53" s="7" t="s">
        <v>991</v>
      </c>
      <c r="J53" s="8" t="s">
        <v>992</v>
      </c>
      <c r="K53" s="9" t="s">
        <v>928</v>
      </c>
      <c r="L53" s="27"/>
      <c r="M53" s="45"/>
    </row>
    <row r="54" spans="1:13" s="3" customFormat="1">
      <c r="A54" s="45"/>
      <c r="B54" s="6" t="s">
        <v>642</v>
      </c>
      <c r="C54" s="7" t="s">
        <v>978</v>
      </c>
      <c r="D54" s="8" t="s">
        <v>979</v>
      </c>
      <c r="E54" s="9" t="s">
        <v>800</v>
      </c>
      <c r="F54" s="17"/>
      <c r="G54" s="45"/>
      <c r="H54" s="26" t="s">
        <v>642</v>
      </c>
      <c r="I54" s="7" t="s">
        <v>736</v>
      </c>
      <c r="J54" s="8" t="s">
        <v>820</v>
      </c>
      <c r="K54" s="9" t="s">
        <v>669</v>
      </c>
      <c r="L54" s="27"/>
      <c r="M54" s="45"/>
    </row>
    <row r="55" spans="1:13" s="3" customFormat="1" ht="12.75">
      <c r="A55" s="45"/>
      <c r="B55" s="6"/>
      <c r="C55" s="7"/>
      <c r="D55" s="20"/>
      <c r="E55" s="9"/>
      <c r="F55" s="17"/>
      <c r="G55" s="45"/>
      <c r="H55" s="26" t="s">
        <v>643</v>
      </c>
      <c r="I55" s="7" t="s">
        <v>993</v>
      </c>
      <c r="J55" s="8" t="s">
        <v>812</v>
      </c>
      <c r="K55" s="9" t="s">
        <v>800</v>
      </c>
      <c r="L55" s="27"/>
      <c r="M55" s="45"/>
    </row>
    <row r="56" spans="1:13" s="3" customFormat="1" ht="12.75">
      <c r="A56" s="45"/>
      <c r="B56" s="6"/>
      <c r="C56" s="7"/>
      <c r="D56" s="21"/>
      <c r="E56" s="9"/>
      <c r="F56" s="17"/>
      <c r="G56" s="45"/>
      <c r="H56" s="26" t="s">
        <v>646</v>
      </c>
      <c r="I56" s="7" t="s">
        <v>699</v>
      </c>
      <c r="J56" s="8" t="s">
        <v>955</v>
      </c>
      <c r="K56" s="9" t="s">
        <v>800</v>
      </c>
      <c r="L56" s="27"/>
      <c r="M56" s="45"/>
    </row>
    <row r="57" spans="1:13" s="3" customFormat="1" ht="13.5" thickBot="1">
      <c r="A57" s="45"/>
      <c r="B57" s="6"/>
      <c r="C57" s="7"/>
      <c r="D57" s="21"/>
      <c r="E57" s="9"/>
      <c r="F57" s="17"/>
      <c r="G57" s="45"/>
      <c r="H57" s="26" t="s">
        <v>647</v>
      </c>
      <c r="I57" s="7" t="s">
        <v>994</v>
      </c>
      <c r="J57" s="8" t="s">
        <v>995</v>
      </c>
      <c r="K57" s="9" t="s">
        <v>800</v>
      </c>
      <c r="L57" s="27"/>
      <c r="M57" s="45"/>
    </row>
    <row r="58" spans="1:13" s="3" customFormat="1" ht="12.75" hidden="1">
      <c r="A58" s="45"/>
      <c r="B58" s="6"/>
      <c r="C58" s="7"/>
      <c r="D58" s="21"/>
      <c r="E58" s="9"/>
      <c r="F58" s="17"/>
      <c r="G58" s="45"/>
      <c r="H58" s="26"/>
      <c r="I58" s="7"/>
      <c r="J58" s="7"/>
      <c r="K58" s="9"/>
      <c r="L58" s="27"/>
      <c r="M58" s="45"/>
    </row>
    <row r="59" spans="1:13" s="3" customFormat="1" ht="12.75" hidden="1">
      <c r="A59" s="45"/>
      <c r="B59" s="6"/>
      <c r="C59" s="7"/>
      <c r="D59" s="21"/>
      <c r="E59" s="9"/>
      <c r="F59" s="17"/>
      <c r="G59" s="45"/>
      <c r="H59" s="26"/>
      <c r="I59" s="7"/>
      <c r="J59" s="7"/>
      <c r="K59" s="9"/>
      <c r="L59" s="27"/>
      <c r="M59" s="45"/>
    </row>
    <row r="60" spans="1:13" s="3" customFormat="1" ht="12.75" hidden="1">
      <c r="A60" s="45"/>
      <c r="B60" s="6"/>
      <c r="C60" s="7"/>
      <c r="D60" s="21"/>
      <c r="E60" s="9"/>
      <c r="F60" s="17"/>
      <c r="G60" s="45"/>
      <c r="H60" s="26"/>
      <c r="I60" s="7"/>
      <c r="J60" s="7"/>
      <c r="K60" s="9"/>
      <c r="L60" s="27"/>
      <c r="M60" s="45"/>
    </row>
    <row r="61" spans="1:13" s="3" customFormat="1" ht="13.5" hidden="1" thickBot="1">
      <c r="A61" s="45"/>
      <c r="B61" s="19"/>
      <c r="C61" s="10"/>
      <c r="D61" s="22"/>
      <c r="E61" s="11"/>
      <c r="F61" s="18"/>
      <c r="G61" s="45"/>
      <c r="H61" s="28"/>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1056" t="s">
        <v>768</v>
      </c>
      <c r="C63" s="1056"/>
      <c r="D63" s="35"/>
      <c r="E63" s="160" t="s">
        <v>711</v>
      </c>
      <c r="F63" s="1065" t="s">
        <v>712</v>
      </c>
      <c r="G63" s="1065"/>
      <c r="H63" s="1065"/>
      <c r="I63" s="1065"/>
      <c r="J63" s="35"/>
      <c r="K63" s="1056" t="s">
        <v>713</v>
      </c>
      <c r="L63" s="1056"/>
      <c r="M63" s="35"/>
    </row>
    <row r="64" spans="1:13" ht="5.25" customHeight="1" thickTop="1" thickBot="1">
      <c r="A64" s="35"/>
      <c r="B64" s="1057" t="s">
        <v>621</v>
      </c>
      <c r="C64" s="1058"/>
      <c r="D64" s="43"/>
      <c r="E64" s="44"/>
      <c r="F64" s="44"/>
      <c r="G64" s="35"/>
      <c r="H64" s="1061" t="s">
        <v>652</v>
      </c>
      <c r="I64" s="1062"/>
      <c r="J64" s="35"/>
      <c r="K64" s="35"/>
      <c r="L64" s="35"/>
      <c r="M64" s="35"/>
    </row>
    <row r="65" spans="1:14" s="3" customFormat="1" ht="16.5" thickTop="1" thickBot="1">
      <c r="A65" s="45"/>
      <c r="B65" s="1059"/>
      <c r="C65" s="1060"/>
      <c r="D65" s="14"/>
      <c r="E65" s="12" t="s">
        <v>645</v>
      </c>
      <c r="F65" s="13">
        <f>COUNTA(D67:D91)</f>
        <v>12</v>
      </c>
      <c r="G65" s="45"/>
      <c r="H65" s="1063"/>
      <c r="I65" s="1064"/>
      <c r="J65" s="32"/>
      <c r="K65" s="33" t="s">
        <v>645</v>
      </c>
      <c r="L65" s="34">
        <f>COUNTA(J67:J91)</f>
        <v>25</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675</v>
      </c>
      <c r="D67" s="78" t="s">
        <v>676</v>
      </c>
      <c r="E67" s="79" t="s">
        <v>677</v>
      </c>
      <c r="F67" s="219">
        <v>1.7858796296296297E-3</v>
      </c>
      <c r="G67" s="226"/>
      <c r="H67" s="94" t="s">
        <v>630</v>
      </c>
      <c r="I67" s="77" t="s">
        <v>740</v>
      </c>
      <c r="J67" s="78" t="s">
        <v>996</v>
      </c>
      <c r="K67" s="79" t="s">
        <v>751</v>
      </c>
      <c r="L67" s="222">
        <v>2.2511574074074074E-3</v>
      </c>
      <c r="M67" s="45"/>
      <c r="N67" s="227"/>
    </row>
    <row r="68" spans="1:14" s="3" customFormat="1">
      <c r="A68" s="45"/>
      <c r="B68" s="81" t="s">
        <v>631</v>
      </c>
      <c r="C68" s="82" t="s">
        <v>678</v>
      </c>
      <c r="D68" s="83" t="s">
        <v>679</v>
      </c>
      <c r="E68" s="84" t="s">
        <v>629</v>
      </c>
      <c r="F68" s="220">
        <v>1.7986111111111111E-3</v>
      </c>
      <c r="G68" s="226"/>
      <c r="H68" s="96" t="s">
        <v>631</v>
      </c>
      <c r="I68" s="82" t="s">
        <v>671</v>
      </c>
      <c r="J68" s="83" t="s">
        <v>698</v>
      </c>
      <c r="K68" s="84" t="s">
        <v>669</v>
      </c>
      <c r="L68" s="223">
        <v>2.2523148148148146E-3</v>
      </c>
      <c r="M68" s="45"/>
      <c r="N68" s="227"/>
    </row>
    <row r="69" spans="1:14" s="3" customFormat="1">
      <c r="A69" s="45"/>
      <c r="B69" s="86" t="s">
        <v>632</v>
      </c>
      <c r="C69" s="87" t="s">
        <v>627</v>
      </c>
      <c r="D69" s="88" t="s">
        <v>695</v>
      </c>
      <c r="E69" s="89" t="s">
        <v>669</v>
      </c>
      <c r="F69" s="221">
        <v>1.8101851851851849E-3</v>
      </c>
      <c r="G69" s="226"/>
      <c r="H69" s="98" t="s">
        <v>632</v>
      </c>
      <c r="I69" s="87" t="s">
        <v>791</v>
      </c>
      <c r="J69" s="88" t="s">
        <v>839</v>
      </c>
      <c r="K69" s="89" t="s">
        <v>657</v>
      </c>
      <c r="L69" s="224">
        <v>2.255787037037037E-3</v>
      </c>
      <c r="M69" s="45"/>
      <c r="N69" s="227"/>
    </row>
    <row r="70" spans="1:14" s="3" customFormat="1">
      <c r="A70" s="45"/>
      <c r="B70" s="6" t="s">
        <v>633</v>
      </c>
      <c r="C70" s="7" t="s">
        <v>680</v>
      </c>
      <c r="D70" s="8" t="s">
        <v>654</v>
      </c>
      <c r="E70" s="9" t="s">
        <v>629</v>
      </c>
      <c r="F70" s="17">
        <v>164.2</v>
      </c>
      <c r="G70" s="45"/>
      <c r="H70" s="26" t="s">
        <v>633</v>
      </c>
      <c r="I70" s="7" t="s">
        <v>708</v>
      </c>
      <c r="J70" s="8" t="s">
        <v>846</v>
      </c>
      <c r="K70" s="9" t="s">
        <v>661</v>
      </c>
      <c r="L70" s="27">
        <v>195.3</v>
      </c>
      <c r="M70" s="45"/>
    </row>
    <row r="71" spans="1:14" s="3" customFormat="1">
      <c r="A71" s="45"/>
      <c r="B71" s="6" t="s">
        <v>634</v>
      </c>
      <c r="C71" s="7" t="s">
        <v>627</v>
      </c>
      <c r="D71" s="8" t="s">
        <v>1008</v>
      </c>
      <c r="E71" s="9" t="s">
        <v>657</v>
      </c>
      <c r="F71" s="17">
        <v>176</v>
      </c>
      <c r="G71" s="45"/>
      <c r="H71" s="26" t="s">
        <v>634</v>
      </c>
      <c r="I71" s="7" t="s">
        <v>667</v>
      </c>
      <c r="J71" s="8" t="s">
        <v>983</v>
      </c>
      <c r="K71" s="9" t="s">
        <v>938</v>
      </c>
      <c r="L71" s="27">
        <v>200.7</v>
      </c>
      <c r="M71" s="45"/>
    </row>
    <row r="72" spans="1:14" s="3" customFormat="1">
      <c r="A72" s="45"/>
      <c r="B72" s="6" t="s">
        <v>635</v>
      </c>
      <c r="C72" s="7" t="s">
        <v>690</v>
      </c>
      <c r="D72" s="8" t="s">
        <v>966</v>
      </c>
      <c r="E72" s="9" t="s">
        <v>1013</v>
      </c>
      <c r="F72" s="17">
        <v>176</v>
      </c>
      <c r="G72" s="45"/>
      <c r="H72" s="26" t="s">
        <v>635</v>
      </c>
      <c r="I72" s="7" t="s">
        <v>997</v>
      </c>
      <c r="J72" s="8" t="s">
        <v>998</v>
      </c>
      <c r="K72" s="9" t="s">
        <v>938</v>
      </c>
      <c r="L72" s="27">
        <v>203.8</v>
      </c>
      <c r="M72" s="45"/>
    </row>
    <row r="73" spans="1:14" s="3" customFormat="1">
      <c r="A73" s="45"/>
      <c r="B73" s="6" t="s">
        <v>636</v>
      </c>
      <c r="C73" s="7" t="s">
        <v>687</v>
      </c>
      <c r="D73" s="8" t="s">
        <v>1009</v>
      </c>
      <c r="E73" s="9" t="s">
        <v>800</v>
      </c>
      <c r="F73" s="17">
        <v>181.2</v>
      </c>
      <c r="G73" s="45"/>
      <c r="H73" s="26" t="s">
        <v>636</v>
      </c>
      <c r="I73" s="7" t="s">
        <v>742</v>
      </c>
      <c r="J73" s="8" t="s">
        <v>845</v>
      </c>
      <c r="K73" s="9" t="s">
        <v>669</v>
      </c>
      <c r="L73" s="27">
        <v>212.3</v>
      </c>
      <c r="M73" s="45"/>
    </row>
    <row r="74" spans="1:14" s="3" customFormat="1">
      <c r="A74" s="45"/>
      <c r="B74" s="6" t="s">
        <v>637</v>
      </c>
      <c r="C74" s="7" t="s">
        <v>688</v>
      </c>
      <c r="D74" s="8" t="s">
        <v>689</v>
      </c>
      <c r="E74" s="9" t="s">
        <v>629</v>
      </c>
      <c r="F74" s="17">
        <v>184</v>
      </c>
      <c r="G74" s="45"/>
      <c r="H74" s="26" t="s">
        <v>637</v>
      </c>
      <c r="I74" s="7" t="s">
        <v>664</v>
      </c>
      <c r="J74" s="8" t="s">
        <v>999</v>
      </c>
      <c r="K74" s="9" t="s">
        <v>728</v>
      </c>
      <c r="L74" s="27">
        <v>215.3</v>
      </c>
      <c r="M74" s="45"/>
    </row>
    <row r="75" spans="1:14" s="3" customFormat="1">
      <c r="A75" s="45"/>
      <c r="B75" s="6" t="s">
        <v>638</v>
      </c>
      <c r="C75" s="7" t="s">
        <v>692</v>
      </c>
      <c r="D75" s="8" t="s">
        <v>693</v>
      </c>
      <c r="E75" s="9" t="s">
        <v>629</v>
      </c>
      <c r="F75" s="17"/>
      <c r="G75" s="45"/>
      <c r="H75" s="26" t="s">
        <v>638</v>
      </c>
      <c r="I75" s="7" t="s">
        <v>667</v>
      </c>
      <c r="J75" s="8" t="s">
        <v>820</v>
      </c>
      <c r="K75" s="9" t="s">
        <v>669</v>
      </c>
      <c r="L75" s="27"/>
      <c r="M75" s="45"/>
    </row>
    <row r="76" spans="1:14" s="3" customFormat="1">
      <c r="A76" s="45"/>
      <c r="B76" s="6" t="s">
        <v>639</v>
      </c>
      <c r="C76" s="7" t="s">
        <v>967</v>
      </c>
      <c r="D76" s="8" t="s">
        <v>1010</v>
      </c>
      <c r="E76" s="9" t="s">
        <v>800</v>
      </c>
      <c r="F76" s="17"/>
      <c r="G76" s="45"/>
      <c r="H76" s="26" t="s">
        <v>639</v>
      </c>
      <c r="I76" s="7" t="s">
        <v>994</v>
      </c>
      <c r="J76" s="8" t="s">
        <v>838</v>
      </c>
      <c r="K76" s="9" t="s">
        <v>832</v>
      </c>
      <c r="L76" s="27"/>
      <c r="M76" s="45"/>
    </row>
    <row r="77" spans="1:14" s="3" customFormat="1">
      <c r="A77" s="45"/>
      <c r="B77" s="6" t="s">
        <v>640</v>
      </c>
      <c r="C77" s="7" t="s">
        <v>1011</v>
      </c>
      <c r="D77" s="8" t="s">
        <v>975</v>
      </c>
      <c r="E77" s="9" t="s">
        <v>800</v>
      </c>
      <c r="F77" s="17"/>
      <c r="G77" s="45"/>
      <c r="H77" s="26" t="s">
        <v>640</v>
      </c>
      <c r="I77" s="7" t="s">
        <v>709</v>
      </c>
      <c r="J77" s="8" t="s">
        <v>820</v>
      </c>
      <c r="K77" s="9" t="s">
        <v>669</v>
      </c>
      <c r="L77" s="27"/>
      <c r="M77" s="45"/>
    </row>
    <row r="78" spans="1:14" s="3" customFormat="1">
      <c r="A78" s="45"/>
      <c r="B78" s="6" t="s">
        <v>641</v>
      </c>
      <c r="C78" s="7" t="s">
        <v>675</v>
      </c>
      <c r="D78" s="8" t="s">
        <v>1012</v>
      </c>
      <c r="E78" s="9" t="s">
        <v>657</v>
      </c>
      <c r="F78" s="17"/>
      <c r="G78" s="45"/>
      <c r="H78" s="26" t="s">
        <v>639</v>
      </c>
      <c r="I78" s="7" t="s">
        <v>993</v>
      </c>
      <c r="J78" s="8" t="s">
        <v>848</v>
      </c>
      <c r="K78" s="9" t="s">
        <v>677</v>
      </c>
      <c r="L78" s="27"/>
      <c r="M78" s="45"/>
    </row>
    <row r="79" spans="1:14" s="3" customFormat="1" ht="12.75">
      <c r="A79" s="45"/>
      <c r="B79" s="6"/>
      <c r="C79" s="7"/>
      <c r="D79" s="20"/>
      <c r="E79" s="9"/>
      <c r="F79" s="17"/>
      <c r="G79" s="45"/>
      <c r="H79" s="26" t="s">
        <v>640</v>
      </c>
      <c r="I79" s="7" t="s">
        <v>997</v>
      </c>
      <c r="J79" s="8" t="s">
        <v>1000</v>
      </c>
      <c r="K79" s="9" t="s">
        <v>928</v>
      </c>
      <c r="L79" s="27"/>
      <c r="M79" s="45"/>
    </row>
    <row r="80" spans="1:14" s="3" customFormat="1" ht="12.75">
      <c r="A80" s="45"/>
      <c r="B80" s="6"/>
      <c r="C80" s="7"/>
      <c r="D80" s="20"/>
      <c r="E80" s="9"/>
      <c r="F80" s="17"/>
      <c r="G80" s="45"/>
      <c r="H80" s="26" t="s">
        <v>641</v>
      </c>
      <c r="I80" s="7" t="s">
        <v>664</v>
      </c>
      <c r="J80" s="8" t="s">
        <v>704</v>
      </c>
      <c r="K80" s="9" t="s">
        <v>629</v>
      </c>
      <c r="L80" s="27"/>
      <c r="M80" s="45"/>
    </row>
    <row r="81" spans="1:13" s="3" customFormat="1" ht="12.75">
      <c r="A81" s="45"/>
      <c r="B81" s="6"/>
      <c r="C81" s="7"/>
      <c r="D81" s="21"/>
      <c r="E81" s="9"/>
      <c r="F81" s="17"/>
      <c r="G81" s="45"/>
      <c r="H81" s="26" t="s">
        <v>642</v>
      </c>
      <c r="I81" s="7" t="s">
        <v>705</v>
      </c>
      <c r="J81" s="8" t="s">
        <v>988</v>
      </c>
      <c r="K81" s="9" t="s">
        <v>629</v>
      </c>
      <c r="L81" s="27"/>
      <c r="M81" s="45"/>
    </row>
    <row r="82" spans="1:13" s="3" customFormat="1" ht="12.75">
      <c r="A82" s="45"/>
      <c r="B82" s="6"/>
      <c r="C82" s="7"/>
      <c r="D82" s="21"/>
      <c r="E82" s="9"/>
      <c r="F82" s="17"/>
      <c r="G82" s="45"/>
      <c r="H82" s="26" t="s">
        <v>643</v>
      </c>
      <c r="I82" s="7" t="s">
        <v>705</v>
      </c>
      <c r="J82" s="8" t="s">
        <v>1001</v>
      </c>
      <c r="K82" s="9" t="s">
        <v>928</v>
      </c>
      <c r="L82" s="27"/>
      <c r="M82" s="45"/>
    </row>
    <row r="83" spans="1:13" s="3" customFormat="1" ht="12.75">
      <c r="A83" s="45"/>
      <c r="B83" s="6"/>
      <c r="C83" s="7"/>
      <c r="D83" s="21"/>
      <c r="E83" s="9"/>
      <c r="F83" s="17"/>
      <c r="G83" s="45"/>
      <c r="H83" s="26" t="s">
        <v>646</v>
      </c>
      <c r="I83" s="7" t="s">
        <v>705</v>
      </c>
      <c r="J83" s="8" t="s">
        <v>3531</v>
      </c>
      <c r="K83" s="9" t="s">
        <v>629</v>
      </c>
      <c r="L83" s="27"/>
      <c r="M83" s="45"/>
    </row>
    <row r="84" spans="1:13" s="3" customFormat="1" ht="12.75">
      <c r="A84" s="45"/>
      <c r="B84" s="6"/>
      <c r="C84" s="7"/>
      <c r="D84" s="21"/>
      <c r="E84" s="9"/>
      <c r="F84" s="17"/>
      <c r="G84" s="45"/>
      <c r="H84" s="26" t="s">
        <v>647</v>
      </c>
      <c r="I84" s="7" t="s">
        <v>997</v>
      </c>
      <c r="J84" s="8" t="s">
        <v>789</v>
      </c>
      <c r="K84" s="9" t="s">
        <v>800</v>
      </c>
      <c r="L84" s="27"/>
      <c r="M84" s="45"/>
    </row>
    <row r="85" spans="1:13" s="3" customFormat="1" ht="12.75">
      <c r="A85" s="45"/>
      <c r="B85" s="6"/>
      <c r="C85" s="7"/>
      <c r="D85" s="21"/>
      <c r="E85" s="9"/>
      <c r="F85" s="17"/>
      <c r="G85" s="45"/>
      <c r="H85" s="26" t="s">
        <v>648</v>
      </c>
      <c r="I85" s="7" t="s">
        <v>740</v>
      </c>
      <c r="J85" s="8" t="s">
        <v>793</v>
      </c>
      <c r="K85" s="9" t="s">
        <v>629</v>
      </c>
      <c r="L85" s="27"/>
      <c r="M85" s="45"/>
    </row>
    <row r="86" spans="1:13" s="3" customFormat="1" ht="12.75">
      <c r="A86" s="45"/>
      <c r="B86" s="49"/>
      <c r="C86" s="50"/>
      <c r="D86" s="51"/>
      <c r="E86" s="52"/>
      <c r="F86" s="53"/>
      <c r="G86" s="45"/>
      <c r="H86" s="26" t="s">
        <v>649</v>
      </c>
      <c r="I86" s="7" t="s">
        <v>667</v>
      </c>
      <c r="J86" s="8" t="s">
        <v>1002</v>
      </c>
      <c r="K86" s="9" t="s">
        <v>629</v>
      </c>
      <c r="L86" s="27"/>
      <c r="M86" s="45"/>
    </row>
    <row r="87" spans="1:13" s="3" customFormat="1" ht="12.75">
      <c r="A87" s="45"/>
      <c r="B87" s="49"/>
      <c r="C87" s="50"/>
      <c r="D87" s="51"/>
      <c r="E87" s="52"/>
      <c r="F87" s="53"/>
      <c r="G87" s="45"/>
      <c r="H87" s="26" t="s">
        <v>650</v>
      </c>
      <c r="I87" s="7" t="s">
        <v>708</v>
      </c>
      <c r="J87" s="8" t="s">
        <v>1003</v>
      </c>
      <c r="K87" s="9" t="s">
        <v>629</v>
      </c>
      <c r="L87" s="27"/>
      <c r="M87" s="45"/>
    </row>
    <row r="88" spans="1:13" s="3" customFormat="1" ht="12.75">
      <c r="A88" s="45"/>
      <c r="B88" s="49"/>
      <c r="C88" s="50"/>
      <c r="D88" s="51"/>
      <c r="E88" s="52"/>
      <c r="F88" s="53"/>
      <c r="G88" s="45"/>
      <c r="H88" s="26" t="s">
        <v>651</v>
      </c>
      <c r="I88" s="50" t="s">
        <v>842</v>
      </c>
      <c r="J88" s="54" t="s">
        <v>1004</v>
      </c>
      <c r="K88" s="9" t="s">
        <v>629</v>
      </c>
      <c r="L88" s="55"/>
      <c r="M88" s="45"/>
    </row>
    <row r="89" spans="1:13" s="3" customFormat="1" ht="12.75">
      <c r="A89" s="45"/>
      <c r="B89" s="49"/>
      <c r="C89" s="50"/>
      <c r="D89" s="51"/>
      <c r="E89" s="52"/>
      <c r="F89" s="53"/>
      <c r="G89" s="45"/>
      <c r="H89" s="26" t="s">
        <v>899</v>
      </c>
      <c r="I89" s="50" t="s">
        <v>699</v>
      </c>
      <c r="J89" s="54" t="s">
        <v>1005</v>
      </c>
      <c r="K89" s="9" t="s">
        <v>657</v>
      </c>
      <c r="L89" s="55"/>
      <c r="M89" s="45"/>
    </row>
    <row r="90" spans="1:13" s="3" customFormat="1" ht="12.75">
      <c r="A90" s="45"/>
      <c r="B90" s="49"/>
      <c r="C90" s="50"/>
      <c r="D90" s="51"/>
      <c r="E90" s="52"/>
      <c r="F90" s="53"/>
      <c r="G90" s="45"/>
      <c r="H90" s="26" t="s">
        <v>900</v>
      </c>
      <c r="I90" s="50" t="s">
        <v>729</v>
      </c>
      <c r="J90" s="54" t="s">
        <v>670</v>
      </c>
      <c r="K90" s="52" t="s">
        <v>629</v>
      </c>
      <c r="L90" s="55"/>
      <c r="M90" s="45"/>
    </row>
    <row r="91" spans="1:13" s="3" customFormat="1" ht="13.5" thickBot="1">
      <c r="A91" s="45"/>
      <c r="B91" s="19"/>
      <c r="C91" s="10"/>
      <c r="D91" s="22"/>
      <c r="E91" s="11"/>
      <c r="F91" s="18"/>
      <c r="G91" s="45"/>
      <c r="H91" s="26" t="s">
        <v>901</v>
      </c>
      <c r="I91" s="50" t="s">
        <v>1006</v>
      </c>
      <c r="J91" s="54" t="s">
        <v>1007</v>
      </c>
      <c r="K91" s="52" t="s">
        <v>832</v>
      </c>
      <c r="L91" s="55"/>
      <c r="M91" s="45"/>
    </row>
    <row r="92" spans="1:13" s="3" customFormat="1" ht="12.75" thickTop="1">
      <c r="A92" s="45"/>
      <c r="B92" s="46"/>
      <c r="C92" s="46"/>
      <c r="D92" s="46"/>
      <c r="E92" s="46"/>
      <c r="F92" s="46"/>
      <c r="G92" s="45"/>
      <c r="H92" s="47"/>
      <c r="I92" s="47"/>
      <c r="J92" s="47"/>
      <c r="K92" s="47"/>
      <c r="L92" s="47"/>
      <c r="M92" s="45"/>
    </row>
    <row r="93" spans="1:13" ht="34.5" customHeight="1" thickBot="1">
      <c r="A93" s="35"/>
      <c r="B93" s="1056" t="s">
        <v>769</v>
      </c>
      <c r="C93" s="1056"/>
      <c r="D93" s="35"/>
      <c r="E93" s="160" t="s">
        <v>713</v>
      </c>
      <c r="F93" s="1065" t="s">
        <v>714</v>
      </c>
      <c r="G93" s="1065"/>
      <c r="H93" s="1065"/>
      <c r="I93" s="1065"/>
      <c r="J93" s="35"/>
      <c r="K93" s="1056" t="s">
        <v>898</v>
      </c>
      <c r="L93" s="1056"/>
      <c r="M93" s="35"/>
    </row>
    <row r="94" spans="1:13" ht="5.25" customHeight="1" thickTop="1" thickBot="1">
      <c r="A94" s="35"/>
      <c r="B94" s="1057" t="s">
        <v>621</v>
      </c>
      <c r="C94" s="1058"/>
      <c r="D94" s="43"/>
      <c r="E94" s="44"/>
      <c r="F94" s="44"/>
      <c r="G94" s="35"/>
      <c r="H94" s="1061" t="s">
        <v>652</v>
      </c>
      <c r="I94" s="1062"/>
      <c r="J94" s="35"/>
      <c r="K94" s="35"/>
      <c r="L94" s="35"/>
      <c r="M94" s="35"/>
    </row>
    <row r="95" spans="1:13" s="3" customFormat="1" ht="16.5" thickTop="1" thickBot="1">
      <c r="A95" s="45"/>
      <c r="B95" s="1059"/>
      <c r="C95" s="1060"/>
      <c r="D95" s="14"/>
      <c r="E95" s="12" t="s">
        <v>645</v>
      </c>
      <c r="F95" s="13">
        <f>COUNTA(D97:D118)</f>
        <v>12</v>
      </c>
      <c r="G95" s="45"/>
      <c r="H95" s="1063"/>
      <c r="I95" s="1064"/>
      <c r="J95" s="32"/>
      <c r="K95" s="33" t="s">
        <v>645</v>
      </c>
      <c r="L95" s="34">
        <f>COUNTA(J97:J118)</f>
        <v>22</v>
      </c>
      <c r="M95" s="45"/>
    </row>
    <row r="96" spans="1:13" s="3" customFormat="1">
      <c r="A96" s="45"/>
      <c r="B96" s="15" t="s">
        <v>626</v>
      </c>
      <c r="C96" s="16" t="s">
        <v>622</v>
      </c>
      <c r="D96" s="4" t="s">
        <v>623</v>
      </c>
      <c r="E96" s="4" t="s">
        <v>624</v>
      </c>
      <c r="F96" s="5" t="s">
        <v>644</v>
      </c>
      <c r="G96" s="45"/>
      <c r="H96" s="24" t="s">
        <v>626</v>
      </c>
      <c r="I96" s="23" t="s">
        <v>622</v>
      </c>
      <c r="J96" s="4" t="s">
        <v>623</v>
      </c>
      <c r="K96" s="4" t="s">
        <v>624</v>
      </c>
      <c r="L96" s="25" t="s">
        <v>644</v>
      </c>
      <c r="M96" s="45"/>
    </row>
    <row r="97" spans="1:14" s="3" customFormat="1">
      <c r="A97" s="45"/>
      <c r="B97" s="76" t="s">
        <v>630</v>
      </c>
      <c r="C97" s="77" t="s">
        <v>753</v>
      </c>
      <c r="D97" s="78" t="s">
        <v>1244</v>
      </c>
      <c r="E97" s="79" t="s">
        <v>629</v>
      </c>
      <c r="F97" s="219">
        <v>2.2152777777777778E-3</v>
      </c>
      <c r="G97" s="226"/>
      <c r="H97" s="94" t="s">
        <v>630</v>
      </c>
      <c r="I97" s="77" t="s">
        <v>706</v>
      </c>
      <c r="J97" s="78" t="s">
        <v>1014</v>
      </c>
      <c r="K97" s="79" t="s">
        <v>677</v>
      </c>
      <c r="L97" s="222">
        <v>3.181712962962963E-3</v>
      </c>
      <c r="M97" s="45"/>
      <c r="N97" s="227"/>
    </row>
    <row r="98" spans="1:14" s="3" customFormat="1">
      <c r="A98" s="45"/>
      <c r="B98" s="81" t="s">
        <v>631</v>
      </c>
      <c r="C98" s="82" t="s">
        <v>976</v>
      </c>
      <c r="D98" s="83" t="s">
        <v>1028</v>
      </c>
      <c r="E98" s="84" t="s">
        <v>938</v>
      </c>
      <c r="F98" s="220">
        <v>2.2303240740740738E-3</v>
      </c>
      <c r="G98" s="226"/>
      <c r="H98" s="96" t="s">
        <v>631</v>
      </c>
      <c r="I98" s="82" t="s">
        <v>786</v>
      </c>
      <c r="J98" s="83" t="s">
        <v>787</v>
      </c>
      <c r="K98" s="84" t="s">
        <v>677</v>
      </c>
      <c r="L98" s="223">
        <v>3.2916666666666667E-3</v>
      </c>
      <c r="M98" s="45"/>
      <c r="N98" s="227"/>
    </row>
    <row r="99" spans="1:14" s="3" customFormat="1">
      <c r="A99" s="45"/>
      <c r="B99" s="86" t="s">
        <v>632</v>
      </c>
      <c r="C99" s="87" t="s">
        <v>1164</v>
      </c>
      <c r="D99" s="88" t="s">
        <v>3989</v>
      </c>
      <c r="E99" s="89" t="s">
        <v>929</v>
      </c>
      <c r="F99" s="221">
        <v>2.3321759259259259E-3</v>
      </c>
      <c r="G99" s="226"/>
      <c r="H99" s="98" t="s">
        <v>632</v>
      </c>
      <c r="I99" s="87" t="s">
        <v>740</v>
      </c>
      <c r="J99" s="88" t="s">
        <v>744</v>
      </c>
      <c r="K99" s="89" t="s">
        <v>669</v>
      </c>
      <c r="L99" s="224">
        <v>3.3333333333333335E-3</v>
      </c>
      <c r="M99" s="45"/>
      <c r="N99" s="227"/>
    </row>
    <row r="100" spans="1:14" s="3" customFormat="1">
      <c r="A100" s="45"/>
      <c r="B100" s="6" t="s">
        <v>633</v>
      </c>
      <c r="C100" s="7" t="s">
        <v>972</v>
      </c>
      <c r="D100" s="8" t="s">
        <v>801</v>
      </c>
      <c r="E100" s="9" t="s">
        <v>929</v>
      </c>
      <c r="F100" s="17">
        <v>202</v>
      </c>
      <c r="G100" s="45"/>
      <c r="H100" s="26" t="s">
        <v>633</v>
      </c>
      <c r="I100" s="7" t="s">
        <v>1015</v>
      </c>
      <c r="J100" s="8" t="s">
        <v>1016</v>
      </c>
      <c r="K100" s="9" t="s">
        <v>832</v>
      </c>
      <c r="L100" s="27">
        <v>295.2</v>
      </c>
      <c r="M100" s="45"/>
    </row>
    <row r="101" spans="1:14" s="3" customFormat="1">
      <c r="A101" s="45"/>
      <c r="B101" s="6" t="s">
        <v>634</v>
      </c>
      <c r="C101" s="7" t="s">
        <v>761</v>
      </c>
      <c r="D101" s="8" t="s">
        <v>1030</v>
      </c>
      <c r="E101" s="9" t="s">
        <v>669</v>
      </c>
      <c r="F101" s="17">
        <v>218.9</v>
      </c>
      <c r="G101" s="45"/>
      <c r="H101" s="26" t="s">
        <v>634</v>
      </c>
      <c r="I101" s="7" t="s">
        <v>798</v>
      </c>
      <c r="J101" s="8" t="s">
        <v>1017</v>
      </c>
      <c r="K101" s="9" t="s">
        <v>938</v>
      </c>
      <c r="L101" s="27">
        <v>297.60000000000002</v>
      </c>
      <c r="M101" s="45"/>
    </row>
    <row r="102" spans="1:14" s="3" customFormat="1">
      <c r="A102" s="45"/>
      <c r="B102" s="6" t="s">
        <v>635</v>
      </c>
      <c r="C102" s="7" t="s">
        <v>828</v>
      </c>
      <c r="D102" s="8" t="s">
        <v>756</v>
      </c>
      <c r="E102" s="9" t="s">
        <v>657</v>
      </c>
      <c r="F102" s="17">
        <v>219.9</v>
      </c>
      <c r="G102" s="45"/>
      <c r="H102" s="26" t="s">
        <v>635</v>
      </c>
      <c r="I102" s="7" t="s">
        <v>740</v>
      </c>
      <c r="J102" s="8" t="s">
        <v>793</v>
      </c>
      <c r="K102" s="9" t="s">
        <v>657</v>
      </c>
      <c r="L102" s="27">
        <v>303.39999999999998</v>
      </c>
      <c r="M102" s="45"/>
    </row>
    <row r="103" spans="1:14" s="3" customFormat="1">
      <c r="A103" s="45"/>
      <c r="B103" s="6" t="s">
        <v>636</v>
      </c>
      <c r="C103" s="7" t="s">
        <v>747</v>
      </c>
      <c r="D103" s="8" t="s">
        <v>975</v>
      </c>
      <c r="E103" s="9" t="s">
        <v>669</v>
      </c>
      <c r="F103" s="17">
        <v>223.1</v>
      </c>
      <c r="G103" s="45"/>
      <c r="H103" s="26" t="s">
        <v>636</v>
      </c>
      <c r="I103" s="7" t="s">
        <v>667</v>
      </c>
      <c r="J103" s="8" t="s">
        <v>704</v>
      </c>
      <c r="K103" s="9" t="s">
        <v>629</v>
      </c>
      <c r="L103" s="27">
        <v>306.8</v>
      </c>
      <c r="M103" s="45"/>
    </row>
    <row r="104" spans="1:14" s="3" customFormat="1">
      <c r="A104" s="45"/>
      <c r="B104" s="6" t="s">
        <v>637</v>
      </c>
      <c r="C104" s="7" t="s">
        <v>1031</v>
      </c>
      <c r="D104" s="8" t="s">
        <v>1032</v>
      </c>
      <c r="E104" s="9" t="s">
        <v>832</v>
      </c>
      <c r="F104" s="17">
        <v>240.1</v>
      </c>
      <c r="G104" s="45"/>
      <c r="H104" s="26" t="s">
        <v>637</v>
      </c>
      <c r="I104" s="7" t="s">
        <v>729</v>
      </c>
      <c r="J104" s="8" t="s">
        <v>996</v>
      </c>
      <c r="K104" s="9" t="s">
        <v>751</v>
      </c>
      <c r="L104" s="27">
        <v>316.5</v>
      </c>
      <c r="M104" s="45"/>
    </row>
    <row r="105" spans="1:14" s="3" customFormat="1">
      <c r="A105" s="45"/>
      <c r="B105" s="6" t="s">
        <v>638</v>
      </c>
      <c r="C105" s="7" t="s">
        <v>1033</v>
      </c>
      <c r="D105" s="8" t="s">
        <v>1034</v>
      </c>
      <c r="E105" s="9" t="s">
        <v>929</v>
      </c>
      <c r="F105" s="17"/>
      <c r="G105" s="45"/>
      <c r="H105" s="26" t="s">
        <v>638</v>
      </c>
      <c r="I105" s="7" t="s">
        <v>729</v>
      </c>
      <c r="J105" s="8" t="s">
        <v>820</v>
      </c>
      <c r="K105" s="9" t="s">
        <v>669</v>
      </c>
      <c r="L105" s="27"/>
      <c r="M105" s="45"/>
    </row>
    <row r="106" spans="1:14" s="3" customFormat="1">
      <c r="A106" s="45"/>
      <c r="B106" s="6" t="s">
        <v>639</v>
      </c>
      <c r="C106" s="7" t="s">
        <v>1035</v>
      </c>
      <c r="D106" s="8" t="s">
        <v>1036</v>
      </c>
      <c r="E106" s="9" t="s">
        <v>929</v>
      </c>
      <c r="F106" s="17"/>
      <c r="G106" s="45"/>
      <c r="H106" s="26" t="s">
        <v>639</v>
      </c>
      <c r="I106" s="7" t="s">
        <v>705</v>
      </c>
      <c r="J106" s="8" t="s">
        <v>1018</v>
      </c>
      <c r="K106" s="9" t="s">
        <v>929</v>
      </c>
      <c r="L106" s="27"/>
      <c r="M106" s="45"/>
    </row>
    <row r="107" spans="1:14" s="3" customFormat="1">
      <c r="A107" s="45"/>
      <c r="B107" s="6" t="s">
        <v>640</v>
      </c>
      <c r="C107" s="7" t="s">
        <v>1037</v>
      </c>
      <c r="D107" s="8" t="s">
        <v>1038</v>
      </c>
      <c r="E107" s="9" t="s">
        <v>832</v>
      </c>
      <c r="F107" s="17"/>
      <c r="G107" s="45"/>
      <c r="H107" s="26" t="s">
        <v>640</v>
      </c>
      <c r="I107" s="7" t="s">
        <v>796</v>
      </c>
      <c r="J107" s="8" t="s">
        <v>797</v>
      </c>
      <c r="K107" s="9" t="s">
        <v>669</v>
      </c>
      <c r="L107" s="27"/>
      <c r="M107" s="45"/>
    </row>
    <row r="108" spans="1:14" s="3" customFormat="1" ht="12" customHeight="1">
      <c r="A108" s="45"/>
      <c r="B108" s="6" t="s">
        <v>641</v>
      </c>
      <c r="C108" s="7" t="s">
        <v>1039</v>
      </c>
      <c r="D108" s="8" t="s">
        <v>1040</v>
      </c>
      <c r="E108" s="9" t="s">
        <v>832</v>
      </c>
      <c r="F108" s="17"/>
      <c r="G108" s="45"/>
      <c r="H108" s="26" t="s">
        <v>641</v>
      </c>
      <c r="I108" s="7" t="s">
        <v>1019</v>
      </c>
      <c r="J108" s="8" t="s">
        <v>1020</v>
      </c>
      <c r="K108" s="9" t="s">
        <v>657</v>
      </c>
      <c r="L108" s="27"/>
      <c r="M108" s="45"/>
    </row>
    <row r="109" spans="1:14" s="3" customFormat="1" ht="12.75">
      <c r="A109" s="45"/>
      <c r="B109" s="6"/>
      <c r="C109" s="7"/>
      <c r="D109" s="20"/>
      <c r="E109" s="9"/>
      <c r="F109" s="17"/>
      <c r="G109" s="45"/>
      <c r="H109" s="26" t="s">
        <v>642</v>
      </c>
      <c r="I109" s="7" t="s">
        <v>895</v>
      </c>
      <c r="J109" s="8" t="s">
        <v>866</v>
      </c>
      <c r="K109" s="9" t="s">
        <v>832</v>
      </c>
      <c r="L109" s="27"/>
      <c r="M109" s="45"/>
    </row>
    <row r="110" spans="1:14" s="3" customFormat="1" ht="12.75">
      <c r="A110" s="45"/>
      <c r="B110" s="6"/>
      <c r="C110" s="7"/>
      <c r="D110" s="20"/>
      <c r="E110" s="9"/>
      <c r="F110" s="17"/>
      <c r="G110" s="45"/>
      <c r="H110" s="26" t="s">
        <v>643</v>
      </c>
      <c r="I110" s="7" t="s">
        <v>705</v>
      </c>
      <c r="J110" s="8" t="s">
        <v>848</v>
      </c>
      <c r="K110" s="9" t="s">
        <v>677</v>
      </c>
      <c r="L110" s="27"/>
      <c r="M110" s="45"/>
    </row>
    <row r="111" spans="1:14" s="3" customFormat="1" ht="12.75">
      <c r="A111" s="45"/>
      <c r="B111" s="6"/>
      <c r="C111" s="7"/>
      <c r="D111" s="21"/>
      <c r="E111" s="9"/>
      <c r="F111" s="17"/>
      <c r="G111" s="45"/>
      <c r="H111" s="26" t="s">
        <v>646</v>
      </c>
      <c r="I111" s="7" t="s">
        <v>816</v>
      </c>
      <c r="J111" s="8" t="s">
        <v>1021</v>
      </c>
      <c r="K111" s="9" t="s">
        <v>677</v>
      </c>
      <c r="L111" s="27"/>
      <c r="M111" s="45"/>
    </row>
    <row r="112" spans="1:14" s="3" customFormat="1" ht="12.75">
      <c r="A112" s="45"/>
      <c r="B112" s="6"/>
      <c r="C112" s="7"/>
      <c r="D112" s="21"/>
      <c r="E112" s="9"/>
      <c r="F112" s="17"/>
      <c r="G112" s="45"/>
      <c r="H112" s="26" t="s">
        <v>647</v>
      </c>
      <c r="I112" s="7" t="s">
        <v>786</v>
      </c>
      <c r="J112" s="8" t="s">
        <v>1022</v>
      </c>
      <c r="K112" s="9" t="s">
        <v>800</v>
      </c>
      <c r="L112" s="27"/>
      <c r="M112" s="45"/>
    </row>
    <row r="113" spans="1:14" s="3" customFormat="1" ht="12.75">
      <c r="A113" s="45"/>
      <c r="B113" s="6"/>
      <c r="C113" s="7"/>
      <c r="D113" s="21"/>
      <c r="E113" s="9"/>
      <c r="F113" s="17"/>
      <c r="G113" s="45"/>
      <c r="H113" s="26" t="s">
        <v>648</v>
      </c>
      <c r="I113" s="7" t="s">
        <v>706</v>
      </c>
      <c r="J113" s="8" t="s">
        <v>809</v>
      </c>
      <c r="K113" s="9" t="s">
        <v>629</v>
      </c>
      <c r="L113" s="27"/>
      <c r="M113" s="45"/>
    </row>
    <row r="114" spans="1:14" s="3" customFormat="1" ht="12.75">
      <c r="A114" s="45"/>
      <c r="B114" s="6"/>
      <c r="C114" s="7"/>
      <c r="D114" s="21"/>
      <c r="E114" s="9"/>
      <c r="F114" s="17"/>
      <c r="G114" s="45"/>
      <c r="H114" s="26" t="s">
        <v>649</v>
      </c>
      <c r="I114" s="7" t="s">
        <v>708</v>
      </c>
      <c r="J114" s="8" t="s">
        <v>1023</v>
      </c>
      <c r="K114" s="9" t="s">
        <v>800</v>
      </c>
      <c r="L114" s="27"/>
      <c r="M114" s="45"/>
    </row>
    <row r="115" spans="1:14" s="3" customFormat="1" ht="12.75">
      <c r="A115" s="45"/>
      <c r="B115" s="6"/>
      <c r="C115" s="7"/>
      <c r="D115" s="21"/>
      <c r="E115" s="9"/>
      <c r="F115" s="17"/>
      <c r="G115" s="45"/>
      <c r="H115" s="26" t="s">
        <v>650</v>
      </c>
      <c r="I115" s="7" t="s">
        <v>1024</v>
      </c>
      <c r="J115" s="8" t="s">
        <v>1025</v>
      </c>
      <c r="K115" s="9" t="s">
        <v>832</v>
      </c>
      <c r="L115" s="27"/>
      <c r="M115" s="45"/>
    </row>
    <row r="116" spans="1:14" s="3" customFormat="1" ht="12.75">
      <c r="A116" s="45"/>
      <c r="B116" s="6"/>
      <c r="C116" s="7"/>
      <c r="D116" s="21"/>
      <c r="E116" s="9"/>
      <c r="F116" s="17"/>
      <c r="G116" s="45"/>
      <c r="H116" s="26" t="s">
        <v>651</v>
      </c>
      <c r="I116" s="7" t="s">
        <v>706</v>
      </c>
      <c r="J116" s="8" t="s">
        <v>1026</v>
      </c>
      <c r="K116" s="9" t="s">
        <v>832</v>
      </c>
      <c r="L116" s="27"/>
      <c r="M116" s="45"/>
    </row>
    <row r="117" spans="1:14" s="3" customFormat="1" ht="12.75">
      <c r="A117" s="45"/>
      <c r="B117" s="6"/>
      <c r="C117" s="7"/>
      <c r="D117" s="21"/>
      <c r="E117" s="9"/>
      <c r="F117" s="17"/>
      <c r="G117" s="45"/>
      <c r="H117" s="26" t="s">
        <v>899</v>
      </c>
      <c r="I117" s="7" t="s">
        <v>706</v>
      </c>
      <c r="J117" s="8" t="s">
        <v>1027</v>
      </c>
      <c r="K117" s="9" t="s">
        <v>832</v>
      </c>
      <c r="L117" s="27"/>
      <c r="M117" s="45"/>
    </row>
    <row r="118" spans="1:14" s="3" customFormat="1" ht="13.5" thickBot="1">
      <c r="A118" s="45"/>
      <c r="B118" s="19"/>
      <c r="C118" s="10"/>
      <c r="D118" s="22"/>
      <c r="E118" s="11"/>
      <c r="F118" s="18"/>
      <c r="G118" s="45"/>
      <c r="H118" s="28" t="s">
        <v>900</v>
      </c>
      <c r="I118" s="29" t="s">
        <v>708</v>
      </c>
      <c r="J118" s="75" t="s">
        <v>797</v>
      </c>
      <c r="K118" s="30" t="s">
        <v>669</v>
      </c>
      <c r="L118" s="31"/>
      <c r="M118" s="45"/>
    </row>
    <row r="119" spans="1:14" s="3" customFormat="1" ht="12.75" thickTop="1">
      <c r="A119" s="45"/>
      <c r="B119" s="46"/>
      <c r="C119" s="46"/>
      <c r="D119" s="46"/>
      <c r="E119" s="46"/>
      <c r="F119" s="46"/>
      <c r="G119" s="45"/>
      <c r="H119" s="47"/>
      <c r="I119" s="47"/>
      <c r="J119" s="47"/>
      <c r="K119" s="47"/>
      <c r="L119" s="47"/>
      <c r="M119" s="45"/>
    </row>
    <row r="120" spans="1:14" s="3" customFormat="1" ht="34.5" customHeight="1" thickBot="1">
      <c r="A120" s="35"/>
      <c r="B120" s="1056" t="s">
        <v>770</v>
      </c>
      <c r="C120" s="1056"/>
      <c r="D120" s="35"/>
      <c r="E120" s="160" t="s">
        <v>725</v>
      </c>
      <c r="F120" s="1065" t="s">
        <v>715</v>
      </c>
      <c r="G120" s="1065"/>
      <c r="H120" s="1065"/>
      <c r="I120" s="1065"/>
      <c r="J120" s="35"/>
      <c r="K120" s="1056" t="s">
        <v>725</v>
      </c>
      <c r="L120" s="1056"/>
      <c r="M120" s="45"/>
    </row>
    <row r="121" spans="1:14" s="3" customFormat="1" ht="13.5" thickTop="1" thickBot="1">
      <c r="A121" s="35"/>
      <c r="B121" s="1057" t="s">
        <v>716</v>
      </c>
      <c r="C121" s="1058"/>
      <c r="D121" s="43"/>
      <c r="E121" s="44"/>
      <c r="F121" s="44"/>
      <c r="G121" s="35"/>
      <c r="H121" s="1061" t="s">
        <v>717</v>
      </c>
      <c r="I121" s="1062"/>
      <c r="J121" s="35"/>
      <c r="K121" s="35"/>
      <c r="L121" s="35"/>
      <c r="M121" s="45"/>
    </row>
    <row r="122" spans="1:14" s="3" customFormat="1" ht="16.5" thickTop="1" thickBot="1">
      <c r="A122" s="45"/>
      <c r="B122" s="1059"/>
      <c r="C122" s="1060"/>
      <c r="D122" s="14"/>
      <c r="E122" s="12" t="s">
        <v>645</v>
      </c>
      <c r="F122" s="13">
        <f>COUNTA(D124:D143)</f>
        <v>2</v>
      </c>
      <c r="G122" s="45"/>
      <c r="H122" s="1063"/>
      <c r="I122" s="1064"/>
      <c r="J122" s="32"/>
      <c r="K122" s="33" t="s">
        <v>645</v>
      </c>
      <c r="L122" s="34">
        <f>COUNTA(J124:J143)</f>
        <v>5</v>
      </c>
      <c r="M122" s="45"/>
    </row>
    <row r="123" spans="1:14"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4" s="3" customFormat="1">
      <c r="A124" s="45"/>
      <c r="B124" s="76" t="s">
        <v>630</v>
      </c>
      <c r="C124" s="77" t="s">
        <v>1041</v>
      </c>
      <c r="D124" s="78" t="s">
        <v>1042</v>
      </c>
      <c r="E124" s="79" t="s">
        <v>938</v>
      </c>
      <c r="F124" s="219">
        <v>1.0694444444444444E-2</v>
      </c>
      <c r="G124" s="226"/>
      <c r="H124" s="94" t="s">
        <v>630</v>
      </c>
      <c r="I124" s="77" t="s">
        <v>671</v>
      </c>
      <c r="J124" s="78" t="s">
        <v>1044</v>
      </c>
      <c r="K124" s="79" t="s">
        <v>941</v>
      </c>
      <c r="L124" s="222">
        <v>9.6643518518518511E-3</v>
      </c>
      <c r="M124" s="45"/>
      <c r="N124" s="227"/>
    </row>
    <row r="125" spans="1:14" s="3" customFormat="1">
      <c r="A125" s="45"/>
      <c r="B125" s="81" t="s">
        <v>631</v>
      </c>
      <c r="C125" s="82" t="s">
        <v>687</v>
      </c>
      <c r="D125" s="83" t="s">
        <v>1043</v>
      </c>
      <c r="E125" s="84" t="s">
        <v>881</v>
      </c>
      <c r="F125" s="220">
        <v>1.2534722222222223E-2</v>
      </c>
      <c r="G125" s="226"/>
      <c r="H125" s="96" t="s">
        <v>631</v>
      </c>
      <c r="I125" s="82" t="s">
        <v>706</v>
      </c>
      <c r="J125" s="83" t="s">
        <v>1045</v>
      </c>
      <c r="K125" s="84" t="s">
        <v>881</v>
      </c>
      <c r="L125" s="223">
        <v>9.7361111111111103E-3</v>
      </c>
      <c r="M125" s="45"/>
      <c r="N125" s="227"/>
    </row>
    <row r="126" spans="1:14" s="3" customFormat="1">
      <c r="A126" s="45"/>
      <c r="B126" s="86"/>
      <c r="C126" s="87"/>
      <c r="D126" s="88"/>
      <c r="E126" s="89"/>
      <c r="F126" s="90"/>
      <c r="G126" s="45"/>
      <c r="H126" s="98" t="s">
        <v>632</v>
      </c>
      <c r="I126" s="87" t="s">
        <v>816</v>
      </c>
      <c r="J126" s="88" t="s">
        <v>1046</v>
      </c>
      <c r="K126" s="89" t="s">
        <v>881</v>
      </c>
      <c r="L126" s="224">
        <v>9.8101851851851857E-3</v>
      </c>
      <c r="M126" s="45"/>
      <c r="N126" s="227"/>
    </row>
    <row r="127" spans="1:14" s="3" customFormat="1" ht="12.75">
      <c r="A127" s="45"/>
      <c r="B127" s="6"/>
      <c r="C127" s="7"/>
      <c r="D127" s="20"/>
      <c r="E127" s="9"/>
      <c r="F127" s="17"/>
      <c r="G127" s="45"/>
      <c r="H127" s="26" t="s">
        <v>633</v>
      </c>
      <c r="I127" s="7" t="s">
        <v>783</v>
      </c>
      <c r="J127" s="8" t="s">
        <v>784</v>
      </c>
      <c r="K127" s="9" t="s">
        <v>629</v>
      </c>
      <c r="L127" s="27">
        <v>858.4</v>
      </c>
      <c r="M127" s="45"/>
    </row>
    <row r="128" spans="1:14" s="3" customFormat="1" ht="13.5" thickBot="1">
      <c r="A128" s="45"/>
      <c r="B128" s="6"/>
      <c r="C128" s="7"/>
      <c r="D128" s="20"/>
      <c r="E128" s="9"/>
      <c r="F128" s="17"/>
      <c r="G128" s="45"/>
      <c r="H128" s="26" t="s">
        <v>634</v>
      </c>
      <c r="I128" s="7" t="s">
        <v>791</v>
      </c>
      <c r="J128" s="8" t="s">
        <v>792</v>
      </c>
      <c r="K128" s="9" t="s">
        <v>629</v>
      </c>
      <c r="L128" s="27">
        <v>863.5</v>
      </c>
      <c r="M128" s="45"/>
    </row>
    <row r="129" spans="1:13" s="3" customFormat="1" ht="12.75" hidden="1">
      <c r="A129" s="45"/>
      <c r="B129" s="6"/>
      <c r="C129" s="7"/>
      <c r="D129" s="20"/>
      <c r="E129" s="9"/>
      <c r="F129" s="17"/>
      <c r="G129" s="45"/>
      <c r="H129" s="26"/>
      <c r="I129" s="7"/>
      <c r="J129" s="8"/>
      <c r="K129" s="9"/>
      <c r="L129" s="27"/>
      <c r="M129" s="45"/>
    </row>
    <row r="130" spans="1:13" s="3" customFormat="1" ht="12.75" hidden="1">
      <c r="A130" s="45"/>
      <c r="B130" s="6"/>
      <c r="C130" s="7"/>
      <c r="D130" s="20"/>
      <c r="E130" s="9"/>
      <c r="F130" s="17"/>
      <c r="G130" s="45"/>
      <c r="H130" s="26"/>
      <c r="I130" s="7"/>
      <c r="J130" s="8"/>
      <c r="K130" s="9"/>
      <c r="L130" s="27"/>
      <c r="M130" s="45"/>
    </row>
    <row r="131" spans="1:13" s="3" customFormat="1" ht="12.75" hidden="1">
      <c r="A131" s="45"/>
      <c r="B131" s="6"/>
      <c r="C131" s="7"/>
      <c r="D131" s="20"/>
      <c r="E131" s="9"/>
      <c r="F131" s="17"/>
      <c r="G131" s="45"/>
      <c r="H131" s="26"/>
      <c r="I131" s="7"/>
      <c r="J131" s="8"/>
      <c r="K131" s="9"/>
      <c r="L131" s="27"/>
      <c r="M131" s="45"/>
    </row>
    <row r="132" spans="1:13" s="3" customFormat="1" ht="12.75" hidden="1">
      <c r="A132" s="45"/>
      <c r="B132" s="6"/>
      <c r="C132" s="7"/>
      <c r="D132" s="20"/>
      <c r="E132" s="9"/>
      <c r="F132" s="17"/>
      <c r="G132" s="45"/>
      <c r="H132" s="26"/>
      <c r="I132" s="7"/>
      <c r="J132" s="8"/>
      <c r="K132" s="9"/>
      <c r="L132" s="27"/>
      <c r="M132" s="45"/>
    </row>
    <row r="133" spans="1:13" s="3" customFormat="1" ht="13.5" hidden="1" thickBot="1">
      <c r="A133" s="45"/>
      <c r="B133" s="6"/>
      <c r="C133" s="7"/>
      <c r="D133" s="20"/>
      <c r="E133" s="9"/>
      <c r="F133" s="17"/>
      <c r="G133" s="45"/>
      <c r="H133" s="26"/>
      <c r="I133" s="7"/>
      <c r="J133" s="8"/>
      <c r="K133" s="9"/>
      <c r="L133" s="27"/>
      <c r="M133" s="45"/>
    </row>
    <row r="134" spans="1:13" s="3" customFormat="1" ht="13.5" hidden="1" customHeight="1">
      <c r="A134" s="45"/>
      <c r="B134" s="6"/>
      <c r="C134" s="7"/>
      <c r="D134" s="20"/>
      <c r="E134" s="9"/>
      <c r="F134" s="17"/>
      <c r="G134" s="45"/>
      <c r="H134" s="26"/>
      <c r="I134" s="7"/>
      <c r="J134" s="8"/>
      <c r="K134" s="9"/>
      <c r="L134" s="27"/>
      <c r="M134" s="45"/>
    </row>
    <row r="135" spans="1:13" s="3" customFormat="1" ht="13.5" hidden="1" customHeight="1">
      <c r="A135" s="45"/>
      <c r="B135" s="6"/>
      <c r="C135" s="7"/>
      <c r="D135" s="20"/>
      <c r="E135" s="9"/>
      <c r="F135" s="17"/>
      <c r="G135" s="45"/>
      <c r="H135" s="26"/>
      <c r="I135" s="7"/>
      <c r="J135" s="8"/>
      <c r="K135" s="9"/>
      <c r="L135" s="27"/>
      <c r="M135" s="45"/>
    </row>
    <row r="136" spans="1:13" s="3" customFormat="1" ht="13.5" hidden="1" customHeight="1">
      <c r="A136" s="45"/>
      <c r="B136" s="6"/>
      <c r="C136" s="7"/>
      <c r="D136" s="20"/>
      <c r="E136" s="9"/>
      <c r="F136" s="17"/>
      <c r="G136" s="45"/>
      <c r="H136" s="26"/>
      <c r="I136" s="7"/>
      <c r="J136" s="8"/>
      <c r="K136" s="9"/>
      <c r="L136" s="27"/>
      <c r="M136" s="45"/>
    </row>
    <row r="137" spans="1:13" s="3" customFormat="1" ht="13.5" hidden="1" customHeight="1">
      <c r="A137" s="45"/>
      <c r="B137" s="6"/>
      <c r="C137" s="7"/>
      <c r="D137" s="20"/>
      <c r="E137" s="9"/>
      <c r="F137" s="17"/>
      <c r="G137" s="45"/>
      <c r="H137" s="26"/>
      <c r="I137" s="7"/>
      <c r="J137" s="8"/>
      <c r="K137" s="9"/>
      <c r="L137" s="27"/>
      <c r="M137" s="45"/>
    </row>
    <row r="138" spans="1:13" s="3" customFormat="1" ht="13.5" hidden="1" customHeight="1">
      <c r="A138" s="45"/>
      <c r="B138" s="6"/>
      <c r="C138" s="7"/>
      <c r="D138" s="21"/>
      <c r="E138" s="9"/>
      <c r="F138" s="17"/>
      <c r="G138" s="45"/>
      <c r="H138" s="26"/>
      <c r="I138" s="7"/>
      <c r="J138" s="7"/>
      <c r="K138" s="9"/>
      <c r="L138" s="27"/>
      <c r="M138" s="45"/>
    </row>
    <row r="139" spans="1:13" s="3" customFormat="1" ht="13.5" hidden="1" customHeight="1">
      <c r="A139" s="45"/>
      <c r="B139" s="6"/>
      <c r="C139" s="7"/>
      <c r="D139" s="21"/>
      <c r="E139" s="9"/>
      <c r="F139" s="17"/>
      <c r="G139" s="45"/>
      <c r="H139" s="26"/>
      <c r="I139" s="7"/>
      <c r="J139" s="7"/>
      <c r="K139" s="9"/>
      <c r="L139" s="27"/>
      <c r="M139" s="45"/>
    </row>
    <row r="140" spans="1:13" s="3" customFormat="1" ht="13.5" hidden="1" customHeight="1">
      <c r="A140" s="45"/>
      <c r="B140" s="6"/>
      <c r="C140" s="7"/>
      <c r="D140" s="21"/>
      <c r="E140" s="9"/>
      <c r="F140" s="17"/>
      <c r="G140" s="45"/>
      <c r="H140" s="26"/>
      <c r="I140" s="7"/>
      <c r="J140" s="7"/>
      <c r="K140" s="9"/>
      <c r="L140" s="27"/>
      <c r="M140" s="45"/>
    </row>
    <row r="141" spans="1:13" s="3" customFormat="1" ht="13.5" hidden="1" customHeight="1">
      <c r="A141" s="45"/>
      <c r="B141" s="6"/>
      <c r="C141" s="7"/>
      <c r="D141" s="21"/>
      <c r="E141" s="9"/>
      <c r="F141" s="17"/>
      <c r="G141" s="45"/>
      <c r="H141" s="26"/>
      <c r="I141" s="7"/>
      <c r="J141" s="7"/>
      <c r="K141" s="9"/>
      <c r="L141" s="27"/>
      <c r="M141" s="45"/>
    </row>
    <row r="142" spans="1:13" s="3" customFormat="1" ht="13.5" hidden="1" customHeight="1">
      <c r="A142" s="45"/>
      <c r="B142" s="6"/>
      <c r="C142" s="7"/>
      <c r="D142" s="21"/>
      <c r="E142" s="9"/>
      <c r="F142" s="17"/>
      <c r="G142" s="45"/>
      <c r="H142" s="26"/>
      <c r="I142" s="7"/>
      <c r="J142" s="7"/>
      <c r="K142" s="9"/>
      <c r="L142" s="27"/>
      <c r="M142" s="45"/>
    </row>
    <row r="143" spans="1:13" s="3" customFormat="1" ht="13.5" hidden="1" thickBot="1">
      <c r="A143" s="45"/>
      <c r="B143" s="19"/>
      <c r="C143" s="10"/>
      <c r="D143" s="22"/>
      <c r="E143" s="11"/>
      <c r="F143" s="18"/>
      <c r="G143" s="45"/>
      <c r="H143" s="28"/>
      <c r="I143" s="29"/>
      <c r="J143" s="29"/>
      <c r="K143" s="30"/>
      <c r="L143" s="31"/>
      <c r="M143" s="45"/>
    </row>
    <row r="144" spans="1:13" s="3" customFormat="1" ht="12.75" thickTop="1">
      <c r="A144" s="45"/>
      <c r="B144" s="46"/>
      <c r="C144" s="46"/>
      <c r="D144" s="46"/>
      <c r="E144" s="46"/>
      <c r="F144" s="46"/>
      <c r="G144" s="45"/>
      <c r="H144" s="47"/>
      <c r="I144" s="47"/>
      <c r="J144" s="47"/>
      <c r="K144" s="47"/>
      <c r="L144" s="47"/>
      <c r="M144" s="45"/>
    </row>
    <row r="145" spans="1:14" s="3" customFormat="1" ht="21" thickBot="1">
      <c r="A145" s="35"/>
      <c r="B145" s="1056" t="s">
        <v>771</v>
      </c>
      <c r="C145" s="1056"/>
      <c r="D145" s="35"/>
      <c r="E145" s="160" t="s">
        <v>724</v>
      </c>
      <c r="F145" s="1065" t="s">
        <v>774</v>
      </c>
      <c r="G145" s="1065"/>
      <c r="H145" s="1065"/>
      <c r="I145" s="1065"/>
      <c r="J145" s="35"/>
      <c r="K145" s="1056" t="s">
        <v>722</v>
      </c>
      <c r="L145" s="1056"/>
      <c r="M145" s="45"/>
    </row>
    <row r="146" spans="1:14" s="3" customFormat="1" ht="13.5" thickTop="1" thickBot="1">
      <c r="A146" s="35"/>
      <c r="B146" s="1057" t="s">
        <v>718</v>
      </c>
      <c r="C146" s="1058"/>
      <c r="D146" s="43"/>
      <c r="E146" s="44"/>
      <c r="F146" s="44"/>
      <c r="G146" s="35"/>
      <c r="H146" s="1061" t="s">
        <v>719</v>
      </c>
      <c r="I146" s="1062"/>
      <c r="J146" s="35"/>
      <c r="K146" s="35"/>
      <c r="L146" s="35"/>
      <c r="M146" s="45"/>
    </row>
    <row r="147" spans="1:14" s="3" customFormat="1" ht="16.5" thickTop="1" thickBot="1">
      <c r="A147" s="45"/>
      <c r="B147" s="1059"/>
      <c r="C147" s="1060"/>
      <c r="D147" s="14"/>
      <c r="E147" s="12" t="s">
        <v>645</v>
      </c>
      <c r="F147" s="13">
        <f>COUNTA(D149:D168)</f>
        <v>1</v>
      </c>
      <c r="G147" s="45"/>
      <c r="H147" s="1063"/>
      <c r="I147" s="1064"/>
      <c r="J147" s="32"/>
      <c r="K147" s="33" t="s">
        <v>645</v>
      </c>
      <c r="L147" s="34">
        <f>COUNTA(J149:J168)</f>
        <v>16</v>
      </c>
      <c r="M147" s="45"/>
    </row>
    <row r="148" spans="1:14" s="3" customFormat="1">
      <c r="A148" s="45"/>
      <c r="B148" s="15" t="s">
        <v>626</v>
      </c>
      <c r="C148" s="16" t="s">
        <v>622</v>
      </c>
      <c r="D148" s="4" t="s">
        <v>623</v>
      </c>
      <c r="E148" s="4" t="s">
        <v>624</v>
      </c>
      <c r="F148" s="5" t="s">
        <v>644</v>
      </c>
      <c r="G148" s="45"/>
      <c r="H148" s="24" t="s">
        <v>626</v>
      </c>
      <c r="I148" s="23" t="s">
        <v>622</v>
      </c>
      <c r="J148" s="4" t="s">
        <v>623</v>
      </c>
      <c r="K148" s="4" t="s">
        <v>624</v>
      </c>
      <c r="L148" s="25" t="s">
        <v>644</v>
      </c>
      <c r="M148" s="45"/>
    </row>
    <row r="149" spans="1:14" s="3" customFormat="1">
      <c r="A149" s="45"/>
      <c r="B149" s="76" t="s">
        <v>630</v>
      </c>
      <c r="C149" s="77" t="s">
        <v>1047</v>
      </c>
      <c r="D149" s="78" t="s">
        <v>1048</v>
      </c>
      <c r="E149" s="79" t="s">
        <v>881</v>
      </c>
      <c r="F149" s="219">
        <v>1.2815972222222222E-2</v>
      </c>
      <c r="G149" s="226"/>
      <c r="H149" s="94" t="s">
        <v>630</v>
      </c>
      <c r="I149" s="77" t="s">
        <v>706</v>
      </c>
      <c r="J149" s="78" t="s">
        <v>1049</v>
      </c>
      <c r="K149" s="79" t="s">
        <v>933</v>
      </c>
      <c r="L149" s="222">
        <v>1.8655092592592595E-2</v>
      </c>
      <c r="M149" s="45"/>
      <c r="N149" s="227"/>
    </row>
    <row r="150" spans="1:14" s="3" customFormat="1">
      <c r="A150" s="45"/>
      <c r="B150" s="81"/>
      <c r="C150" s="82"/>
      <c r="D150" s="83"/>
      <c r="E150" s="84"/>
      <c r="F150" s="85"/>
      <c r="G150" s="45"/>
      <c r="H150" s="96" t="s">
        <v>631</v>
      </c>
      <c r="I150" s="82" t="s">
        <v>791</v>
      </c>
      <c r="J150" s="83" t="s">
        <v>1050</v>
      </c>
      <c r="K150" s="84" t="s">
        <v>881</v>
      </c>
      <c r="L150" s="223">
        <v>1.9019675925925926E-2</v>
      </c>
      <c r="M150" s="45"/>
      <c r="N150" s="227"/>
    </row>
    <row r="151" spans="1:14" s="3" customFormat="1">
      <c r="A151" s="45"/>
      <c r="B151" s="86"/>
      <c r="C151" s="87"/>
      <c r="D151" s="88"/>
      <c r="E151" s="89"/>
      <c r="F151" s="90"/>
      <c r="G151" s="45"/>
      <c r="H151" s="98" t="s">
        <v>632</v>
      </c>
      <c r="I151" s="87" t="s">
        <v>1051</v>
      </c>
      <c r="J151" s="88" t="s">
        <v>1052</v>
      </c>
      <c r="K151" s="89" t="s">
        <v>936</v>
      </c>
      <c r="L151" s="224">
        <v>1.9251157407407408E-2</v>
      </c>
      <c r="M151" s="45"/>
      <c r="N151" s="227"/>
    </row>
    <row r="152" spans="1:14" s="3" customFormat="1" ht="12.75">
      <c r="A152" s="45"/>
      <c r="B152" s="6"/>
      <c r="C152" s="7"/>
      <c r="D152" s="20"/>
      <c r="E152" s="9"/>
      <c r="F152" s="17"/>
      <c r="G152" s="45"/>
      <c r="H152" s="26" t="s">
        <v>633</v>
      </c>
      <c r="I152" s="7" t="s">
        <v>871</v>
      </c>
      <c r="J152" s="8" t="s">
        <v>812</v>
      </c>
      <c r="K152" s="9" t="s">
        <v>940</v>
      </c>
      <c r="L152" s="27">
        <v>1670.9</v>
      </c>
      <c r="M152" s="45"/>
    </row>
    <row r="153" spans="1:14" s="3" customFormat="1" ht="12.75">
      <c r="A153" s="45"/>
      <c r="B153" s="6"/>
      <c r="C153" s="7"/>
      <c r="D153" s="20"/>
      <c r="E153" s="9"/>
      <c r="F153" s="17"/>
      <c r="G153" s="45"/>
      <c r="H153" s="26" t="s">
        <v>634</v>
      </c>
      <c r="I153" s="7" t="s">
        <v>699</v>
      </c>
      <c r="J153" s="8" t="s">
        <v>739</v>
      </c>
      <c r="K153" s="9" t="s">
        <v>750</v>
      </c>
      <c r="L153" s="27">
        <v>1705.6</v>
      </c>
      <c r="M153" s="45"/>
    </row>
    <row r="154" spans="1:14" s="3" customFormat="1" ht="12.75">
      <c r="A154" s="45"/>
      <c r="B154" s="6"/>
      <c r="C154" s="7"/>
      <c r="D154" s="20"/>
      <c r="E154" s="9"/>
      <c r="F154" s="17"/>
      <c r="G154" s="45"/>
      <c r="H154" s="26" t="s">
        <v>635</v>
      </c>
      <c r="I154" s="7" t="s">
        <v>826</v>
      </c>
      <c r="J154" s="8" t="s">
        <v>1053</v>
      </c>
      <c r="K154" s="9" t="s">
        <v>751</v>
      </c>
      <c r="L154" s="27">
        <v>1732.3</v>
      </c>
      <c r="M154" s="45"/>
    </row>
    <row r="155" spans="1:14" s="3" customFormat="1" ht="12.75">
      <c r="A155" s="45"/>
      <c r="B155" s="6"/>
      <c r="C155" s="7"/>
      <c r="D155" s="20"/>
      <c r="E155" s="9"/>
      <c r="F155" s="17"/>
      <c r="G155" s="45"/>
      <c r="H155" s="26" t="s">
        <v>636</v>
      </c>
      <c r="I155" s="7" t="s">
        <v>699</v>
      </c>
      <c r="J155" s="8" t="s">
        <v>698</v>
      </c>
      <c r="K155" s="9" t="s">
        <v>669</v>
      </c>
      <c r="L155" s="27">
        <v>1741.6</v>
      </c>
      <c r="M155" s="45"/>
    </row>
    <row r="156" spans="1:14" s="3" customFormat="1" ht="12.75">
      <c r="A156" s="45"/>
      <c r="B156" s="6"/>
      <c r="C156" s="7"/>
      <c r="D156" s="20"/>
      <c r="E156" s="9"/>
      <c r="F156" s="17"/>
      <c r="G156" s="45"/>
      <c r="H156" s="26" t="s">
        <v>637</v>
      </c>
      <c r="I156" s="7" t="s">
        <v>1054</v>
      </c>
      <c r="J156" s="8" t="s">
        <v>1055</v>
      </c>
      <c r="K156" s="9" t="s">
        <v>728</v>
      </c>
      <c r="L156" s="27">
        <v>1780.6</v>
      </c>
      <c r="M156" s="45"/>
    </row>
    <row r="157" spans="1:14" s="3" customFormat="1" ht="12.75">
      <c r="A157" s="45"/>
      <c r="B157" s="6"/>
      <c r="C157" s="7"/>
      <c r="D157" s="20"/>
      <c r="E157" s="9"/>
      <c r="F157" s="17"/>
      <c r="G157" s="45"/>
      <c r="H157" s="26" t="s">
        <v>638</v>
      </c>
      <c r="I157" s="7" t="s">
        <v>740</v>
      </c>
      <c r="J157" s="8" t="s">
        <v>737</v>
      </c>
      <c r="K157" s="9" t="s">
        <v>661</v>
      </c>
      <c r="L157" s="27">
        <v>1822.7</v>
      </c>
      <c r="M157" s="45"/>
    </row>
    <row r="158" spans="1:14" s="3" customFormat="1" ht="12.75">
      <c r="A158" s="45"/>
      <c r="B158" s="6"/>
      <c r="C158" s="7"/>
      <c r="D158" s="20"/>
      <c r="E158" s="9"/>
      <c r="F158" s="17"/>
      <c r="G158" s="45"/>
      <c r="H158" s="26" t="s">
        <v>639</v>
      </c>
      <c r="I158" s="7" t="s">
        <v>989</v>
      </c>
      <c r="J158" s="8" t="s">
        <v>990</v>
      </c>
      <c r="K158" s="9" t="s">
        <v>751</v>
      </c>
      <c r="L158" s="27">
        <v>1835.2</v>
      </c>
      <c r="M158" s="45"/>
    </row>
    <row r="159" spans="1:14" s="3" customFormat="1" ht="12.75">
      <c r="A159" s="45"/>
      <c r="B159" s="6"/>
      <c r="C159" s="7"/>
      <c r="D159" s="20"/>
      <c r="E159" s="9"/>
      <c r="F159" s="17"/>
      <c r="G159" s="45"/>
      <c r="H159" s="26" t="s">
        <v>640</v>
      </c>
      <c r="I159" s="7" t="s">
        <v>884</v>
      </c>
      <c r="J159" s="8" t="s">
        <v>885</v>
      </c>
      <c r="K159" s="9" t="s">
        <v>728</v>
      </c>
      <c r="L159" s="27">
        <v>1849</v>
      </c>
      <c r="M159" s="45"/>
    </row>
    <row r="160" spans="1:14" s="3" customFormat="1" ht="12.75">
      <c r="A160" s="45"/>
      <c r="B160" s="6"/>
      <c r="C160" s="7"/>
      <c r="D160" s="20"/>
      <c r="E160" s="9"/>
      <c r="F160" s="17"/>
      <c r="G160" s="45"/>
      <c r="H160" s="26" t="s">
        <v>641</v>
      </c>
      <c r="I160" s="7" t="s">
        <v>1056</v>
      </c>
      <c r="J160" s="8" t="s">
        <v>1057</v>
      </c>
      <c r="K160" s="9" t="s">
        <v>935</v>
      </c>
      <c r="L160" s="27">
        <v>1898.2</v>
      </c>
      <c r="M160" s="45"/>
    </row>
    <row r="161" spans="1:14" s="3" customFormat="1" ht="12.75">
      <c r="A161" s="45"/>
      <c r="B161" s="6"/>
      <c r="C161" s="7"/>
      <c r="D161" s="20"/>
      <c r="E161" s="9"/>
      <c r="F161" s="17"/>
      <c r="G161" s="45"/>
      <c r="H161" s="26" t="s">
        <v>642</v>
      </c>
      <c r="I161" s="7" t="s">
        <v>1058</v>
      </c>
      <c r="J161" s="8" t="s">
        <v>1059</v>
      </c>
      <c r="K161" s="9" t="s">
        <v>666</v>
      </c>
      <c r="L161" s="27">
        <v>1923.3</v>
      </c>
      <c r="M161" s="45"/>
    </row>
    <row r="162" spans="1:14" s="3" customFormat="1" ht="12.75">
      <c r="A162" s="45"/>
      <c r="B162" s="6"/>
      <c r="C162" s="7"/>
      <c r="D162" s="20"/>
      <c r="E162" s="9"/>
      <c r="F162" s="17"/>
      <c r="G162" s="45"/>
      <c r="H162" s="26" t="s">
        <v>643</v>
      </c>
      <c r="I162" s="7" t="s">
        <v>1060</v>
      </c>
      <c r="J162" s="8" t="s">
        <v>1061</v>
      </c>
      <c r="K162" s="9" t="s">
        <v>751</v>
      </c>
      <c r="L162" s="27">
        <v>2183.6999999999998</v>
      </c>
      <c r="M162" s="45"/>
    </row>
    <row r="163" spans="1:14" s="3" customFormat="1" ht="12.75">
      <c r="A163" s="45"/>
      <c r="B163" s="6"/>
      <c r="C163" s="7"/>
      <c r="D163" s="21"/>
      <c r="E163" s="9"/>
      <c r="F163" s="17"/>
      <c r="G163" s="45"/>
      <c r="H163" s="26" t="s">
        <v>646</v>
      </c>
      <c r="I163" s="7" t="s">
        <v>706</v>
      </c>
      <c r="J163" s="8" t="s">
        <v>1062</v>
      </c>
      <c r="K163" s="9" t="s">
        <v>666</v>
      </c>
      <c r="L163" s="27">
        <v>2213.3000000000002</v>
      </c>
      <c r="M163" s="45"/>
    </row>
    <row r="164" spans="1:14" s="3" customFormat="1" ht="13.5" thickBot="1">
      <c r="A164" s="45"/>
      <c r="B164" s="6"/>
      <c r="C164" s="7"/>
      <c r="D164" s="21"/>
      <c r="E164" s="9"/>
      <c r="F164" s="17"/>
      <c r="G164" s="45"/>
      <c r="H164" s="26" t="s">
        <v>647</v>
      </c>
      <c r="I164" s="7" t="s">
        <v>740</v>
      </c>
      <c r="J164" s="8" t="s">
        <v>3960</v>
      </c>
      <c r="K164" s="9" t="s">
        <v>939</v>
      </c>
      <c r="L164" s="27">
        <v>2356.6</v>
      </c>
      <c r="M164" s="45"/>
    </row>
    <row r="165" spans="1:14" s="3" customFormat="1" ht="12.75" hidden="1">
      <c r="A165" s="45"/>
      <c r="B165" s="6"/>
      <c r="C165" s="7"/>
      <c r="D165" s="21"/>
      <c r="E165" s="9"/>
      <c r="F165" s="17"/>
      <c r="G165" s="45"/>
      <c r="H165" s="26"/>
      <c r="I165" s="7"/>
      <c r="J165" s="7"/>
      <c r="K165" s="9"/>
      <c r="L165" s="27"/>
      <c r="M165" s="45"/>
    </row>
    <row r="166" spans="1:14" s="3" customFormat="1" ht="12.75" hidden="1">
      <c r="A166" s="45"/>
      <c r="B166" s="6"/>
      <c r="C166" s="7"/>
      <c r="D166" s="21"/>
      <c r="E166" s="9"/>
      <c r="F166" s="17"/>
      <c r="G166" s="45"/>
      <c r="H166" s="26"/>
      <c r="I166" s="7"/>
      <c r="J166" s="7"/>
      <c r="K166" s="9"/>
      <c r="L166" s="27"/>
      <c r="M166" s="45"/>
    </row>
    <row r="167" spans="1:14" s="3" customFormat="1" ht="12.75" hidden="1">
      <c r="A167" s="45"/>
      <c r="B167" s="6"/>
      <c r="C167" s="7"/>
      <c r="D167" s="21"/>
      <c r="E167" s="9"/>
      <c r="F167" s="17"/>
      <c r="G167" s="45"/>
      <c r="H167" s="26"/>
      <c r="I167" s="7"/>
      <c r="J167" s="7"/>
      <c r="K167" s="9"/>
      <c r="L167" s="27"/>
      <c r="M167" s="45"/>
    </row>
    <row r="168" spans="1:14" s="3" customFormat="1" ht="13.5" hidden="1" thickBot="1">
      <c r="A168" s="45"/>
      <c r="B168" s="19"/>
      <c r="C168" s="10"/>
      <c r="D168" s="22"/>
      <c r="E168" s="11"/>
      <c r="F168" s="18"/>
      <c r="G168" s="45"/>
      <c r="H168" s="28"/>
      <c r="I168" s="29"/>
      <c r="J168" s="29"/>
      <c r="K168" s="30"/>
      <c r="L168" s="31"/>
      <c r="M168" s="45"/>
    </row>
    <row r="169" spans="1:14" s="3" customFormat="1" ht="12.75" thickTop="1">
      <c r="A169" s="45"/>
      <c r="B169" s="46"/>
      <c r="C169" s="46"/>
      <c r="D169" s="46"/>
      <c r="E169" s="46"/>
      <c r="F169" s="46"/>
      <c r="G169" s="45"/>
      <c r="H169" s="47"/>
      <c r="I169" s="47"/>
      <c r="J169" s="47"/>
      <c r="K169" s="47"/>
      <c r="L169" s="47"/>
      <c r="M169" s="45"/>
    </row>
    <row r="170" spans="1:14" s="3" customFormat="1" ht="21" thickBot="1">
      <c r="A170" s="35"/>
      <c r="B170" s="1056" t="s">
        <v>772</v>
      </c>
      <c r="C170" s="1056"/>
      <c r="D170" s="160" t="s">
        <v>722</v>
      </c>
      <c r="E170" s="1065" t="s">
        <v>721</v>
      </c>
      <c r="F170" s="1065"/>
      <c r="G170" s="42"/>
      <c r="H170" s="1056" t="s">
        <v>773</v>
      </c>
      <c r="I170" s="1056" t="s">
        <v>773</v>
      </c>
      <c r="J170" s="160" t="s">
        <v>722</v>
      </c>
      <c r="K170" s="1065" t="s">
        <v>913</v>
      </c>
      <c r="L170" s="1065"/>
      <c r="M170" s="45"/>
    </row>
    <row r="171" spans="1:14" s="3" customFormat="1" ht="13.5" customHeight="1" thickTop="1" thickBot="1">
      <c r="A171" s="35"/>
      <c r="B171" s="1061" t="s">
        <v>720</v>
      </c>
      <c r="C171" s="1062"/>
      <c r="D171" s="35"/>
      <c r="E171" s="35"/>
      <c r="F171" s="35"/>
      <c r="G171" s="35"/>
      <c r="H171" s="1061" t="s">
        <v>720</v>
      </c>
      <c r="I171" s="1062"/>
      <c r="J171" s="35"/>
      <c r="K171" s="35"/>
      <c r="L171" s="35"/>
      <c r="M171" s="45"/>
    </row>
    <row r="172" spans="1:14" s="3" customFormat="1" ht="16.5" thickTop="1" thickBot="1">
      <c r="A172" s="45"/>
      <c r="B172" s="1063"/>
      <c r="C172" s="1064"/>
      <c r="D172" s="32"/>
      <c r="E172" s="33" t="s">
        <v>645</v>
      </c>
      <c r="F172" s="34">
        <f>COUNTA(D174:D193)</f>
        <v>9</v>
      </c>
      <c r="G172" s="45"/>
      <c r="H172" s="1063"/>
      <c r="I172" s="1064"/>
      <c r="J172" s="32"/>
      <c r="K172" s="33" t="s">
        <v>645</v>
      </c>
      <c r="L172" s="34">
        <f>COUNTA(J174:J193)</f>
        <v>6</v>
      </c>
      <c r="M172" s="45"/>
    </row>
    <row r="173" spans="1:14" s="3" customFormat="1">
      <c r="A173" s="45"/>
      <c r="B173" s="24" t="s">
        <v>626</v>
      </c>
      <c r="C173" s="23" t="s">
        <v>622</v>
      </c>
      <c r="D173" s="4" t="s">
        <v>623</v>
      </c>
      <c r="E173" s="4" t="s">
        <v>624</v>
      </c>
      <c r="F173" s="25" t="s">
        <v>644</v>
      </c>
      <c r="G173" s="45"/>
      <c r="H173" s="24" t="s">
        <v>626</v>
      </c>
      <c r="I173" s="23" t="s">
        <v>622</v>
      </c>
      <c r="J173" s="4" t="s">
        <v>623</v>
      </c>
      <c r="K173" s="4" t="s">
        <v>624</v>
      </c>
      <c r="L173" s="25" t="s">
        <v>644</v>
      </c>
      <c r="M173" s="45"/>
    </row>
    <row r="174" spans="1:14" s="3" customFormat="1">
      <c r="A174" s="45"/>
      <c r="B174" s="94" t="s">
        <v>630</v>
      </c>
      <c r="C174" s="77" t="s">
        <v>1063</v>
      </c>
      <c r="D174" s="78" t="s">
        <v>999</v>
      </c>
      <c r="E174" s="79" t="s">
        <v>728</v>
      </c>
      <c r="F174" s="222">
        <v>2.0606481481481479E-2</v>
      </c>
      <c r="G174" s="226"/>
      <c r="H174" s="94" t="s">
        <v>630</v>
      </c>
      <c r="I174" s="77" t="s">
        <v>1077</v>
      </c>
      <c r="J174" s="78" t="s">
        <v>1078</v>
      </c>
      <c r="K174" s="79" t="s">
        <v>751</v>
      </c>
      <c r="L174" s="222">
        <v>2.1640046296296293E-2</v>
      </c>
      <c r="M174" s="45"/>
      <c r="N174" s="227"/>
    </row>
    <row r="175" spans="1:14" s="3" customFormat="1">
      <c r="A175" s="45"/>
      <c r="B175" s="96" t="s">
        <v>631</v>
      </c>
      <c r="C175" s="82" t="s">
        <v>729</v>
      </c>
      <c r="D175" s="83" t="s">
        <v>1064</v>
      </c>
      <c r="E175" s="84" t="s">
        <v>881</v>
      </c>
      <c r="F175" s="223">
        <v>2.1351851851851854E-2</v>
      </c>
      <c r="G175" s="226"/>
      <c r="H175" s="96" t="s">
        <v>631</v>
      </c>
      <c r="I175" s="82" t="s">
        <v>889</v>
      </c>
      <c r="J175" s="83" t="s">
        <v>890</v>
      </c>
      <c r="K175" s="84" t="s">
        <v>661</v>
      </c>
      <c r="L175" s="223">
        <v>2.2589120370370374E-2</v>
      </c>
      <c r="M175" s="45"/>
      <c r="N175" s="227"/>
    </row>
    <row r="176" spans="1:14" s="3" customFormat="1">
      <c r="A176" s="45"/>
      <c r="B176" s="98" t="s">
        <v>632</v>
      </c>
      <c r="C176" s="87" t="s">
        <v>664</v>
      </c>
      <c r="D176" s="88" t="s">
        <v>1065</v>
      </c>
      <c r="E176" s="89" t="s">
        <v>751</v>
      </c>
      <c r="F176" s="224">
        <v>2.1472222222222222E-2</v>
      </c>
      <c r="G176" s="226"/>
      <c r="H176" s="98" t="s">
        <v>632</v>
      </c>
      <c r="I176" s="87" t="s">
        <v>1051</v>
      </c>
      <c r="J176" s="88" t="s">
        <v>1079</v>
      </c>
      <c r="K176" s="89" t="s">
        <v>751</v>
      </c>
      <c r="L176" s="224">
        <v>2.3497685185185187E-2</v>
      </c>
      <c r="M176" s="45"/>
      <c r="N176" s="227"/>
    </row>
    <row r="177" spans="1:13" s="3" customFormat="1">
      <c r="A177" s="45"/>
      <c r="B177" s="26" t="s">
        <v>633</v>
      </c>
      <c r="C177" s="7" t="s">
        <v>1066</v>
      </c>
      <c r="D177" s="8" t="s">
        <v>846</v>
      </c>
      <c r="E177" s="9" t="s">
        <v>942</v>
      </c>
      <c r="F177" s="27">
        <v>1868.1</v>
      </c>
      <c r="G177" s="45"/>
      <c r="H177" s="26" t="s">
        <v>633</v>
      </c>
      <c r="I177" s="7" t="s">
        <v>667</v>
      </c>
      <c r="J177" s="8" t="s">
        <v>1080</v>
      </c>
      <c r="K177" s="9" t="s">
        <v>751</v>
      </c>
      <c r="L177" s="27">
        <v>2064.1</v>
      </c>
      <c r="M177" s="45"/>
    </row>
    <row r="178" spans="1:13" s="3" customFormat="1">
      <c r="A178" s="45"/>
      <c r="B178" s="26" t="s">
        <v>634</v>
      </c>
      <c r="C178" s="7" t="s">
        <v>1066</v>
      </c>
      <c r="D178" s="8" t="s">
        <v>734</v>
      </c>
      <c r="E178" s="9" t="s">
        <v>1076</v>
      </c>
      <c r="F178" s="27">
        <v>2020.4</v>
      </c>
      <c r="G178" s="45"/>
      <c r="H178" s="26" t="s">
        <v>634</v>
      </c>
      <c r="I178" s="7" t="s">
        <v>788</v>
      </c>
      <c r="J178" s="8" t="s">
        <v>1081</v>
      </c>
      <c r="K178" s="9" t="s">
        <v>751</v>
      </c>
      <c r="L178" s="27">
        <v>2575.1</v>
      </c>
      <c r="M178" s="45"/>
    </row>
    <row r="179" spans="1:13" s="3" customFormat="1">
      <c r="A179" s="45"/>
      <c r="B179" s="26" t="s">
        <v>635</v>
      </c>
      <c r="C179" s="7" t="s">
        <v>667</v>
      </c>
      <c r="D179" s="8" t="s">
        <v>726</v>
      </c>
      <c r="E179" s="9" t="s">
        <v>661</v>
      </c>
      <c r="F179" s="27">
        <v>2022.9</v>
      </c>
      <c r="G179" s="45"/>
      <c r="H179" s="26" t="s">
        <v>635</v>
      </c>
      <c r="I179" s="7" t="s">
        <v>1082</v>
      </c>
      <c r="J179" s="8" t="s">
        <v>792</v>
      </c>
      <c r="K179" s="9" t="s">
        <v>629</v>
      </c>
      <c r="L179" s="27"/>
      <c r="M179" s="45"/>
    </row>
    <row r="180" spans="1:13" s="3" customFormat="1">
      <c r="A180" s="45"/>
      <c r="B180" s="26" t="s">
        <v>636</v>
      </c>
      <c r="C180" s="7" t="s">
        <v>729</v>
      </c>
      <c r="D180" s="8" t="s">
        <v>1067</v>
      </c>
      <c r="E180" s="9" t="s">
        <v>937</v>
      </c>
      <c r="F180" s="27">
        <v>2042.4</v>
      </c>
      <c r="G180" s="45"/>
      <c r="H180" s="26"/>
      <c r="I180" s="7"/>
      <c r="J180" s="8"/>
      <c r="K180" s="9"/>
      <c r="L180" s="27"/>
      <c r="M180" s="45"/>
    </row>
    <row r="181" spans="1:13" s="3" customFormat="1">
      <c r="A181" s="45"/>
      <c r="B181" s="26" t="s">
        <v>637</v>
      </c>
      <c r="C181" s="7" t="s">
        <v>864</v>
      </c>
      <c r="D181" s="8" t="s">
        <v>1068</v>
      </c>
      <c r="E181" s="9" t="s">
        <v>751</v>
      </c>
      <c r="F181" s="27">
        <v>2056.3000000000002</v>
      </c>
      <c r="G181" s="45"/>
      <c r="H181" s="26"/>
      <c r="I181" s="7"/>
      <c r="J181" s="8"/>
      <c r="K181" s="9"/>
      <c r="L181" s="27"/>
      <c r="M181" s="45"/>
    </row>
    <row r="182" spans="1:13" s="3" customFormat="1" ht="12.75" thickBot="1">
      <c r="A182" s="45"/>
      <c r="B182" s="26" t="s">
        <v>638</v>
      </c>
      <c r="C182" s="7" t="s">
        <v>826</v>
      </c>
      <c r="D182" s="8" t="s">
        <v>1075</v>
      </c>
      <c r="E182" s="9" t="s">
        <v>933</v>
      </c>
      <c r="F182" s="27">
        <v>2057.8000000000002</v>
      </c>
      <c r="G182" s="45"/>
      <c r="H182" s="26"/>
      <c r="I182" s="7"/>
      <c r="J182" s="8"/>
      <c r="K182" s="9"/>
      <c r="L182" s="27"/>
      <c r="M182" s="45"/>
    </row>
    <row r="183" spans="1:13" s="3" customFormat="1" hidden="1">
      <c r="A183" s="45"/>
      <c r="B183" s="26"/>
      <c r="C183" s="7"/>
      <c r="D183" s="8"/>
      <c r="E183" s="9"/>
      <c r="F183" s="27"/>
      <c r="G183" s="45"/>
      <c r="H183" s="26"/>
      <c r="I183" s="7"/>
      <c r="J183" s="8"/>
      <c r="K183" s="9"/>
      <c r="L183" s="27"/>
      <c r="M183" s="45"/>
    </row>
    <row r="184" spans="1:13" s="3" customFormat="1" hidden="1">
      <c r="A184" s="45"/>
      <c r="B184" s="26"/>
      <c r="C184" s="7"/>
      <c r="D184" s="8"/>
      <c r="E184" s="9"/>
      <c r="F184" s="27"/>
      <c r="G184" s="45"/>
      <c r="H184" s="26"/>
      <c r="I184" s="7"/>
      <c r="J184" s="8"/>
      <c r="K184" s="9"/>
      <c r="L184" s="27"/>
      <c r="M184" s="45"/>
    </row>
    <row r="185" spans="1:13" s="3" customFormat="1" hidden="1">
      <c r="A185" s="45"/>
      <c r="B185" s="26"/>
      <c r="C185" s="7"/>
      <c r="D185" s="8"/>
      <c r="E185" s="9"/>
      <c r="F185" s="27"/>
      <c r="G185" s="45"/>
      <c r="H185" s="26"/>
      <c r="I185" s="7"/>
      <c r="J185" s="8"/>
      <c r="K185" s="9"/>
      <c r="L185" s="27"/>
      <c r="M185" s="45"/>
    </row>
    <row r="186" spans="1:13" s="3" customFormat="1" hidden="1">
      <c r="A186" s="45"/>
      <c r="B186" s="26"/>
      <c r="C186" s="7"/>
      <c r="D186" s="8"/>
      <c r="E186" s="9"/>
      <c r="F186" s="27"/>
      <c r="G186" s="45"/>
      <c r="H186" s="26"/>
      <c r="I186" s="7"/>
      <c r="J186" s="8"/>
      <c r="K186" s="9"/>
      <c r="L186" s="27"/>
      <c r="M186" s="45"/>
    </row>
    <row r="187" spans="1:13" s="3" customFormat="1" hidden="1">
      <c r="A187" s="45"/>
      <c r="B187" s="26"/>
      <c r="C187" s="7"/>
      <c r="D187" s="8"/>
      <c r="E187" s="9"/>
      <c r="F187" s="27"/>
      <c r="G187" s="45"/>
      <c r="H187" s="26"/>
      <c r="I187" s="7"/>
      <c r="J187" s="8"/>
      <c r="K187" s="9"/>
      <c r="L187" s="27"/>
      <c r="M187" s="45"/>
    </row>
    <row r="188" spans="1:13" s="3" customFormat="1" hidden="1">
      <c r="A188" s="45"/>
      <c r="B188" s="26"/>
      <c r="C188" s="7"/>
      <c r="D188" s="7"/>
      <c r="E188" s="9"/>
      <c r="F188" s="27"/>
      <c r="G188" s="45"/>
      <c r="H188" s="26"/>
      <c r="I188" s="7"/>
      <c r="J188" s="7"/>
      <c r="K188" s="9"/>
      <c r="L188" s="27"/>
      <c r="M188" s="45"/>
    </row>
    <row r="189" spans="1:13" s="3" customFormat="1" hidden="1">
      <c r="A189" s="45"/>
      <c r="B189" s="26"/>
      <c r="C189" s="7"/>
      <c r="D189" s="7"/>
      <c r="E189" s="9"/>
      <c r="F189" s="27"/>
      <c r="G189" s="45"/>
      <c r="H189" s="26"/>
      <c r="I189" s="7"/>
      <c r="J189" s="7"/>
      <c r="K189" s="9"/>
      <c r="L189" s="27"/>
      <c r="M189" s="45"/>
    </row>
    <row r="190" spans="1:13" s="3" customFormat="1" hidden="1">
      <c r="A190" s="45"/>
      <c r="B190" s="26"/>
      <c r="C190" s="7"/>
      <c r="D190" s="7"/>
      <c r="E190" s="9"/>
      <c r="F190" s="27"/>
      <c r="G190" s="45"/>
      <c r="H190" s="26"/>
      <c r="I190" s="7"/>
      <c r="J190" s="7"/>
      <c r="K190" s="9"/>
      <c r="L190" s="27"/>
      <c r="M190" s="45"/>
    </row>
    <row r="191" spans="1:13" s="3" customFormat="1" hidden="1">
      <c r="A191" s="45"/>
      <c r="B191" s="26"/>
      <c r="C191" s="7"/>
      <c r="D191" s="7"/>
      <c r="E191" s="9"/>
      <c r="F191" s="27"/>
      <c r="G191" s="45"/>
      <c r="H191" s="26"/>
      <c r="I191" s="7"/>
      <c r="J191" s="7"/>
      <c r="K191" s="9"/>
      <c r="L191" s="27"/>
      <c r="M191" s="45"/>
    </row>
    <row r="192" spans="1:13" s="3" customFormat="1" hidden="1">
      <c r="A192" s="45"/>
      <c r="B192" s="26"/>
      <c r="C192" s="7"/>
      <c r="D192" s="7"/>
      <c r="E192" s="9"/>
      <c r="F192" s="27"/>
      <c r="G192" s="45"/>
      <c r="H192" s="26"/>
      <c r="I192" s="7"/>
      <c r="J192" s="7"/>
      <c r="K192" s="9"/>
      <c r="L192" s="27"/>
      <c r="M192" s="45"/>
    </row>
    <row r="193" spans="1:13" s="3" customFormat="1" ht="12.75" hidden="1" thickBot="1">
      <c r="A193" s="45"/>
      <c r="B193" s="28"/>
      <c r="C193" s="29"/>
      <c r="D193" s="29"/>
      <c r="E193" s="30"/>
      <c r="F193" s="31"/>
      <c r="G193" s="45"/>
      <c r="H193" s="28"/>
      <c r="I193" s="29"/>
      <c r="J193" s="29"/>
      <c r="K193" s="30"/>
      <c r="L193" s="31"/>
      <c r="M193" s="45"/>
    </row>
    <row r="194" spans="1:13" s="3" customFormat="1" ht="12.75" thickTop="1">
      <c r="A194" s="45"/>
      <c r="B194" s="47"/>
      <c r="C194" s="47"/>
      <c r="D194" s="47"/>
      <c r="E194" s="47"/>
      <c r="F194" s="47"/>
      <c r="G194" s="45"/>
      <c r="H194" s="47"/>
      <c r="I194" s="47"/>
      <c r="J194" s="47"/>
      <c r="K194" s="47"/>
      <c r="L194" s="47"/>
      <c r="M194" s="45"/>
    </row>
    <row r="195" spans="1:13" s="3" customFormat="1" ht="21" thickBot="1">
      <c r="A195" s="35"/>
      <c r="B195" s="1056" t="s">
        <v>912</v>
      </c>
      <c r="C195" s="1056"/>
      <c r="D195" s="160" t="s">
        <v>722</v>
      </c>
      <c r="E195" s="1065" t="s">
        <v>914</v>
      </c>
      <c r="F195" s="1065"/>
      <c r="G195" s="42"/>
      <c r="H195" s="42"/>
      <c r="I195" s="42"/>
      <c r="J195" s="35"/>
      <c r="K195" s="1069"/>
      <c r="L195" s="1069"/>
      <c r="M195" s="45"/>
    </row>
    <row r="196" spans="1:13" s="3" customFormat="1" ht="13.5" customHeight="1" thickTop="1" thickBot="1">
      <c r="A196" s="35"/>
      <c r="B196" s="1079" t="s">
        <v>904</v>
      </c>
      <c r="C196" s="1080"/>
      <c r="D196" s="35"/>
      <c r="E196" s="35"/>
      <c r="F196" s="35"/>
      <c r="G196" s="35"/>
      <c r="H196" s="45"/>
      <c r="I196" s="45"/>
      <c r="J196" s="45"/>
      <c r="K196" s="45"/>
      <c r="L196" s="45"/>
      <c r="M196" s="45"/>
    </row>
    <row r="197" spans="1:13" s="3" customFormat="1" ht="15.75" thickTop="1">
      <c r="A197" s="45"/>
      <c r="B197" s="1081"/>
      <c r="C197" s="1082"/>
      <c r="D197" s="56"/>
      <c r="E197" s="57" t="s">
        <v>645</v>
      </c>
      <c r="F197" s="58">
        <f>COUNTA(D199:D218)</f>
        <v>3</v>
      </c>
      <c r="G197" s="45"/>
      <c r="H197" s="45"/>
      <c r="I197" s="45"/>
      <c r="J197" s="45"/>
      <c r="K197" s="45"/>
      <c r="L197" s="45"/>
      <c r="M197" s="45"/>
    </row>
    <row r="198" spans="1:13" s="3" customFormat="1">
      <c r="A198" s="45"/>
      <c r="B198" s="59" t="s">
        <v>626</v>
      </c>
      <c r="C198" s="4" t="s">
        <v>622</v>
      </c>
      <c r="D198" s="4" t="s">
        <v>623</v>
      </c>
      <c r="E198" s="4" t="s">
        <v>624</v>
      </c>
      <c r="F198" s="60" t="s">
        <v>644</v>
      </c>
      <c r="G198" s="45"/>
      <c r="H198" s="45"/>
      <c r="I198" s="45"/>
      <c r="J198" s="45"/>
      <c r="K198" s="45"/>
      <c r="L198" s="45"/>
      <c r="M198" s="45"/>
    </row>
    <row r="199" spans="1:13" s="3" customFormat="1">
      <c r="A199" s="45"/>
      <c r="B199" s="91" t="s">
        <v>630</v>
      </c>
      <c r="C199" s="77" t="s">
        <v>742</v>
      </c>
      <c r="D199" s="78" t="s">
        <v>1083</v>
      </c>
      <c r="E199" s="79" t="s">
        <v>881</v>
      </c>
      <c r="F199" s="238">
        <v>2.5136574074074075E-2</v>
      </c>
      <c r="G199" s="226"/>
      <c r="H199" s="45"/>
      <c r="I199" s="45"/>
      <c r="J199" s="45"/>
      <c r="K199" s="45"/>
      <c r="L199" s="45"/>
      <c r="M199" s="45"/>
    </row>
    <row r="200" spans="1:13" s="3" customFormat="1">
      <c r="A200" s="45"/>
      <c r="B200" s="92" t="s">
        <v>631</v>
      </c>
      <c r="C200" s="82" t="s">
        <v>788</v>
      </c>
      <c r="D200" s="83" t="s">
        <v>992</v>
      </c>
      <c r="E200" s="84" t="s">
        <v>661</v>
      </c>
      <c r="F200" s="239">
        <v>2.5598379629629627E-2</v>
      </c>
      <c r="G200" s="226"/>
      <c r="H200" s="45"/>
      <c r="I200" s="45"/>
      <c r="J200" s="45"/>
      <c r="K200" s="45"/>
      <c r="L200" s="45"/>
      <c r="M200" s="45"/>
    </row>
    <row r="201" spans="1:13" s="3" customFormat="1" ht="12.75" thickBot="1">
      <c r="A201" s="45"/>
      <c r="B201" s="93" t="s">
        <v>632</v>
      </c>
      <c r="C201" s="87" t="s">
        <v>733</v>
      </c>
      <c r="D201" s="88" t="s">
        <v>1084</v>
      </c>
      <c r="E201" s="89" t="s">
        <v>934</v>
      </c>
      <c r="F201" s="240">
        <v>2.8391203703703707E-2</v>
      </c>
      <c r="G201" s="226"/>
      <c r="H201" s="45"/>
      <c r="I201" s="45"/>
      <c r="J201" s="45"/>
      <c r="K201" s="45"/>
      <c r="L201" s="45"/>
      <c r="M201" s="45"/>
    </row>
    <row r="202" spans="1:13" s="3" customFormat="1" ht="12.75" hidden="1">
      <c r="A202" s="45"/>
      <c r="B202" s="61"/>
      <c r="C202" s="7"/>
      <c r="D202" s="20"/>
      <c r="E202" s="9"/>
      <c r="F202" s="62"/>
      <c r="G202" s="45"/>
      <c r="H202" s="45"/>
      <c r="I202" s="45"/>
      <c r="J202" s="45"/>
      <c r="K202" s="45"/>
      <c r="L202" s="45"/>
      <c r="M202" s="45"/>
    </row>
    <row r="203" spans="1:13" s="3" customFormat="1" ht="12.75" hidden="1">
      <c r="A203" s="45"/>
      <c r="B203" s="61"/>
      <c r="C203" s="7"/>
      <c r="D203" s="20"/>
      <c r="E203" s="9"/>
      <c r="F203" s="62"/>
      <c r="G203" s="45"/>
      <c r="H203" s="45"/>
      <c r="I203" s="45"/>
      <c r="J203" s="45"/>
      <c r="K203" s="45"/>
      <c r="L203" s="45"/>
      <c r="M203" s="45"/>
    </row>
    <row r="204" spans="1:13" s="3" customFormat="1" ht="12.75" hidden="1">
      <c r="A204" s="45"/>
      <c r="B204" s="61"/>
      <c r="C204" s="7"/>
      <c r="D204" s="20"/>
      <c r="E204" s="9"/>
      <c r="F204" s="62"/>
      <c r="G204" s="45"/>
      <c r="H204" s="45"/>
      <c r="I204" s="45"/>
      <c r="J204" s="45"/>
      <c r="K204" s="45"/>
      <c r="L204" s="45"/>
      <c r="M204" s="45"/>
    </row>
    <row r="205" spans="1:13" s="3" customFormat="1" ht="12.75" hidden="1">
      <c r="A205" s="45"/>
      <c r="B205" s="61"/>
      <c r="C205" s="7"/>
      <c r="D205" s="20"/>
      <c r="E205" s="9"/>
      <c r="F205" s="62"/>
      <c r="G205" s="45"/>
      <c r="H205" s="45"/>
      <c r="I205" s="45"/>
      <c r="J205" s="45"/>
      <c r="K205" s="45"/>
      <c r="L205" s="45"/>
      <c r="M205" s="45"/>
    </row>
    <row r="206" spans="1:13" s="3" customFormat="1" ht="12.75" hidden="1">
      <c r="A206" s="45"/>
      <c r="B206" s="61"/>
      <c r="C206" s="7"/>
      <c r="D206" s="20"/>
      <c r="E206" s="9"/>
      <c r="F206" s="62"/>
      <c r="G206" s="45"/>
      <c r="H206" s="45"/>
      <c r="I206" s="45"/>
      <c r="J206" s="45"/>
      <c r="K206" s="45"/>
      <c r="L206" s="45"/>
      <c r="M206" s="45"/>
    </row>
    <row r="207" spans="1:13" s="3" customFormat="1" ht="12.75" hidden="1">
      <c r="A207" s="45"/>
      <c r="B207" s="61"/>
      <c r="C207" s="7"/>
      <c r="D207" s="20"/>
      <c r="E207" s="9"/>
      <c r="F207" s="62"/>
      <c r="G207" s="45"/>
      <c r="H207" s="45"/>
      <c r="I207" s="45"/>
      <c r="J207" s="45"/>
      <c r="K207" s="45"/>
      <c r="L207" s="45"/>
      <c r="M207" s="45"/>
    </row>
    <row r="208" spans="1:13" s="3" customFormat="1" ht="12.75" hidden="1">
      <c r="A208" s="45"/>
      <c r="B208" s="61"/>
      <c r="C208" s="7"/>
      <c r="D208" s="20"/>
      <c r="E208" s="9"/>
      <c r="F208" s="62"/>
      <c r="G208" s="45"/>
      <c r="H208" s="45"/>
      <c r="I208" s="45"/>
      <c r="J208" s="45"/>
      <c r="K208" s="45"/>
      <c r="L208" s="45"/>
      <c r="M208" s="45"/>
    </row>
    <row r="209" spans="1:13" s="3" customFormat="1" ht="12.75" hidden="1">
      <c r="A209" s="45"/>
      <c r="B209" s="61"/>
      <c r="C209" s="7"/>
      <c r="D209" s="20"/>
      <c r="E209" s="9"/>
      <c r="F209" s="62"/>
      <c r="G209" s="45"/>
      <c r="H209" s="45"/>
      <c r="I209" s="45"/>
      <c r="J209" s="45"/>
      <c r="K209" s="45"/>
      <c r="L209" s="45"/>
      <c r="M209" s="45"/>
    </row>
    <row r="210" spans="1:13" s="3" customFormat="1" ht="12.75" hidden="1">
      <c r="A210" s="45"/>
      <c r="B210" s="61"/>
      <c r="C210" s="7"/>
      <c r="D210" s="20"/>
      <c r="E210" s="9"/>
      <c r="F210" s="62"/>
      <c r="G210" s="45"/>
      <c r="H210" s="45"/>
      <c r="I210" s="45"/>
      <c r="J210" s="45"/>
      <c r="K210" s="45"/>
      <c r="L210" s="45"/>
      <c r="M210" s="45"/>
    </row>
    <row r="211" spans="1:13" s="3" customFormat="1" ht="12.75" hidden="1">
      <c r="A211" s="45"/>
      <c r="B211" s="61"/>
      <c r="C211" s="7"/>
      <c r="D211" s="20"/>
      <c r="E211" s="9"/>
      <c r="F211" s="62"/>
      <c r="G211" s="45"/>
      <c r="H211" s="45"/>
      <c r="I211" s="45"/>
      <c r="J211" s="45"/>
      <c r="K211" s="45"/>
      <c r="L211" s="45"/>
      <c r="M211" s="45"/>
    </row>
    <row r="212" spans="1:13" s="3" customFormat="1" ht="12.75" hidden="1">
      <c r="A212" s="45"/>
      <c r="B212" s="61"/>
      <c r="C212" s="7"/>
      <c r="D212" s="20"/>
      <c r="E212" s="9"/>
      <c r="F212" s="62"/>
      <c r="G212" s="45"/>
      <c r="H212" s="45"/>
      <c r="I212" s="45"/>
      <c r="J212" s="45"/>
      <c r="K212" s="45"/>
      <c r="L212" s="45"/>
      <c r="M212" s="45"/>
    </row>
    <row r="213" spans="1:13" s="3" customFormat="1" ht="12.75" hidden="1">
      <c r="A213" s="45"/>
      <c r="B213" s="61"/>
      <c r="C213" s="7"/>
      <c r="D213" s="21"/>
      <c r="E213" s="9"/>
      <c r="F213" s="62"/>
      <c r="G213" s="45"/>
      <c r="H213" s="45"/>
      <c r="I213" s="45"/>
      <c r="J213" s="45"/>
      <c r="K213" s="45"/>
      <c r="L213" s="45"/>
      <c r="M213" s="45"/>
    </row>
    <row r="214" spans="1:13" s="3" customFormat="1" ht="12.75" hidden="1">
      <c r="A214" s="45"/>
      <c r="B214" s="61"/>
      <c r="C214" s="7"/>
      <c r="D214" s="21"/>
      <c r="E214" s="9"/>
      <c r="F214" s="62"/>
      <c r="G214" s="45"/>
      <c r="H214" s="45"/>
      <c r="I214" s="45"/>
      <c r="J214" s="45"/>
      <c r="K214" s="45"/>
      <c r="L214" s="45"/>
      <c r="M214" s="45"/>
    </row>
    <row r="215" spans="1:13" s="3" customFormat="1" ht="12.75" hidden="1">
      <c r="A215" s="45"/>
      <c r="B215" s="61"/>
      <c r="C215" s="7"/>
      <c r="D215" s="21"/>
      <c r="E215" s="9"/>
      <c r="F215" s="62"/>
      <c r="G215" s="45"/>
      <c r="H215" s="45"/>
      <c r="I215" s="45"/>
      <c r="J215" s="45"/>
      <c r="K215" s="45"/>
      <c r="L215" s="45"/>
      <c r="M215" s="45"/>
    </row>
    <row r="216" spans="1:13" s="3" customFormat="1" ht="12.75" hidden="1">
      <c r="A216" s="45"/>
      <c r="B216" s="61"/>
      <c r="C216" s="7"/>
      <c r="D216" s="21"/>
      <c r="E216" s="9"/>
      <c r="F216" s="62"/>
      <c r="G216" s="45"/>
      <c r="H216" s="45"/>
      <c r="I216" s="45"/>
      <c r="J216" s="45"/>
      <c r="K216" s="45"/>
      <c r="L216" s="45"/>
      <c r="M216" s="45"/>
    </row>
    <row r="217" spans="1:13" s="3" customFormat="1" ht="12.75" hidden="1">
      <c r="A217" s="45"/>
      <c r="B217" s="61"/>
      <c r="C217" s="7"/>
      <c r="D217" s="21"/>
      <c r="E217" s="9"/>
      <c r="F217" s="62"/>
      <c r="G217" s="45"/>
      <c r="H217" s="45"/>
      <c r="I217" s="45"/>
      <c r="J217" s="45"/>
      <c r="K217" s="45"/>
      <c r="L217" s="45"/>
      <c r="M217" s="45"/>
    </row>
    <row r="218" spans="1:13" s="3" customFormat="1" ht="13.5" hidden="1" thickBot="1">
      <c r="A218" s="45"/>
      <c r="B218" s="63"/>
      <c r="C218" s="64"/>
      <c r="D218" s="65"/>
      <c r="E218" s="66"/>
      <c r="F218" s="67"/>
      <c r="G218" s="45"/>
      <c r="H218" s="45"/>
      <c r="I218" s="45"/>
      <c r="J218" s="45"/>
      <c r="K218" s="45"/>
      <c r="L218" s="45"/>
      <c r="M218" s="45"/>
    </row>
    <row r="219" spans="1:13" s="3" customFormat="1" ht="12.75" thickTop="1">
      <c r="A219" s="45"/>
      <c r="B219" s="68"/>
      <c r="C219" s="68"/>
      <c r="D219" s="68"/>
      <c r="E219" s="68"/>
      <c r="F219" s="68"/>
      <c r="G219" s="45"/>
      <c r="H219" s="45"/>
      <c r="I219" s="45"/>
      <c r="J219" s="45"/>
      <c r="K219" s="45"/>
      <c r="L219" s="45"/>
      <c r="M219" s="45"/>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93:L93"/>
    <mergeCell ref="B94:C95"/>
    <mergeCell ref="F4:G5"/>
    <mergeCell ref="H64:I65"/>
    <mergeCell ref="B93:C93"/>
    <mergeCell ref="F93:I93"/>
    <mergeCell ref="H94:I95"/>
    <mergeCell ref="B13:C13"/>
    <mergeCell ref="B63:C63"/>
    <mergeCell ref="F63:I63"/>
    <mergeCell ref="K63:L63"/>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65"/>
  <sheetViews>
    <sheetView topLeftCell="B7" workbookViewId="0">
      <selection activeCell="E32" sqref="E32"/>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9.285156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353"/>
      <c r="B1" s="1192" t="s">
        <v>777</v>
      </c>
      <c r="C1" s="1193"/>
      <c r="D1" s="1198" t="s">
        <v>1443</v>
      </c>
      <c r="E1" s="1199"/>
      <c r="F1" s="1199"/>
      <c r="G1" s="1199"/>
      <c r="H1" s="1199"/>
      <c r="I1" s="1199"/>
      <c r="J1" s="1199"/>
      <c r="K1" s="1199"/>
      <c r="L1" s="1199"/>
      <c r="M1" s="1199"/>
      <c r="N1" s="1199"/>
      <c r="O1" s="1200"/>
      <c r="P1" s="1196" t="s">
        <v>1442</v>
      </c>
      <c r="Q1" s="1197"/>
    </row>
    <row r="2" spans="1:17" ht="14.25" customHeight="1" thickBot="1">
      <c r="A2" s="356"/>
      <c r="B2" s="1194"/>
      <c r="C2" s="1195"/>
      <c r="D2" s="1201" t="s">
        <v>1444</v>
      </c>
      <c r="E2" s="1202"/>
      <c r="F2" s="1202"/>
      <c r="G2" s="1202"/>
      <c r="H2" s="1203" t="s">
        <v>1445</v>
      </c>
      <c r="I2" s="1203"/>
      <c r="J2" s="1203"/>
      <c r="K2" s="1203"/>
      <c r="L2" s="1204" t="s">
        <v>1446</v>
      </c>
      <c r="M2" s="1204"/>
      <c r="N2" s="1204"/>
      <c r="O2" s="1205"/>
      <c r="P2" s="151" t="s">
        <v>1441</v>
      </c>
      <c r="Q2" s="150" t="s">
        <v>1447</v>
      </c>
    </row>
    <row r="3" spans="1:17" ht="12" customHeight="1">
      <c r="A3" s="356"/>
      <c r="B3" s="1236" t="s">
        <v>5251</v>
      </c>
      <c r="C3" s="147">
        <v>1995</v>
      </c>
      <c r="D3" s="131" t="s">
        <v>653</v>
      </c>
      <c r="E3" s="130" t="s">
        <v>752</v>
      </c>
      <c r="F3" s="672" t="s">
        <v>661</v>
      </c>
      <c r="G3" s="228">
        <v>1.6643518518518518E-3</v>
      </c>
      <c r="H3" s="131" t="s">
        <v>753</v>
      </c>
      <c r="I3" s="130" t="s">
        <v>754</v>
      </c>
      <c r="J3" s="672" t="s">
        <v>657</v>
      </c>
      <c r="K3" s="228">
        <v>1.6782407407407406E-3</v>
      </c>
      <c r="L3" s="131" t="s">
        <v>755</v>
      </c>
      <c r="M3" s="130" t="s">
        <v>1656</v>
      </c>
      <c r="N3" s="672" t="s">
        <v>657</v>
      </c>
      <c r="O3" s="228">
        <v>1.7245370370370372E-3</v>
      </c>
      <c r="P3" s="235"/>
      <c r="Q3" s="638"/>
    </row>
    <row r="4" spans="1:17" ht="12" customHeight="1">
      <c r="A4" s="356"/>
      <c r="B4" s="1190"/>
      <c r="C4" s="148">
        <v>1996</v>
      </c>
      <c r="D4" s="141" t="s">
        <v>753</v>
      </c>
      <c r="E4" s="152" t="s">
        <v>754</v>
      </c>
      <c r="F4" s="136" t="s">
        <v>629</v>
      </c>
      <c r="G4" s="237">
        <v>1.712962962962963E-3</v>
      </c>
      <c r="H4" s="141" t="s">
        <v>851</v>
      </c>
      <c r="I4" s="152" t="s">
        <v>852</v>
      </c>
      <c r="J4" s="136" t="s">
        <v>832</v>
      </c>
      <c r="K4" s="237">
        <v>1.8055555555555557E-3</v>
      </c>
      <c r="L4" s="141" t="s">
        <v>761</v>
      </c>
      <c r="M4" s="152" t="s">
        <v>853</v>
      </c>
      <c r="N4" s="136" t="s">
        <v>669</v>
      </c>
      <c r="O4" s="237">
        <v>1.8402777777777777E-3</v>
      </c>
      <c r="P4" s="236"/>
      <c r="Q4" s="140"/>
    </row>
    <row r="5" spans="1:17" ht="12" customHeight="1">
      <c r="A5" s="356"/>
      <c r="B5" s="1190"/>
      <c r="C5" s="148">
        <v>1997</v>
      </c>
      <c r="D5" s="141" t="s">
        <v>675</v>
      </c>
      <c r="E5" s="142" t="s">
        <v>676</v>
      </c>
      <c r="F5" s="143" t="s">
        <v>677</v>
      </c>
      <c r="G5" s="237">
        <v>1.7858796296296297E-3</v>
      </c>
      <c r="H5" s="141" t="s">
        <v>678</v>
      </c>
      <c r="I5" s="142" t="s">
        <v>679</v>
      </c>
      <c r="J5" s="143" t="s">
        <v>629</v>
      </c>
      <c r="K5" s="237">
        <v>1.7986111111111111E-3</v>
      </c>
      <c r="L5" s="141" t="s">
        <v>627</v>
      </c>
      <c r="M5" s="142" t="s">
        <v>695</v>
      </c>
      <c r="N5" s="143" t="s">
        <v>669</v>
      </c>
      <c r="O5" s="237">
        <v>1.8101851851851849E-3</v>
      </c>
      <c r="P5" s="236"/>
      <c r="Q5" s="140"/>
    </row>
    <row r="6" spans="1:17" ht="12" customHeight="1">
      <c r="A6" s="356"/>
      <c r="B6" s="1190"/>
      <c r="C6" s="148">
        <v>1998</v>
      </c>
      <c r="D6" s="141" t="s">
        <v>967</v>
      </c>
      <c r="E6" s="142" t="s">
        <v>1189</v>
      </c>
      <c r="F6" s="143" t="s">
        <v>751</v>
      </c>
      <c r="G6" s="237">
        <v>1.5914351851851851E-3</v>
      </c>
      <c r="H6" s="141" t="s">
        <v>678</v>
      </c>
      <c r="I6" s="142" t="s">
        <v>1190</v>
      </c>
      <c r="J6" s="143" t="s">
        <v>751</v>
      </c>
      <c r="K6" s="237">
        <v>1.6458333333333333E-3</v>
      </c>
      <c r="L6" s="141" t="s">
        <v>680</v>
      </c>
      <c r="M6" s="142" t="s">
        <v>654</v>
      </c>
      <c r="N6" s="143" t="s">
        <v>661</v>
      </c>
      <c r="O6" s="237">
        <v>1.6527777777777775E-3</v>
      </c>
      <c r="P6" s="236"/>
      <c r="Q6" s="140"/>
    </row>
    <row r="7" spans="1:17" ht="12" customHeight="1">
      <c r="A7" s="356"/>
      <c r="B7" s="1190"/>
      <c r="C7" s="148">
        <v>1999</v>
      </c>
      <c r="D7" s="141" t="s">
        <v>678</v>
      </c>
      <c r="E7" s="142" t="s">
        <v>679</v>
      </c>
      <c r="F7" s="143" t="s">
        <v>629</v>
      </c>
      <c r="G7" s="237">
        <v>1.6157407407407407E-3</v>
      </c>
      <c r="H7" s="141" t="s">
        <v>627</v>
      </c>
      <c r="I7" s="142" t="s">
        <v>1008</v>
      </c>
      <c r="J7" s="143" t="s">
        <v>657</v>
      </c>
      <c r="K7" s="237">
        <v>1.6377314814814815E-3</v>
      </c>
      <c r="L7" s="141" t="s">
        <v>1156</v>
      </c>
      <c r="M7" s="142" t="s">
        <v>1157</v>
      </c>
      <c r="N7" s="143" t="s">
        <v>629</v>
      </c>
      <c r="O7" s="237">
        <v>1.6620370370370372E-3</v>
      </c>
      <c r="P7" s="236"/>
      <c r="Q7" s="140"/>
    </row>
    <row r="8" spans="1:17" ht="12" customHeight="1">
      <c r="A8" s="356"/>
      <c r="B8" s="1190"/>
      <c r="C8" s="148">
        <v>2000</v>
      </c>
      <c r="D8" s="351" t="s">
        <v>753</v>
      </c>
      <c r="E8" s="352" t="s">
        <v>1546</v>
      </c>
      <c r="F8" s="331" t="s">
        <v>751</v>
      </c>
      <c r="G8" s="327">
        <v>1.5254629629629631E-3</v>
      </c>
      <c r="H8" s="141" t="s">
        <v>687</v>
      </c>
      <c r="I8" s="142" t="s">
        <v>1399</v>
      </c>
      <c r="J8" s="143" t="s">
        <v>751</v>
      </c>
      <c r="K8" s="237">
        <v>1.6365740740740739E-3</v>
      </c>
      <c r="L8" s="141" t="s">
        <v>1156</v>
      </c>
      <c r="M8" s="142" t="s">
        <v>1157</v>
      </c>
      <c r="N8" s="143" t="s">
        <v>629</v>
      </c>
      <c r="O8" s="237">
        <v>1.6701388888888892E-3</v>
      </c>
      <c r="Q8" s="140"/>
    </row>
    <row r="9" spans="1:17" ht="12" customHeight="1">
      <c r="A9" s="356"/>
      <c r="B9" s="1190"/>
      <c r="C9" s="148">
        <v>2001</v>
      </c>
      <c r="D9" s="141" t="s">
        <v>1967</v>
      </c>
      <c r="E9" s="142" t="s">
        <v>924</v>
      </c>
      <c r="F9" s="143" t="s">
        <v>661</v>
      </c>
      <c r="G9" s="244">
        <v>220.8</v>
      </c>
      <c r="H9" s="141" t="s">
        <v>1969</v>
      </c>
      <c r="I9" s="142" t="s">
        <v>1171</v>
      </c>
      <c r="J9" s="143" t="s">
        <v>929</v>
      </c>
      <c r="K9" s="244">
        <v>223.1</v>
      </c>
      <c r="L9" s="141" t="s">
        <v>1971</v>
      </c>
      <c r="M9" s="142" t="s">
        <v>2471</v>
      </c>
      <c r="N9" s="143" t="s">
        <v>751</v>
      </c>
      <c r="O9" s="244">
        <v>223.7</v>
      </c>
      <c r="P9" s="236"/>
      <c r="Q9" s="140"/>
    </row>
    <row r="10" spans="1:17" ht="12" customHeight="1">
      <c r="A10" s="356"/>
      <c r="B10" s="1190"/>
      <c r="C10" s="148">
        <v>2002</v>
      </c>
      <c r="D10" s="141" t="s">
        <v>1334</v>
      </c>
      <c r="E10" s="142" t="s">
        <v>1335</v>
      </c>
      <c r="F10" s="143" t="s">
        <v>751</v>
      </c>
      <c r="G10" s="233" t="s">
        <v>2439</v>
      </c>
      <c r="H10" s="141" t="s">
        <v>1153</v>
      </c>
      <c r="I10" s="142" t="s">
        <v>2427</v>
      </c>
      <c r="J10" s="143" t="s">
        <v>2458</v>
      </c>
      <c r="K10" s="233" t="s">
        <v>2440</v>
      </c>
      <c r="L10" s="141" t="s">
        <v>967</v>
      </c>
      <c r="M10" s="142" t="s">
        <v>2428</v>
      </c>
      <c r="N10" s="143" t="s">
        <v>751</v>
      </c>
      <c r="O10" s="233" t="s">
        <v>2441</v>
      </c>
      <c r="P10" s="236"/>
      <c r="Q10" s="140"/>
    </row>
    <row r="11" spans="1:17" ht="12" customHeight="1">
      <c r="A11" s="356"/>
      <c r="B11" s="1190"/>
      <c r="C11" s="148">
        <v>2003</v>
      </c>
      <c r="D11" s="141" t="s">
        <v>694</v>
      </c>
      <c r="E11" s="142" t="s">
        <v>1477</v>
      </c>
      <c r="F11" s="143" t="s">
        <v>751</v>
      </c>
      <c r="G11" s="233" t="s">
        <v>144</v>
      </c>
      <c r="H11" s="141" t="s">
        <v>967</v>
      </c>
      <c r="I11" s="142" t="s">
        <v>2428</v>
      </c>
      <c r="J11" s="143" t="s">
        <v>751</v>
      </c>
      <c r="K11" s="233" t="s">
        <v>145</v>
      </c>
      <c r="L11" s="141" t="s">
        <v>2435</v>
      </c>
      <c r="M11" s="142" t="s">
        <v>2436</v>
      </c>
      <c r="N11" s="143" t="s">
        <v>751</v>
      </c>
      <c r="O11" s="233" t="s">
        <v>146</v>
      </c>
      <c r="P11" s="236"/>
      <c r="Q11" s="140"/>
    </row>
    <row r="12" spans="1:17" ht="12" customHeight="1">
      <c r="A12" s="356"/>
      <c r="B12" s="1190"/>
      <c r="C12" s="148">
        <v>2004</v>
      </c>
      <c r="D12" s="141" t="s">
        <v>680</v>
      </c>
      <c r="E12" s="142" t="s">
        <v>1207</v>
      </c>
      <c r="F12" s="143" t="s">
        <v>751</v>
      </c>
      <c r="G12" s="233" t="s">
        <v>438</v>
      </c>
      <c r="H12" s="141" t="s">
        <v>1096</v>
      </c>
      <c r="I12" s="142" t="s">
        <v>975</v>
      </c>
      <c r="J12" s="143" t="s">
        <v>661</v>
      </c>
      <c r="K12" s="233" t="s">
        <v>55</v>
      </c>
      <c r="L12" s="141" t="s">
        <v>1307</v>
      </c>
      <c r="M12" s="142" t="s">
        <v>2362</v>
      </c>
      <c r="N12" s="143" t="s">
        <v>751</v>
      </c>
      <c r="O12" s="233" t="s">
        <v>401</v>
      </c>
      <c r="P12" s="236"/>
      <c r="Q12" s="140"/>
    </row>
    <row r="13" spans="1:17" ht="12" customHeight="1">
      <c r="A13" s="356"/>
      <c r="B13" s="1190"/>
      <c r="C13" s="148">
        <v>2005</v>
      </c>
      <c r="D13" s="141" t="s">
        <v>1035</v>
      </c>
      <c r="E13" s="142" t="s">
        <v>1477</v>
      </c>
      <c r="F13" s="143" t="s">
        <v>751</v>
      </c>
      <c r="G13" s="233" t="s">
        <v>1740</v>
      </c>
      <c r="H13" s="141" t="s">
        <v>973</v>
      </c>
      <c r="I13" s="142" t="s">
        <v>2305</v>
      </c>
      <c r="J13" s="143" t="s">
        <v>751</v>
      </c>
      <c r="K13" s="233" t="s">
        <v>1741</v>
      </c>
      <c r="L13" s="141" t="s">
        <v>1317</v>
      </c>
      <c r="M13" s="142" t="s">
        <v>1155</v>
      </c>
      <c r="N13" s="143" t="s">
        <v>751</v>
      </c>
      <c r="O13" s="233" t="s">
        <v>1742</v>
      </c>
      <c r="P13" s="236"/>
      <c r="Q13" s="140"/>
    </row>
    <row r="14" spans="1:17" ht="12" customHeight="1">
      <c r="A14" s="356"/>
      <c r="B14" s="1190"/>
      <c r="C14" s="148">
        <v>2006</v>
      </c>
      <c r="D14" s="141" t="s">
        <v>1035</v>
      </c>
      <c r="E14" s="142" t="s">
        <v>1477</v>
      </c>
      <c r="F14" s="143" t="s">
        <v>751</v>
      </c>
      <c r="G14" s="233" t="s">
        <v>438</v>
      </c>
      <c r="H14" s="141" t="s">
        <v>973</v>
      </c>
      <c r="I14" s="142" t="s">
        <v>2305</v>
      </c>
      <c r="J14" s="143" t="s">
        <v>751</v>
      </c>
      <c r="K14" s="233" t="s">
        <v>2069</v>
      </c>
      <c r="L14" s="141" t="s">
        <v>627</v>
      </c>
      <c r="M14" s="142" t="s">
        <v>2310</v>
      </c>
      <c r="N14" s="143" t="s">
        <v>751</v>
      </c>
      <c r="O14" s="233" t="s">
        <v>2070</v>
      </c>
      <c r="P14" s="236"/>
      <c r="Q14" s="140"/>
    </row>
    <row r="15" spans="1:17" ht="12" customHeight="1">
      <c r="A15" s="356"/>
      <c r="B15" s="1190"/>
      <c r="C15" s="148">
        <v>2007</v>
      </c>
      <c r="D15" s="141" t="s">
        <v>627</v>
      </c>
      <c r="E15" s="142" t="s">
        <v>2310</v>
      </c>
      <c r="F15" s="143" t="s">
        <v>751</v>
      </c>
      <c r="G15" s="233" t="s">
        <v>2069</v>
      </c>
      <c r="H15" s="141" t="s">
        <v>1317</v>
      </c>
      <c r="I15" s="142" t="s">
        <v>2643</v>
      </c>
      <c r="J15" s="143" t="s">
        <v>751</v>
      </c>
      <c r="K15" s="233" t="s">
        <v>400</v>
      </c>
      <c r="L15" s="141" t="s">
        <v>2311</v>
      </c>
      <c r="M15" s="142" t="s">
        <v>975</v>
      </c>
      <c r="N15" s="143" t="s">
        <v>657</v>
      </c>
      <c r="O15" s="233" t="s">
        <v>2070</v>
      </c>
      <c r="P15" s="236"/>
      <c r="Q15" s="140"/>
    </row>
    <row r="16" spans="1:17" ht="12" customHeight="1" thickBot="1">
      <c r="A16" s="358"/>
      <c r="B16" s="1190"/>
      <c r="C16" s="148">
        <v>2008</v>
      </c>
      <c r="D16" s="141" t="s">
        <v>967</v>
      </c>
      <c r="E16" s="142" t="s">
        <v>2862</v>
      </c>
      <c r="F16" s="143" t="s">
        <v>661</v>
      </c>
      <c r="G16" s="233" t="s">
        <v>400</v>
      </c>
      <c r="H16" s="141" t="s">
        <v>2311</v>
      </c>
      <c r="I16" s="142" t="s">
        <v>2863</v>
      </c>
      <c r="J16" s="143" t="s">
        <v>669</v>
      </c>
      <c r="K16" s="233" t="s">
        <v>439</v>
      </c>
      <c r="L16" s="141" t="s">
        <v>976</v>
      </c>
      <c r="M16" s="142" t="s">
        <v>2642</v>
      </c>
      <c r="N16" s="143" t="s">
        <v>751</v>
      </c>
      <c r="O16" s="233" t="s">
        <v>445</v>
      </c>
      <c r="P16" s="139"/>
      <c r="Q16" s="140"/>
    </row>
    <row r="17" spans="1:17" ht="12" customHeight="1">
      <c r="A17" s="356"/>
      <c r="B17" s="1190"/>
      <c r="C17" s="148">
        <v>2009</v>
      </c>
      <c r="D17" s="141" t="s">
        <v>2865</v>
      </c>
      <c r="E17" s="142" t="s">
        <v>2866</v>
      </c>
      <c r="F17" s="143" t="s">
        <v>751</v>
      </c>
      <c r="G17" s="233" t="s">
        <v>3044</v>
      </c>
      <c r="H17" s="141" t="s">
        <v>627</v>
      </c>
      <c r="I17" s="142" t="s">
        <v>2642</v>
      </c>
      <c r="J17" s="143" t="s">
        <v>751</v>
      </c>
      <c r="K17" s="233" t="s">
        <v>400</v>
      </c>
      <c r="L17" s="141" t="s">
        <v>1309</v>
      </c>
      <c r="M17" s="142" t="s">
        <v>2283</v>
      </c>
      <c r="N17" s="143" t="s">
        <v>669</v>
      </c>
      <c r="O17" s="233" t="s">
        <v>55</v>
      </c>
      <c r="P17" s="139"/>
      <c r="Q17" s="140"/>
    </row>
    <row r="18" spans="1:17" ht="12" customHeight="1">
      <c r="A18" s="356"/>
      <c r="B18" s="1190"/>
      <c r="C18" s="148">
        <v>2010</v>
      </c>
      <c r="D18" s="141" t="s">
        <v>759</v>
      </c>
      <c r="E18" s="142" t="s">
        <v>2044</v>
      </c>
      <c r="F18" s="143" t="s">
        <v>751</v>
      </c>
      <c r="G18" s="233" t="s">
        <v>3254</v>
      </c>
      <c r="H18" s="141" t="s">
        <v>1309</v>
      </c>
      <c r="I18" s="142" t="s">
        <v>2283</v>
      </c>
      <c r="J18" s="143" t="s">
        <v>669</v>
      </c>
      <c r="K18" s="233" t="s">
        <v>2069</v>
      </c>
      <c r="L18" s="141" t="s">
        <v>653</v>
      </c>
      <c r="M18" s="412" t="s">
        <v>3251</v>
      </c>
      <c r="N18" s="143" t="s">
        <v>751</v>
      </c>
      <c r="O18" s="233" t="s">
        <v>55</v>
      </c>
      <c r="P18" s="139"/>
      <c r="Q18" s="140"/>
    </row>
    <row r="19" spans="1:17" ht="12" customHeight="1">
      <c r="A19" s="356"/>
      <c r="B19" s="1190"/>
      <c r="C19" s="395">
        <v>2011</v>
      </c>
      <c r="D19" s="596" t="s">
        <v>759</v>
      </c>
      <c r="E19" s="597" t="s">
        <v>2044</v>
      </c>
      <c r="F19" s="418" t="s">
        <v>751</v>
      </c>
      <c r="G19" s="419" t="s">
        <v>373</v>
      </c>
      <c r="H19" s="389" t="s">
        <v>653</v>
      </c>
      <c r="I19" s="390" t="s">
        <v>3251</v>
      </c>
      <c r="J19" s="391" t="s">
        <v>751</v>
      </c>
      <c r="K19" s="392" t="s">
        <v>3505</v>
      </c>
      <c r="L19" s="389" t="s">
        <v>348</v>
      </c>
      <c r="M19" s="411" t="s">
        <v>3240</v>
      </c>
      <c r="N19" s="391" t="s">
        <v>751</v>
      </c>
      <c r="O19" s="392" t="s">
        <v>2069</v>
      </c>
      <c r="P19" s="363"/>
      <c r="Q19" s="140"/>
    </row>
    <row r="20" spans="1:17" ht="12" customHeight="1">
      <c r="A20" s="356"/>
      <c r="B20" s="1190"/>
      <c r="C20" s="298">
        <v>2012</v>
      </c>
      <c r="D20" s="383" t="s">
        <v>348</v>
      </c>
      <c r="E20" s="384" t="s">
        <v>3240</v>
      </c>
      <c r="F20" s="385" t="s">
        <v>751</v>
      </c>
      <c r="G20" s="230" t="s">
        <v>1719</v>
      </c>
      <c r="H20" s="383" t="s">
        <v>687</v>
      </c>
      <c r="I20" s="384" t="s">
        <v>3049</v>
      </c>
      <c r="J20" s="385" t="s">
        <v>751</v>
      </c>
      <c r="K20" s="230" t="s">
        <v>373</v>
      </c>
      <c r="L20" s="383" t="s">
        <v>1102</v>
      </c>
      <c r="M20" s="409" t="s">
        <v>13</v>
      </c>
      <c r="N20" s="385" t="s">
        <v>751</v>
      </c>
      <c r="O20" s="230" t="s">
        <v>3628</v>
      </c>
      <c r="P20" s="403"/>
      <c r="Q20" s="387"/>
    </row>
    <row r="21" spans="1:17" ht="12" customHeight="1">
      <c r="A21" s="356"/>
      <c r="B21" s="1190"/>
      <c r="C21" s="298">
        <v>2013</v>
      </c>
      <c r="D21" s="383" t="s">
        <v>1164</v>
      </c>
      <c r="E21" s="384" t="s">
        <v>1144</v>
      </c>
      <c r="F21" s="385" t="s">
        <v>929</v>
      </c>
      <c r="G21" s="230" t="s">
        <v>3827</v>
      </c>
      <c r="H21" s="383" t="s">
        <v>1164</v>
      </c>
      <c r="I21" s="384" t="s">
        <v>3814</v>
      </c>
      <c r="J21" s="385" t="s">
        <v>3808</v>
      </c>
      <c r="K21" s="230" t="s">
        <v>1722</v>
      </c>
      <c r="L21" s="383" t="s">
        <v>680</v>
      </c>
      <c r="M21" s="409" t="s">
        <v>3489</v>
      </c>
      <c r="N21" s="385" t="s">
        <v>751</v>
      </c>
      <c r="O21" s="230" t="s">
        <v>3828</v>
      </c>
      <c r="P21" s="403"/>
      <c r="Q21" s="387"/>
    </row>
    <row r="22" spans="1:17" ht="12" customHeight="1">
      <c r="A22" s="356"/>
      <c r="B22" s="1190"/>
      <c r="C22" s="298">
        <v>2014</v>
      </c>
      <c r="D22" s="653" t="s">
        <v>1334</v>
      </c>
      <c r="E22" s="654" t="s">
        <v>4158</v>
      </c>
      <c r="F22" s="336" t="s">
        <v>669</v>
      </c>
      <c r="G22" s="337" t="s">
        <v>1724</v>
      </c>
      <c r="H22" s="383" t="s">
        <v>2311</v>
      </c>
      <c r="I22" s="384" t="s">
        <v>3805</v>
      </c>
      <c r="J22" s="385" t="s">
        <v>669</v>
      </c>
      <c r="K22" s="230" t="s">
        <v>4159</v>
      </c>
      <c r="L22" s="383" t="s">
        <v>1511</v>
      </c>
      <c r="M22" s="409" t="s">
        <v>3482</v>
      </c>
      <c r="N22" s="385" t="s">
        <v>751</v>
      </c>
      <c r="O22" s="230" t="s">
        <v>2839</v>
      </c>
      <c r="P22" s="363"/>
      <c r="Q22" s="140"/>
    </row>
    <row r="23" spans="1:17" ht="12" customHeight="1" thickBot="1">
      <c r="A23" s="358"/>
      <c r="B23" s="1190"/>
      <c r="C23" s="148">
        <v>2015</v>
      </c>
      <c r="D23" s="351" t="s">
        <v>2311</v>
      </c>
      <c r="E23" s="352" t="s">
        <v>3805</v>
      </c>
      <c r="F23" s="331" t="s">
        <v>669</v>
      </c>
      <c r="G23" s="333" t="s">
        <v>2329</v>
      </c>
      <c r="H23" s="141" t="s">
        <v>1334</v>
      </c>
      <c r="I23" s="142" t="s">
        <v>4549</v>
      </c>
      <c r="J23" s="143" t="s">
        <v>669</v>
      </c>
      <c r="K23" s="233" t="s">
        <v>1726</v>
      </c>
      <c r="L23" s="141" t="s">
        <v>627</v>
      </c>
      <c r="M23" s="152" t="s">
        <v>4556</v>
      </c>
      <c r="N23" s="143" t="s">
        <v>669</v>
      </c>
      <c r="O23" s="233" t="s">
        <v>2839</v>
      </c>
      <c r="P23" s="139"/>
      <c r="Q23" s="140"/>
    </row>
    <row r="24" spans="1:17" ht="12" customHeight="1">
      <c r="B24" s="1190"/>
      <c r="C24" s="309">
        <v>2016</v>
      </c>
      <c r="D24" s="679" t="s">
        <v>828</v>
      </c>
      <c r="E24" s="680" t="s">
        <v>4428</v>
      </c>
      <c r="F24" s="592" t="s">
        <v>751</v>
      </c>
      <c r="G24" s="593" t="s">
        <v>398</v>
      </c>
      <c r="H24" s="141" t="s">
        <v>627</v>
      </c>
      <c r="I24" s="142" t="s">
        <v>4556</v>
      </c>
      <c r="J24" s="143" t="s">
        <v>669</v>
      </c>
      <c r="K24" s="233" t="s">
        <v>1726</v>
      </c>
      <c r="L24" s="141" t="s">
        <v>921</v>
      </c>
      <c r="M24" s="152" t="s">
        <v>3456</v>
      </c>
      <c r="N24" s="143" t="s">
        <v>751</v>
      </c>
      <c r="O24" s="233" t="s">
        <v>2359</v>
      </c>
      <c r="P24" s="299" t="s">
        <v>398</v>
      </c>
      <c r="Q24" s="140">
        <v>2016</v>
      </c>
    </row>
    <row r="25" spans="1:17" ht="12" customHeight="1">
      <c r="B25" s="1190"/>
      <c r="C25" s="309">
        <v>2017</v>
      </c>
      <c r="D25" s="351" t="s">
        <v>828</v>
      </c>
      <c r="E25" s="352" t="s">
        <v>4428</v>
      </c>
      <c r="F25" s="331" t="s">
        <v>751</v>
      </c>
      <c r="G25" s="333" t="s">
        <v>54</v>
      </c>
      <c r="H25" s="141" t="s">
        <v>3486</v>
      </c>
      <c r="I25" s="142" t="s">
        <v>5013</v>
      </c>
      <c r="J25" s="143" t="s">
        <v>751</v>
      </c>
      <c r="K25" s="233" t="s">
        <v>2632</v>
      </c>
      <c r="L25" s="141" t="s">
        <v>3431</v>
      </c>
      <c r="M25" s="152" t="s">
        <v>3432</v>
      </c>
      <c r="N25" s="143" t="s">
        <v>2458</v>
      </c>
      <c r="O25" s="233" t="s">
        <v>373</v>
      </c>
      <c r="P25" s="139"/>
      <c r="Q25" s="140"/>
    </row>
    <row r="26" spans="1:17" ht="12" customHeight="1">
      <c r="B26" s="1190"/>
      <c r="C26" s="309">
        <v>2018</v>
      </c>
      <c r="D26" s="351" t="s">
        <v>2311</v>
      </c>
      <c r="E26" s="352" t="s">
        <v>4548</v>
      </c>
      <c r="F26" s="331" t="s">
        <v>751</v>
      </c>
      <c r="G26" s="333" t="s">
        <v>1726</v>
      </c>
      <c r="H26" s="141" t="s">
        <v>3783</v>
      </c>
      <c r="I26" s="142" t="s">
        <v>3784</v>
      </c>
      <c r="J26" s="143" t="s">
        <v>751</v>
      </c>
      <c r="K26" s="233" t="s">
        <v>2359</v>
      </c>
      <c r="L26" s="141" t="s">
        <v>627</v>
      </c>
      <c r="M26" s="152" t="s">
        <v>4401</v>
      </c>
      <c r="N26" s="143" t="s">
        <v>728</v>
      </c>
      <c r="O26" s="233" t="s">
        <v>3034</v>
      </c>
      <c r="P26" s="139"/>
      <c r="Q26" s="140"/>
    </row>
    <row r="27" spans="1:17" ht="12" customHeight="1">
      <c r="B27" s="1190"/>
      <c r="C27" s="382">
        <v>2019</v>
      </c>
      <c r="D27" s="653" t="s">
        <v>1306</v>
      </c>
      <c r="E27" s="654" t="s">
        <v>4402</v>
      </c>
      <c r="F27" s="336" t="s">
        <v>751</v>
      </c>
      <c r="G27" s="337">
        <v>1.3495370370370371E-3</v>
      </c>
      <c r="H27" s="383" t="s">
        <v>828</v>
      </c>
      <c r="I27" s="384" t="s">
        <v>4406</v>
      </c>
      <c r="J27" s="385" t="s">
        <v>751</v>
      </c>
      <c r="K27" s="230">
        <v>1.3726851851851851E-3</v>
      </c>
      <c r="L27" s="383" t="s">
        <v>1102</v>
      </c>
      <c r="M27" s="409" t="s">
        <v>5038</v>
      </c>
      <c r="N27" s="385" t="s">
        <v>751</v>
      </c>
      <c r="O27" s="230">
        <v>1.420138888888889E-3</v>
      </c>
      <c r="P27" s="403"/>
      <c r="Q27" s="387"/>
    </row>
    <row r="28" spans="1:17" ht="12" customHeight="1">
      <c r="B28" s="1190"/>
      <c r="C28" s="382">
        <v>2022</v>
      </c>
      <c r="D28" s="653" t="s">
        <v>3437</v>
      </c>
      <c r="E28" s="654" t="s">
        <v>2810</v>
      </c>
      <c r="F28" s="336" t="s">
        <v>629</v>
      </c>
      <c r="G28" s="337">
        <v>1.5162037037037036E-3</v>
      </c>
      <c r="H28" s="383" t="s">
        <v>976</v>
      </c>
      <c r="I28" s="384" t="s">
        <v>1018</v>
      </c>
      <c r="J28" s="385" t="s">
        <v>629</v>
      </c>
      <c r="K28" s="230">
        <v>1.5740740740740741E-3</v>
      </c>
      <c r="L28" s="383" t="s">
        <v>1167</v>
      </c>
      <c r="M28" s="409" t="s">
        <v>3790</v>
      </c>
      <c r="N28" s="385" t="s">
        <v>661</v>
      </c>
      <c r="O28" s="230">
        <v>1.6666666666666668E-3</v>
      </c>
      <c r="P28" s="403"/>
      <c r="Q28" s="387"/>
    </row>
    <row r="29" spans="1:17" ht="12" customHeight="1">
      <c r="B29" s="1190"/>
      <c r="C29" s="382">
        <v>2023</v>
      </c>
      <c r="D29" s="653" t="s">
        <v>3437</v>
      </c>
      <c r="E29" s="654" t="s">
        <v>2810</v>
      </c>
      <c r="F29" s="336" t="s">
        <v>629</v>
      </c>
      <c r="G29" s="337">
        <v>1.4351851851851854E-3</v>
      </c>
      <c r="H29" s="383" t="s">
        <v>1102</v>
      </c>
      <c r="I29" s="384" t="s">
        <v>3498</v>
      </c>
      <c r="J29" s="385" t="s">
        <v>661</v>
      </c>
      <c r="K29" s="230">
        <v>1.4699074074074074E-3</v>
      </c>
      <c r="L29" s="383" t="s">
        <v>761</v>
      </c>
      <c r="M29" s="409" t="s">
        <v>5062</v>
      </c>
      <c r="N29" s="385" t="s">
        <v>2425</v>
      </c>
      <c r="O29" s="230">
        <v>1.4699074074074074E-3</v>
      </c>
      <c r="P29" s="403"/>
      <c r="Q29" s="387"/>
    </row>
    <row r="30" spans="1:17" ht="12" customHeight="1">
      <c r="B30" s="1190"/>
      <c r="C30" s="309">
        <v>2024</v>
      </c>
      <c r="D30" s="351" t="s">
        <v>348</v>
      </c>
      <c r="E30" s="352" t="s">
        <v>2055</v>
      </c>
      <c r="F30" s="331" t="s">
        <v>751</v>
      </c>
      <c r="G30" s="337">
        <v>2.2569444444444442E-3</v>
      </c>
      <c r="H30" s="141" t="s">
        <v>1458</v>
      </c>
      <c r="I30" s="142" t="s">
        <v>1738</v>
      </c>
      <c r="J30" s="143" t="s">
        <v>669</v>
      </c>
      <c r="K30" s="230">
        <v>2.2569444444444442E-3</v>
      </c>
      <c r="L30" s="141" t="s">
        <v>3468</v>
      </c>
      <c r="M30" s="152" t="s">
        <v>4407</v>
      </c>
      <c r="N30" s="143" t="s">
        <v>751</v>
      </c>
      <c r="O30" s="230">
        <v>2.2685185185185187E-3</v>
      </c>
      <c r="P30" s="139"/>
      <c r="Q30" s="140"/>
    </row>
    <row r="31" spans="1:17" ht="12" customHeight="1">
      <c r="B31" s="1190"/>
      <c r="C31" s="309">
        <v>2025</v>
      </c>
      <c r="D31" s="351" t="s">
        <v>1096</v>
      </c>
      <c r="E31" s="352" t="s">
        <v>5305</v>
      </c>
      <c r="F31" s="331" t="s">
        <v>751</v>
      </c>
      <c r="G31" s="337">
        <v>2.1759259259259258E-3</v>
      </c>
      <c r="H31" s="141" t="s">
        <v>967</v>
      </c>
      <c r="I31" s="142" t="s">
        <v>5595</v>
      </c>
      <c r="J31" s="143" t="s">
        <v>751</v>
      </c>
      <c r="K31" s="230">
        <v>2.1875000000000002E-3</v>
      </c>
      <c r="L31" s="141" t="s">
        <v>1458</v>
      </c>
      <c r="M31" s="152" t="s">
        <v>1738</v>
      </c>
      <c r="N31" s="143" t="s">
        <v>669</v>
      </c>
      <c r="O31" s="230">
        <v>2.2685185185185187E-3</v>
      </c>
      <c r="P31" s="139"/>
      <c r="Q31" s="140"/>
    </row>
    <row r="32" spans="1:17" ht="12" customHeight="1" thickBot="1">
      <c r="B32" s="1191"/>
      <c r="C32" s="310">
        <v>2026</v>
      </c>
      <c r="D32" s="685" t="s">
        <v>923</v>
      </c>
      <c r="E32" s="686" t="s">
        <v>875</v>
      </c>
      <c r="F32" s="366" t="s">
        <v>661</v>
      </c>
      <c r="G32" s="367">
        <v>2.2685185185185187E-3</v>
      </c>
      <c r="H32" s="145" t="s">
        <v>1102</v>
      </c>
      <c r="I32" s="146" t="s">
        <v>5647</v>
      </c>
      <c r="J32" s="128" t="s">
        <v>661</v>
      </c>
      <c r="K32" s="232">
        <v>2.2800925925925927E-3</v>
      </c>
      <c r="L32" s="145" t="s">
        <v>804</v>
      </c>
      <c r="M32" s="410" t="s">
        <v>1738</v>
      </c>
      <c r="N32" s="128" t="s">
        <v>669</v>
      </c>
      <c r="O32" s="232">
        <v>2.2916666666666667E-3</v>
      </c>
      <c r="P32" s="125"/>
      <c r="Q32" s="126"/>
    </row>
    <row r="33" spans="2:17" ht="12.75" thickBot="1"/>
    <row r="34" spans="2:17" ht="14.25" customHeight="1">
      <c r="B34" s="1192" t="s">
        <v>1450</v>
      </c>
      <c r="C34" s="1193"/>
      <c r="D34" s="1198" t="s">
        <v>1443</v>
      </c>
      <c r="E34" s="1199"/>
      <c r="F34" s="1199"/>
      <c r="G34" s="1199"/>
      <c r="H34" s="1199"/>
      <c r="I34" s="1199"/>
      <c r="J34" s="1199"/>
      <c r="K34" s="1199"/>
      <c r="L34" s="1199"/>
      <c r="M34" s="1199"/>
      <c r="N34" s="1199"/>
      <c r="O34" s="1200"/>
      <c r="P34" s="1196" t="s">
        <v>1442</v>
      </c>
      <c r="Q34" s="1197"/>
    </row>
    <row r="35" spans="2:17" ht="14.25" customHeight="1" thickBot="1">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2:17" ht="12" customHeight="1">
      <c r="B36" s="1214" t="s">
        <v>5252</v>
      </c>
      <c r="C36" s="147">
        <v>1995</v>
      </c>
      <c r="D36" s="154" t="s">
        <v>667</v>
      </c>
      <c r="E36" s="153" t="s">
        <v>792</v>
      </c>
      <c r="F36" s="672" t="s">
        <v>661</v>
      </c>
      <c r="G36" s="228">
        <v>2.3275462962962963E-3</v>
      </c>
      <c r="H36" s="154" t="s">
        <v>699</v>
      </c>
      <c r="I36" s="153" t="s">
        <v>807</v>
      </c>
      <c r="J36" s="672" t="s">
        <v>657</v>
      </c>
      <c r="K36" s="228">
        <v>2.5925925925925925E-3</v>
      </c>
      <c r="L36" s="154" t="s">
        <v>699</v>
      </c>
      <c r="M36" s="153" t="s">
        <v>808</v>
      </c>
      <c r="N36" s="672" t="s">
        <v>657</v>
      </c>
      <c r="O36" s="228">
        <v>2.6041666666666665E-3</v>
      </c>
      <c r="P36" s="235"/>
      <c r="Q36" s="638"/>
    </row>
    <row r="37" spans="2:17" ht="12" customHeight="1">
      <c r="B37" s="1215"/>
      <c r="C37" s="148">
        <v>1996</v>
      </c>
      <c r="D37" s="138" t="s">
        <v>667</v>
      </c>
      <c r="E37" s="135" t="s">
        <v>792</v>
      </c>
      <c r="F37" s="136" t="s">
        <v>629</v>
      </c>
      <c r="G37" s="237">
        <v>2.3611111111111111E-3</v>
      </c>
      <c r="H37" s="138" t="s">
        <v>833</v>
      </c>
      <c r="I37" s="135" t="s">
        <v>834</v>
      </c>
      <c r="J37" s="136" t="s">
        <v>669</v>
      </c>
      <c r="K37" s="237">
        <v>2.3958333333333336E-3</v>
      </c>
      <c r="L37" s="138" t="s">
        <v>740</v>
      </c>
      <c r="M37" s="135" t="s">
        <v>744</v>
      </c>
      <c r="N37" s="136" t="s">
        <v>669</v>
      </c>
      <c r="O37" s="237">
        <v>2.4074074074074076E-3</v>
      </c>
      <c r="P37" s="236"/>
      <c r="Q37" s="140"/>
    </row>
    <row r="38" spans="2:17" ht="12" customHeight="1">
      <c r="B38" s="1215"/>
      <c r="C38" s="148">
        <v>1997</v>
      </c>
      <c r="D38" s="138" t="s">
        <v>740</v>
      </c>
      <c r="E38" s="144" t="s">
        <v>996</v>
      </c>
      <c r="F38" s="143" t="s">
        <v>751</v>
      </c>
      <c r="G38" s="237">
        <v>2.2511574074074074E-3</v>
      </c>
      <c r="H38" s="138" t="s">
        <v>671</v>
      </c>
      <c r="I38" s="144" t="s">
        <v>698</v>
      </c>
      <c r="J38" s="143" t="s">
        <v>669</v>
      </c>
      <c r="K38" s="237">
        <v>2.2523148148148146E-3</v>
      </c>
      <c r="L38" s="138" t="s">
        <v>791</v>
      </c>
      <c r="M38" s="144" t="s">
        <v>839</v>
      </c>
      <c r="N38" s="143" t="s">
        <v>657</v>
      </c>
      <c r="O38" s="237">
        <v>2.255787037037037E-3</v>
      </c>
      <c r="P38" s="236"/>
      <c r="Q38" s="140"/>
    </row>
    <row r="39" spans="2:17" ht="12" customHeight="1">
      <c r="B39" s="1215"/>
      <c r="C39" s="148">
        <v>1998</v>
      </c>
      <c r="D39" s="138" t="s">
        <v>835</v>
      </c>
      <c r="E39" s="144" t="s">
        <v>836</v>
      </c>
      <c r="F39" s="143" t="s">
        <v>657</v>
      </c>
      <c r="G39" s="237">
        <v>1.7870370370370368E-3</v>
      </c>
      <c r="H39" s="138" t="s">
        <v>740</v>
      </c>
      <c r="I39" s="144" t="s">
        <v>996</v>
      </c>
      <c r="J39" s="143" t="s">
        <v>751</v>
      </c>
      <c r="K39" s="237">
        <v>1.8553240740740743E-3</v>
      </c>
      <c r="L39" s="138" t="s">
        <v>667</v>
      </c>
      <c r="M39" s="144" t="s">
        <v>983</v>
      </c>
      <c r="N39" s="143" t="s">
        <v>938</v>
      </c>
      <c r="O39" s="237">
        <v>1.9293981481481482E-3</v>
      </c>
      <c r="P39" s="236"/>
      <c r="Q39" s="140"/>
    </row>
    <row r="40" spans="2:17" ht="12" customHeight="1">
      <c r="B40" s="1215"/>
      <c r="C40" s="148">
        <v>1999</v>
      </c>
      <c r="D40" s="138" t="s">
        <v>1066</v>
      </c>
      <c r="E40" s="144" t="s">
        <v>1377</v>
      </c>
      <c r="F40" s="143" t="s">
        <v>1397</v>
      </c>
      <c r="G40" s="237">
        <v>1.8807870370370369E-3</v>
      </c>
      <c r="H40" s="138" t="s">
        <v>1378</v>
      </c>
      <c r="I40" s="144" t="s">
        <v>1379</v>
      </c>
      <c r="J40" s="143" t="s">
        <v>929</v>
      </c>
      <c r="K40" s="237">
        <v>1.9826388888888888E-3</v>
      </c>
      <c r="L40" s="138" t="s">
        <v>864</v>
      </c>
      <c r="M40" s="144" t="s">
        <v>1380</v>
      </c>
      <c r="N40" s="143" t="s">
        <v>832</v>
      </c>
      <c r="O40" s="237">
        <v>1.9872685185185189E-3</v>
      </c>
      <c r="P40" s="236"/>
      <c r="Q40" s="140"/>
    </row>
    <row r="41" spans="2:17" ht="12" customHeight="1">
      <c r="B41" s="1215"/>
      <c r="C41" s="148">
        <v>2000</v>
      </c>
      <c r="D41" s="138" t="s">
        <v>810</v>
      </c>
      <c r="E41" s="144" t="s">
        <v>1554</v>
      </c>
      <c r="F41" s="143" t="s">
        <v>669</v>
      </c>
      <c r="G41" s="237">
        <v>1.9375E-3</v>
      </c>
      <c r="H41" s="138" t="s">
        <v>706</v>
      </c>
      <c r="I41" s="144" t="s">
        <v>1555</v>
      </c>
      <c r="J41" s="143" t="s">
        <v>661</v>
      </c>
      <c r="K41" s="237">
        <v>1.9479166666666664E-3</v>
      </c>
      <c r="L41" s="138" t="s">
        <v>664</v>
      </c>
      <c r="M41" s="144" t="s">
        <v>850</v>
      </c>
      <c r="N41" s="143" t="s">
        <v>661</v>
      </c>
      <c r="O41" s="237">
        <v>1.9513888888888888E-3</v>
      </c>
      <c r="P41" s="236"/>
      <c r="Q41" s="140"/>
    </row>
    <row r="42" spans="2:17" ht="12" customHeight="1">
      <c r="B42" s="1215"/>
      <c r="C42" s="148">
        <v>2001</v>
      </c>
      <c r="D42" s="138" t="s">
        <v>1643</v>
      </c>
      <c r="E42" s="144" t="s">
        <v>1983</v>
      </c>
      <c r="F42" s="143" t="s">
        <v>669</v>
      </c>
      <c r="G42" s="244">
        <v>249.2</v>
      </c>
      <c r="H42" s="138" t="s">
        <v>1984</v>
      </c>
      <c r="I42" s="144" t="s">
        <v>1892</v>
      </c>
      <c r="J42" s="143" t="s">
        <v>929</v>
      </c>
      <c r="K42" s="244">
        <v>250.8</v>
      </c>
      <c r="L42" s="138" t="s">
        <v>1985</v>
      </c>
      <c r="M42" s="144" t="s">
        <v>1892</v>
      </c>
      <c r="N42" s="143" t="s">
        <v>930</v>
      </c>
      <c r="O42" s="244">
        <v>251.5</v>
      </c>
      <c r="P42" s="236"/>
      <c r="Q42" s="140"/>
    </row>
    <row r="43" spans="2:17" ht="12" customHeight="1">
      <c r="B43" s="1215"/>
      <c r="C43" s="148">
        <v>2002</v>
      </c>
      <c r="D43" s="138" t="s">
        <v>667</v>
      </c>
      <c r="E43" s="144" t="s">
        <v>1304</v>
      </c>
      <c r="F43" s="143" t="s">
        <v>1662</v>
      </c>
      <c r="G43" s="233" t="s">
        <v>2460</v>
      </c>
      <c r="H43" s="138" t="s">
        <v>664</v>
      </c>
      <c r="I43" s="144" t="s">
        <v>790</v>
      </c>
      <c r="J43" s="143" t="s">
        <v>1662</v>
      </c>
      <c r="K43" s="233" t="s">
        <v>2461</v>
      </c>
      <c r="L43" s="138" t="s">
        <v>783</v>
      </c>
      <c r="M43" s="144" t="s">
        <v>1534</v>
      </c>
      <c r="N43" s="143" t="s">
        <v>751</v>
      </c>
      <c r="O43" s="233" t="s">
        <v>2462</v>
      </c>
      <c r="P43" s="236"/>
      <c r="Q43" s="140"/>
    </row>
    <row r="44" spans="2:17" ht="12" customHeight="1">
      <c r="B44" s="1215"/>
      <c r="C44" s="148">
        <v>2003</v>
      </c>
      <c r="D44" s="138" t="s">
        <v>791</v>
      </c>
      <c r="E44" s="144" t="s">
        <v>177</v>
      </c>
      <c r="F44" s="143" t="s">
        <v>751</v>
      </c>
      <c r="G44" s="233" t="s">
        <v>178</v>
      </c>
      <c r="H44" s="138" t="s">
        <v>1115</v>
      </c>
      <c r="I44" s="144" t="s">
        <v>179</v>
      </c>
      <c r="J44" s="143" t="s">
        <v>657</v>
      </c>
      <c r="K44" s="233" t="s">
        <v>180</v>
      </c>
      <c r="L44" s="138" t="s">
        <v>664</v>
      </c>
      <c r="M44" s="144" t="s">
        <v>2391</v>
      </c>
      <c r="N44" s="143" t="s">
        <v>751</v>
      </c>
      <c r="O44" s="233" t="s">
        <v>181</v>
      </c>
      <c r="P44" s="236"/>
      <c r="Q44" s="140"/>
    </row>
    <row r="45" spans="2:17" ht="12" customHeight="1">
      <c r="B45" s="1215"/>
      <c r="C45" s="148">
        <v>2004</v>
      </c>
      <c r="D45" s="344" t="s">
        <v>664</v>
      </c>
      <c r="E45" s="345" t="s">
        <v>2391</v>
      </c>
      <c r="F45" s="346" t="s">
        <v>751</v>
      </c>
      <c r="G45" s="347" t="s">
        <v>466</v>
      </c>
      <c r="H45" s="138" t="s">
        <v>671</v>
      </c>
      <c r="I45" s="144" t="s">
        <v>1497</v>
      </c>
      <c r="J45" s="143" t="s">
        <v>751</v>
      </c>
      <c r="K45" s="233" t="s">
        <v>445</v>
      </c>
      <c r="L45" s="138" t="s">
        <v>783</v>
      </c>
      <c r="M45" s="144" t="s">
        <v>2391</v>
      </c>
      <c r="N45" s="143" t="s">
        <v>751</v>
      </c>
      <c r="O45" s="233" t="s">
        <v>467</v>
      </c>
      <c r="P45" s="299" t="s">
        <v>466</v>
      </c>
      <c r="Q45" s="140">
        <v>2004</v>
      </c>
    </row>
    <row r="46" spans="2:17" ht="12" customHeight="1">
      <c r="B46" s="1215"/>
      <c r="C46" s="148">
        <v>2005</v>
      </c>
      <c r="D46" s="138" t="s">
        <v>1114</v>
      </c>
      <c r="E46" s="144" t="s">
        <v>1493</v>
      </c>
      <c r="F46" s="143" t="s">
        <v>751</v>
      </c>
      <c r="G46" s="233" t="s">
        <v>1753</v>
      </c>
      <c r="H46" s="138" t="s">
        <v>783</v>
      </c>
      <c r="I46" s="144" t="s">
        <v>2391</v>
      </c>
      <c r="J46" s="143" t="s">
        <v>751</v>
      </c>
      <c r="K46" s="233" t="s">
        <v>1754</v>
      </c>
      <c r="L46" s="138" t="s">
        <v>708</v>
      </c>
      <c r="M46" s="144" t="s">
        <v>1197</v>
      </c>
      <c r="N46" s="143" t="s">
        <v>930</v>
      </c>
      <c r="O46" s="233" t="s">
        <v>190</v>
      </c>
      <c r="P46" s="236"/>
      <c r="Q46" s="140"/>
    </row>
    <row r="47" spans="2:17" ht="12" customHeight="1">
      <c r="B47" s="1215"/>
      <c r="C47" s="148">
        <v>2006</v>
      </c>
      <c r="D47" s="138" t="s">
        <v>740</v>
      </c>
      <c r="E47" s="144" t="s">
        <v>1277</v>
      </c>
      <c r="F47" s="143" t="s">
        <v>751</v>
      </c>
      <c r="G47" s="233" t="s">
        <v>1744</v>
      </c>
      <c r="H47" s="138" t="s">
        <v>705</v>
      </c>
      <c r="I47" s="144" t="s">
        <v>1755</v>
      </c>
      <c r="J47" s="143" t="s">
        <v>629</v>
      </c>
      <c r="K47" s="233" t="s">
        <v>453</v>
      </c>
      <c r="L47" s="138" t="s">
        <v>2077</v>
      </c>
      <c r="M47" s="144" t="s">
        <v>2078</v>
      </c>
      <c r="N47" s="143" t="s">
        <v>929</v>
      </c>
      <c r="O47" s="233" t="s">
        <v>458</v>
      </c>
      <c r="P47" s="236"/>
      <c r="Q47" s="140"/>
    </row>
    <row r="48" spans="2:17" ht="12" customHeight="1">
      <c r="B48" s="1215"/>
      <c r="C48" s="148">
        <v>2007</v>
      </c>
      <c r="D48" s="138" t="s">
        <v>667</v>
      </c>
      <c r="E48" s="144" t="s">
        <v>2669</v>
      </c>
      <c r="F48" s="143" t="s">
        <v>657</v>
      </c>
      <c r="G48" s="233" t="s">
        <v>447</v>
      </c>
      <c r="H48" s="138" t="s">
        <v>671</v>
      </c>
      <c r="I48" s="144" t="s">
        <v>1729</v>
      </c>
      <c r="J48" s="143" t="s">
        <v>751</v>
      </c>
      <c r="K48" s="233" t="s">
        <v>448</v>
      </c>
      <c r="L48" s="138" t="s">
        <v>1505</v>
      </c>
      <c r="M48" s="144" t="s">
        <v>2670</v>
      </c>
      <c r="N48" s="143" t="s">
        <v>657</v>
      </c>
      <c r="O48" s="233" t="s">
        <v>458</v>
      </c>
      <c r="P48" s="236"/>
      <c r="Q48" s="140"/>
    </row>
    <row r="49" spans="2:17" ht="12" customHeight="1">
      <c r="B49" s="1215"/>
      <c r="C49" s="148">
        <v>2008</v>
      </c>
      <c r="D49" s="138" t="s">
        <v>706</v>
      </c>
      <c r="E49" s="144" t="s">
        <v>2874</v>
      </c>
      <c r="F49" s="143" t="s">
        <v>311</v>
      </c>
      <c r="G49" s="233" t="s">
        <v>403</v>
      </c>
      <c r="H49" s="138" t="s">
        <v>708</v>
      </c>
      <c r="I49" s="144" t="s">
        <v>2674</v>
      </c>
      <c r="J49" s="143" t="s">
        <v>751</v>
      </c>
      <c r="K49" s="233" t="s">
        <v>467</v>
      </c>
      <c r="L49" s="138" t="s">
        <v>810</v>
      </c>
      <c r="M49" s="144" t="s">
        <v>1171</v>
      </c>
      <c r="N49" s="143" t="s">
        <v>929</v>
      </c>
      <c r="O49" s="233" t="s">
        <v>157</v>
      </c>
      <c r="P49" s="139"/>
      <c r="Q49" s="140"/>
    </row>
    <row r="50" spans="2:17" ht="12" customHeight="1">
      <c r="B50" s="1215"/>
      <c r="C50" s="148">
        <v>2009</v>
      </c>
      <c r="D50" s="138" t="s">
        <v>1624</v>
      </c>
      <c r="E50" s="144" t="s">
        <v>3072</v>
      </c>
      <c r="F50" s="143" t="s">
        <v>751</v>
      </c>
      <c r="G50" s="233" t="s">
        <v>453</v>
      </c>
      <c r="H50" s="138" t="s">
        <v>810</v>
      </c>
      <c r="I50" s="144" t="s">
        <v>1171</v>
      </c>
      <c r="J50" s="143" t="s">
        <v>929</v>
      </c>
      <c r="K50" s="233" t="s">
        <v>408</v>
      </c>
      <c r="L50" s="138" t="s">
        <v>783</v>
      </c>
      <c r="M50" s="144" t="s">
        <v>3073</v>
      </c>
      <c r="N50" s="143" t="s">
        <v>946</v>
      </c>
      <c r="O50" s="233" t="s">
        <v>458</v>
      </c>
      <c r="P50" s="139"/>
      <c r="Q50" s="140"/>
    </row>
    <row r="51" spans="2:17" ht="12" customHeight="1">
      <c r="B51" s="1215"/>
      <c r="C51" s="148">
        <v>2010</v>
      </c>
      <c r="D51" s="138" t="s">
        <v>961</v>
      </c>
      <c r="E51" s="144" t="s">
        <v>2492</v>
      </c>
      <c r="F51" s="143" t="s">
        <v>751</v>
      </c>
      <c r="G51" s="233" t="s">
        <v>408</v>
      </c>
      <c r="H51" s="138" t="s">
        <v>1241</v>
      </c>
      <c r="I51" s="144" t="s">
        <v>1163</v>
      </c>
      <c r="J51" s="143" t="s">
        <v>929</v>
      </c>
      <c r="K51" s="233" t="s">
        <v>125</v>
      </c>
      <c r="L51" s="138" t="s">
        <v>810</v>
      </c>
      <c r="M51" s="144" t="s">
        <v>858</v>
      </c>
      <c r="N51" s="143" t="s">
        <v>929</v>
      </c>
      <c r="O51" s="233" t="s">
        <v>416</v>
      </c>
      <c r="P51" s="139"/>
      <c r="Q51" s="140"/>
    </row>
    <row r="52" spans="2:17" ht="12" customHeight="1">
      <c r="B52" s="1215"/>
      <c r="C52" s="395">
        <v>2011</v>
      </c>
      <c r="D52" s="396" t="s">
        <v>1420</v>
      </c>
      <c r="E52" s="397" t="s">
        <v>2851</v>
      </c>
      <c r="F52" s="391" t="s">
        <v>751</v>
      </c>
      <c r="G52" s="392" t="s">
        <v>453</v>
      </c>
      <c r="H52" s="396" t="s">
        <v>705</v>
      </c>
      <c r="I52" s="397" t="s">
        <v>168</v>
      </c>
      <c r="J52" s="391" t="s">
        <v>929</v>
      </c>
      <c r="K52" s="392" t="s">
        <v>125</v>
      </c>
      <c r="L52" s="396" t="s">
        <v>1420</v>
      </c>
      <c r="M52" s="397" t="s">
        <v>28</v>
      </c>
      <c r="N52" s="391" t="s">
        <v>751</v>
      </c>
      <c r="O52" s="392" t="s">
        <v>2447</v>
      </c>
      <c r="P52" s="404"/>
      <c r="Q52" s="170"/>
    </row>
    <row r="53" spans="2:17" ht="12" customHeight="1">
      <c r="B53" s="1215"/>
      <c r="C53" s="298">
        <v>2012</v>
      </c>
      <c r="D53" s="132" t="s">
        <v>1114</v>
      </c>
      <c r="E53" s="393" t="s">
        <v>3637</v>
      </c>
      <c r="F53" s="385" t="s">
        <v>661</v>
      </c>
      <c r="G53" s="230" t="s">
        <v>483</v>
      </c>
      <c r="H53" s="132" t="s">
        <v>982</v>
      </c>
      <c r="I53" s="393" t="s">
        <v>790</v>
      </c>
      <c r="J53" s="385" t="s">
        <v>677</v>
      </c>
      <c r="K53" s="230" t="s">
        <v>490</v>
      </c>
      <c r="L53" s="132" t="s">
        <v>667</v>
      </c>
      <c r="M53" s="393" t="s">
        <v>2835</v>
      </c>
      <c r="N53" s="385" t="s">
        <v>751</v>
      </c>
      <c r="O53" s="230" t="s">
        <v>138</v>
      </c>
      <c r="P53" s="403"/>
      <c r="Q53" s="387"/>
    </row>
    <row r="54" spans="2:17" ht="12" customHeight="1">
      <c r="B54" s="1215"/>
      <c r="C54" s="298">
        <v>2013</v>
      </c>
      <c r="D54" s="132" t="s">
        <v>1114</v>
      </c>
      <c r="E54" s="393" t="s">
        <v>790</v>
      </c>
      <c r="F54" s="385" t="s">
        <v>661</v>
      </c>
      <c r="G54" s="230" t="s">
        <v>1761</v>
      </c>
      <c r="H54" s="132" t="s">
        <v>667</v>
      </c>
      <c r="I54" s="393" t="s">
        <v>2835</v>
      </c>
      <c r="J54" s="385" t="s">
        <v>751</v>
      </c>
      <c r="K54" s="230" t="s">
        <v>1763</v>
      </c>
      <c r="L54" s="132" t="s">
        <v>1170</v>
      </c>
      <c r="M54" s="393" t="s">
        <v>3839</v>
      </c>
      <c r="N54" s="385" t="s">
        <v>735</v>
      </c>
      <c r="O54" s="230" t="s">
        <v>1752</v>
      </c>
      <c r="P54" s="403"/>
      <c r="Q54" s="387"/>
    </row>
    <row r="55" spans="2:17" ht="12" customHeight="1">
      <c r="B55" s="1215"/>
      <c r="C55" s="298">
        <v>2014</v>
      </c>
      <c r="D55" s="132" t="s">
        <v>1391</v>
      </c>
      <c r="E55" s="393" t="s">
        <v>1181</v>
      </c>
      <c r="F55" s="385" t="s">
        <v>930</v>
      </c>
      <c r="G55" s="230" t="s">
        <v>134</v>
      </c>
      <c r="H55" s="132" t="s">
        <v>1151</v>
      </c>
      <c r="I55" s="393" t="s">
        <v>1171</v>
      </c>
      <c r="J55" s="385" t="s">
        <v>929</v>
      </c>
      <c r="K55" s="230" t="s">
        <v>1736</v>
      </c>
      <c r="L55" s="132" t="s">
        <v>667</v>
      </c>
      <c r="M55" s="393" t="s">
        <v>4066</v>
      </c>
      <c r="N55" s="385" t="s">
        <v>629</v>
      </c>
      <c r="O55" s="230" t="s">
        <v>483</v>
      </c>
      <c r="P55" s="403"/>
      <c r="Q55" s="387"/>
    </row>
    <row r="56" spans="2:17" ht="12" customHeight="1">
      <c r="B56" s="1215"/>
      <c r="C56" s="148">
        <v>2015</v>
      </c>
      <c r="D56" s="138" t="s">
        <v>1725</v>
      </c>
      <c r="E56" s="144" t="s">
        <v>4454</v>
      </c>
      <c r="F56" s="143" t="s">
        <v>751</v>
      </c>
      <c r="G56" s="233" t="s">
        <v>131</v>
      </c>
      <c r="H56" s="138" t="s">
        <v>4455</v>
      </c>
      <c r="I56" s="144" t="s">
        <v>4456</v>
      </c>
      <c r="J56" s="143" t="s">
        <v>751</v>
      </c>
      <c r="K56" s="233" t="s">
        <v>2479</v>
      </c>
      <c r="L56" s="138" t="s">
        <v>961</v>
      </c>
      <c r="M56" s="144" t="s">
        <v>4178</v>
      </c>
      <c r="N56" s="143" t="s">
        <v>751</v>
      </c>
      <c r="O56" s="233" t="s">
        <v>2657</v>
      </c>
      <c r="P56" s="139"/>
      <c r="Q56" s="140"/>
    </row>
    <row r="57" spans="2:17" ht="12" customHeight="1">
      <c r="B57" s="1215"/>
      <c r="C57" s="309">
        <v>2016</v>
      </c>
      <c r="D57" s="138" t="s">
        <v>4455</v>
      </c>
      <c r="E57" s="144" t="s">
        <v>4456</v>
      </c>
      <c r="F57" s="143" t="s">
        <v>751</v>
      </c>
      <c r="G57" s="233" t="s">
        <v>193</v>
      </c>
      <c r="H57" s="138" t="s">
        <v>1114</v>
      </c>
      <c r="I57" s="144" t="s">
        <v>2626</v>
      </c>
      <c r="J57" s="143" t="s">
        <v>629</v>
      </c>
      <c r="K57" s="233" t="s">
        <v>231</v>
      </c>
      <c r="L57" s="138" t="s">
        <v>1239</v>
      </c>
      <c r="M57" s="144" t="s">
        <v>1034</v>
      </c>
      <c r="N57" s="143" t="s">
        <v>930</v>
      </c>
      <c r="O57" s="233" t="s">
        <v>426</v>
      </c>
      <c r="P57" s="139"/>
      <c r="Q57" s="140"/>
    </row>
    <row r="58" spans="2:17" ht="12" customHeight="1">
      <c r="B58" s="1215"/>
      <c r="C58" s="309">
        <v>2017</v>
      </c>
      <c r="D58" s="138" t="s">
        <v>982</v>
      </c>
      <c r="E58" s="144" t="s">
        <v>3476</v>
      </c>
      <c r="F58" s="143" t="s">
        <v>751</v>
      </c>
      <c r="G58" s="233" t="s">
        <v>199</v>
      </c>
      <c r="H58" s="138" t="s">
        <v>1077</v>
      </c>
      <c r="I58" s="144" t="s">
        <v>3455</v>
      </c>
      <c r="J58" s="143" t="s">
        <v>669</v>
      </c>
      <c r="K58" s="233" t="s">
        <v>1756</v>
      </c>
      <c r="L58" s="138" t="s">
        <v>783</v>
      </c>
      <c r="M58" s="144" t="s">
        <v>3801</v>
      </c>
      <c r="N58" s="143" t="s">
        <v>751</v>
      </c>
      <c r="O58" s="233" t="s">
        <v>430</v>
      </c>
      <c r="P58" s="139"/>
      <c r="Q58" s="140"/>
    </row>
    <row r="59" spans="2:17" ht="12" customHeight="1">
      <c r="B59" s="1215"/>
      <c r="C59" s="309">
        <v>2018</v>
      </c>
      <c r="D59" s="138" t="s">
        <v>1121</v>
      </c>
      <c r="E59" s="144" t="s">
        <v>787</v>
      </c>
      <c r="F59" s="143" t="s">
        <v>669</v>
      </c>
      <c r="G59" s="233" t="s">
        <v>2479</v>
      </c>
      <c r="H59" s="138" t="s">
        <v>1762</v>
      </c>
      <c r="I59" s="144" t="s">
        <v>1181</v>
      </c>
      <c r="J59" s="143" t="s">
        <v>929</v>
      </c>
      <c r="K59" s="233" t="s">
        <v>2657</v>
      </c>
      <c r="L59" s="138" t="s">
        <v>783</v>
      </c>
      <c r="M59" s="144" t="s">
        <v>2837</v>
      </c>
      <c r="N59" s="143" t="s">
        <v>669</v>
      </c>
      <c r="O59" s="233" t="s">
        <v>5229</v>
      </c>
      <c r="P59" s="139"/>
      <c r="Q59" s="140"/>
    </row>
    <row r="60" spans="2:17" ht="12" customHeight="1">
      <c r="B60" s="1215"/>
      <c r="C60" s="382">
        <v>2019</v>
      </c>
      <c r="D60" s="132" t="s">
        <v>708</v>
      </c>
      <c r="E60" s="393" t="s">
        <v>5338</v>
      </c>
      <c r="F60" s="385" t="s">
        <v>751</v>
      </c>
      <c r="G60" s="230">
        <v>2.1527777777777778E-3</v>
      </c>
      <c r="H60" s="132" t="s">
        <v>783</v>
      </c>
      <c r="I60" s="393" t="s">
        <v>2837</v>
      </c>
      <c r="J60" s="385" t="s">
        <v>669</v>
      </c>
      <c r="K60" s="230">
        <v>2.166666666666667E-3</v>
      </c>
      <c r="L60" s="132" t="s">
        <v>5011</v>
      </c>
      <c r="M60" s="393" t="s">
        <v>4118</v>
      </c>
      <c r="N60" s="385" t="s">
        <v>930</v>
      </c>
      <c r="O60" s="230">
        <v>2.2233796296296294E-3</v>
      </c>
      <c r="P60" s="403"/>
      <c r="Q60" s="387"/>
    </row>
    <row r="61" spans="2:17" ht="12" customHeight="1">
      <c r="B61" s="1215"/>
      <c r="C61" s="382">
        <v>2022</v>
      </c>
      <c r="D61" s="132" t="s">
        <v>874</v>
      </c>
      <c r="E61" s="393" t="s">
        <v>3950</v>
      </c>
      <c r="F61" s="385" t="s">
        <v>629</v>
      </c>
      <c r="G61" s="230">
        <v>2.3032407407407407E-3</v>
      </c>
      <c r="H61" s="132" t="s">
        <v>842</v>
      </c>
      <c r="I61" s="393" t="s">
        <v>5202</v>
      </c>
      <c r="J61" s="385" t="s">
        <v>669</v>
      </c>
      <c r="K61" s="230">
        <v>2.3842592592592591E-3</v>
      </c>
      <c r="L61" s="132" t="s">
        <v>708</v>
      </c>
      <c r="M61" s="393" t="s">
        <v>3597</v>
      </c>
      <c r="N61" s="385" t="s">
        <v>629</v>
      </c>
      <c r="O61" s="230">
        <v>2.5578703703703705E-3</v>
      </c>
      <c r="P61" s="403"/>
      <c r="Q61" s="387"/>
    </row>
    <row r="62" spans="2:17" ht="12" customHeight="1">
      <c r="B62" s="1215"/>
      <c r="C62" s="298">
        <v>2023</v>
      </c>
      <c r="D62" s="132" t="s">
        <v>842</v>
      </c>
      <c r="E62" s="393" t="s">
        <v>5202</v>
      </c>
      <c r="F62" s="385" t="s">
        <v>669</v>
      </c>
      <c r="G62" s="230">
        <v>2.1759259259259258E-3</v>
      </c>
      <c r="H62" s="132" t="s">
        <v>874</v>
      </c>
      <c r="I62" s="393" t="s">
        <v>3950</v>
      </c>
      <c r="J62" s="385" t="s">
        <v>629</v>
      </c>
      <c r="K62" s="230">
        <v>2.2222222222222222E-3</v>
      </c>
      <c r="L62" s="132" t="s">
        <v>5951</v>
      </c>
      <c r="M62" s="393" t="s">
        <v>5952</v>
      </c>
      <c r="N62" s="385" t="s">
        <v>629</v>
      </c>
      <c r="O62" s="230">
        <v>2.4074074074074076E-3</v>
      </c>
      <c r="P62" s="403"/>
      <c r="Q62" s="387"/>
    </row>
    <row r="63" spans="2:17" ht="12" customHeight="1">
      <c r="B63" s="1215"/>
      <c r="C63" s="925">
        <v>2024</v>
      </c>
      <c r="D63" s="138" t="s">
        <v>1145</v>
      </c>
      <c r="E63" s="144" t="s">
        <v>5178</v>
      </c>
      <c r="F63" s="143" t="s">
        <v>751</v>
      </c>
      <c r="G63" s="233">
        <v>2.0949074074074073E-3</v>
      </c>
      <c r="H63" s="138" t="s">
        <v>366</v>
      </c>
      <c r="I63" s="144" t="s">
        <v>5324</v>
      </c>
      <c r="J63" s="143" t="s">
        <v>751</v>
      </c>
      <c r="K63" s="233" t="s">
        <v>1736</v>
      </c>
      <c r="L63" s="138" t="s">
        <v>366</v>
      </c>
      <c r="M63" s="144" t="s">
        <v>5573</v>
      </c>
      <c r="N63" s="143" t="s">
        <v>751</v>
      </c>
      <c r="O63" s="233">
        <v>2.2222222222222222E-3</v>
      </c>
      <c r="P63" s="139"/>
      <c r="Q63" s="140"/>
    </row>
    <row r="64" spans="2:17">
      <c r="B64" s="1215"/>
      <c r="C64" s="148">
        <v>2025</v>
      </c>
      <c r="D64" s="138" t="s">
        <v>783</v>
      </c>
      <c r="E64" s="144" t="s">
        <v>825</v>
      </c>
      <c r="F64" s="143" t="s">
        <v>669</v>
      </c>
      <c r="G64" s="233">
        <v>2.1527777777777778E-3</v>
      </c>
      <c r="H64" s="138" t="s">
        <v>783</v>
      </c>
      <c r="I64" s="144" t="s">
        <v>5312</v>
      </c>
      <c r="J64" s="143" t="s">
        <v>751</v>
      </c>
      <c r="K64" s="233">
        <v>2.1875000000000002E-3</v>
      </c>
      <c r="L64" s="138" t="s">
        <v>366</v>
      </c>
      <c r="M64" s="144" t="s">
        <v>5573</v>
      </c>
      <c r="N64" s="143" t="s">
        <v>751</v>
      </c>
      <c r="O64" s="233">
        <v>2.2106481481481482E-3</v>
      </c>
      <c r="P64" s="139"/>
      <c r="Q64" s="140"/>
    </row>
    <row r="65" spans="2:17" ht="12.75" thickBot="1">
      <c r="B65" s="1216"/>
      <c r="C65" s="149">
        <v>2026</v>
      </c>
      <c r="D65" s="133" t="s">
        <v>783</v>
      </c>
      <c r="E65" s="134" t="s">
        <v>825</v>
      </c>
      <c r="F65" s="128" t="s">
        <v>669</v>
      </c>
      <c r="G65" s="232">
        <v>2.1990740740740742E-3</v>
      </c>
      <c r="H65" s="133" t="s">
        <v>982</v>
      </c>
      <c r="I65" s="134" t="s">
        <v>6302</v>
      </c>
      <c r="J65" s="128" t="s">
        <v>751</v>
      </c>
      <c r="K65" s="232">
        <v>2.2800925925925927E-3</v>
      </c>
      <c r="L65" s="133" t="s">
        <v>2622</v>
      </c>
      <c r="M65" s="134" t="s">
        <v>3597</v>
      </c>
      <c r="N65" s="128" t="s">
        <v>629</v>
      </c>
      <c r="O65" s="232">
        <v>2.3611111111111111E-3</v>
      </c>
      <c r="P65" s="125"/>
      <c r="Q65" s="126"/>
    </row>
  </sheetData>
  <mergeCells count="14">
    <mergeCell ref="B36:B65"/>
    <mergeCell ref="B3:B32"/>
    <mergeCell ref="B34:C35"/>
    <mergeCell ref="B1:C2"/>
    <mergeCell ref="P34:Q34"/>
    <mergeCell ref="D34:O34"/>
    <mergeCell ref="D35:G35"/>
    <mergeCell ref="H35:K35"/>
    <mergeCell ref="L35:O35"/>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65"/>
  <sheetViews>
    <sheetView topLeftCell="B16" workbookViewId="0">
      <selection activeCell="F48" sqref="F4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926"/>
      <c r="B1" s="1229" t="s">
        <v>1451</v>
      </c>
      <c r="C1" s="1230"/>
      <c r="D1" s="1231" t="s">
        <v>1443</v>
      </c>
      <c r="E1" s="1232"/>
      <c r="F1" s="1232"/>
      <c r="G1" s="1232"/>
      <c r="H1" s="1232"/>
      <c r="I1" s="1232"/>
      <c r="J1" s="1232"/>
      <c r="K1" s="1232"/>
      <c r="L1" s="1232"/>
      <c r="M1" s="1232"/>
      <c r="N1" s="1232"/>
      <c r="O1" s="1233"/>
      <c r="P1" s="1234" t="s">
        <v>1442</v>
      </c>
      <c r="Q1" s="1235"/>
    </row>
    <row r="2" spans="1:17" ht="13.5" customHeight="1" thickBot="1">
      <c r="A2" s="356"/>
      <c r="B2" s="1194"/>
      <c r="C2" s="1195"/>
      <c r="D2" s="1201" t="s">
        <v>1444</v>
      </c>
      <c r="E2" s="1202"/>
      <c r="F2" s="1202"/>
      <c r="G2" s="1202"/>
      <c r="H2" s="1203" t="s">
        <v>1445</v>
      </c>
      <c r="I2" s="1203"/>
      <c r="J2" s="1203"/>
      <c r="K2" s="1203"/>
      <c r="L2" s="1204" t="s">
        <v>1446</v>
      </c>
      <c r="M2" s="1204"/>
      <c r="N2" s="1204"/>
      <c r="O2" s="1205"/>
      <c r="P2" s="151" t="s">
        <v>1441</v>
      </c>
      <c r="Q2" s="150" t="s">
        <v>1447</v>
      </c>
    </row>
    <row r="3" spans="1:17" ht="12" customHeight="1">
      <c r="A3" s="1227" t="s">
        <v>5251</v>
      </c>
      <c r="B3" s="1190"/>
      <c r="C3" s="927">
        <v>1995</v>
      </c>
      <c r="D3" s="935" t="s">
        <v>761</v>
      </c>
      <c r="E3" s="936" t="s">
        <v>802</v>
      </c>
      <c r="F3" s="930" t="s">
        <v>661</v>
      </c>
      <c r="G3" s="931">
        <v>2.4189814814814816E-3</v>
      </c>
      <c r="H3" s="935" t="s">
        <v>680</v>
      </c>
      <c r="I3" s="936" t="s">
        <v>758</v>
      </c>
      <c r="J3" s="930" t="s">
        <v>800</v>
      </c>
      <c r="K3" s="931">
        <v>2.4305555555555556E-3</v>
      </c>
      <c r="L3" s="935" t="s">
        <v>688</v>
      </c>
      <c r="M3" s="936" t="s">
        <v>803</v>
      </c>
      <c r="N3" s="930" t="s">
        <v>657</v>
      </c>
      <c r="O3" s="931">
        <v>2.5115740740740741E-3</v>
      </c>
      <c r="P3" s="937"/>
      <c r="Q3" s="933"/>
    </row>
    <row r="4" spans="1:17" ht="12" customHeight="1">
      <c r="A4" s="1227"/>
      <c r="B4" s="1190"/>
      <c r="C4" s="148">
        <v>1996</v>
      </c>
      <c r="D4" s="141" t="s">
        <v>680</v>
      </c>
      <c r="E4" s="152" t="s">
        <v>827</v>
      </c>
      <c r="F4" s="136" t="s">
        <v>832</v>
      </c>
      <c r="G4" s="237">
        <v>2.6041666666666665E-3</v>
      </c>
      <c r="H4" s="141" t="s">
        <v>696</v>
      </c>
      <c r="I4" s="152" t="s">
        <v>684</v>
      </c>
      <c r="J4" s="136" t="s">
        <v>661</v>
      </c>
      <c r="K4" s="237">
        <v>2.8124999999999999E-3</v>
      </c>
      <c r="L4" s="141" t="s">
        <v>828</v>
      </c>
      <c r="M4" s="152" t="s">
        <v>829</v>
      </c>
      <c r="N4" s="136" t="s">
        <v>832</v>
      </c>
      <c r="O4" s="237">
        <v>2.9629629629629628E-3</v>
      </c>
      <c r="P4" s="236"/>
      <c r="Q4" s="140"/>
    </row>
    <row r="5" spans="1:17" ht="12" customHeight="1">
      <c r="A5" s="1227"/>
      <c r="B5" s="1190"/>
      <c r="C5" s="148">
        <v>1997</v>
      </c>
      <c r="D5" s="141" t="s">
        <v>753</v>
      </c>
      <c r="E5" s="142" t="s">
        <v>1244</v>
      </c>
      <c r="F5" s="143" t="s">
        <v>629</v>
      </c>
      <c r="G5" s="237">
        <v>2.2152777777777778E-3</v>
      </c>
      <c r="H5" s="141" t="s">
        <v>976</v>
      </c>
      <c r="I5" s="142" t="s">
        <v>1028</v>
      </c>
      <c r="J5" s="143" t="s">
        <v>938</v>
      </c>
      <c r="K5" s="237">
        <v>2.2303240740740738E-3</v>
      </c>
      <c r="L5" s="141" t="s">
        <v>1164</v>
      </c>
      <c r="M5" s="142" t="s">
        <v>3989</v>
      </c>
      <c r="N5" s="143" t="s">
        <v>929</v>
      </c>
      <c r="O5" s="237">
        <v>2.3321759259259259E-3</v>
      </c>
      <c r="P5" s="236"/>
      <c r="Q5" s="140"/>
    </row>
    <row r="6" spans="1:17" ht="12" customHeight="1">
      <c r="A6" s="1227"/>
      <c r="B6" s="1190"/>
      <c r="C6" s="148">
        <v>1998</v>
      </c>
      <c r="D6" s="141" t="s">
        <v>753</v>
      </c>
      <c r="E6" s="142" t="s">
        <v>1244</v>
      </c>
      <c r="F6" s="143" t="s">
        <v>629</v>
      </c>
      <c r="G6" s="237">
        <v>1.9525462962962962E-3</v>
      </c>
      <c r="H6" s="141" t="s">
        <v>828</v>
      </c>
      <c r="I6" s="142" t="s">
        <v>848</v>
      </c>
      <c r="J6" s="143" t="s">
        <v>929</v>
      </c>
      <c r="K6" s="237">
        <v>2.0752314814814813E-3</v>
      </c>
      <c r="L6" s="141" t="s">
        <v>1256</v>
      </c>
      <c r="M6" s="142" t="s">
        <v>1196</v>
      </c>
      <c r="N6" s="143" t="s">
        <v>929</v>
      </c>
      <c r="O6" s="237">
        <v>2.0983796296296293E-3</v>
      </c>
      <c r="P6" s="236"/>
      <c r="Q6" s="140"/>
    </row>
    <row r="7" spans="1:17" ht="12" customHeight="1">
      <c r="A7" s="1227"/>
      <c r="B7" s="1190"/>
      <c r="C7" s="148">
        <v>1999</v>
      </c>
      <c r="D7" s="141" t="s">
        <v>680</v>
      </c>
      <c r="E7" s="142" t="s">
        <v>654</v>
      </c>
      <c r="F7" s="143" t="s">
        <v>943</v>
      </c>
      <c r="G7" s="237">
        <v>1.9386574074074072E-3</v>
      </c>
      <c r="H7" s="141" t="s">
        <v>1164</v>
      </c>
      <c r="I7" s="142" t="s">
        <v>1222</v>
      </c>
      <c r="J7" s="143" t="s">
        <v>929</v>
      </c>
      <c r="K7" s="237">
        <v>2.0439814814814813E-3</v>
      </c>
      <c r="L7" s="141" t="s">
        <v>1167</v>
      </c>
      <c r="M7" s="142" t="s">
        <v>682</v>
      </c>
      <c r="N7" s="143" t="s">
        <v>663</v>
      </c>
      <c r="O7" s="237">
        <v>2.1099537037037037E-3</v>
      </c>
      <c r="P7" s="236"/>
      <c r="Q7" s="140"/>
    </row>
    <row r="8" spans="1:17" ht="12" customHeight="1">
      <c r="A8" s="1227"/>
      <c r="B8" s="1190"/>
      <c r="C8" s="148">
        <v>2000</v>
      </c>
      <c r="D8" s="351" t="s">
        <v>680</v>
      </c>
      <c r="E8" s="352" t="s">
        <v>654</v>
      </c>
      <c r="F8" s="331" t="s">
        <v>943</v>
      </c>
      <c r="G8" s="327">
        <v>1.8402777777777777E-3</v>
      </c>
      <c r="H8" s="141" t="s">
        <v>1102</v>
      </c>
      <c r="I8" s="142" t="s">
        <v>1567</v>
      </c>
      <c r="J8" s="143" t="s">
        <v>751</v>
      </c>
      <c r="K8" s="237">
        <v>1.9050925925925926E-3</v>
      </c>
      <c r="L8" s="141" t="s">
        <v>967</v>
      </c>
      <c r="M8" s="142" t="s">
        <v>1568</v>
      </c>
      <c r="N8" s="143" t="s">
        <v>751</v>
      </c>
      <c r="O8" s="237">
        <v>1.920138888888889E-3</v>
      </c>
      <c r="P8" s="236"/>
      <c r="Q8" s="140"/>
    </row>
    <row r="9" spans="1:17" ht="12" customHeight="1">
      <c r="A9" s="1227"/>
      <c r="B9" s="1190"/>
      <c r="C9" s="148">
        <v>2001</v>
      </c>
      <c r="D9" s="141" t="s">
        <v>2025</v>
      </c>
      <c r="E9" s="142" t="s">
        <v>4305</v>
      </c>
      <c r="F9" s="143" t="s">
        <v>881</v>
      </c>
      <c r="G9" s="244">
        <v>251.7</v>
      </c>
      <c r="H9" s="141" t="s">
        <v>2195</v>
      </c>
      <c r="I9" s="142" t="s">
        <v>1548</v>
      </c>
      <c r="J9" s="143" t="s">
        <v>751</v>
      </c>
      <c r="K9" s="244">
        <v>300.7</v>
      </c>
      <c r="L9" s="141" t="s">
        <v>2196</v>
      </c>
      <c r="M9" s="142" t="s">
        <v>2202</v>
      </c>
      <c r="N9" s="143" t="s">
        <v>751</v>
      </c>
      <c r="O9" s="244">
        <v>303.39999999999998</v>
      </c>
      <c r="P9" s="236"/>
      <c r="Q9" s="140"/>
    </row>
    <row r="10" spans="1:17" ht="12" customHeight="1">
      <c r="A10" s="1227"/>
      <c r="B10" s="1190"/>
      <c r="C10" s="148">
        <v>2002</v>
      </c>
      <c r="D10" s="141" t="s">
        <v>753</v>
      </c>
      <c r="E10" s="142" t="s">
        <v>2467</v>
      </c>
      <c r="F10" s="143" t="s">
        <v>751</v>
      </c>
      <c r="G10" s="233" t="s">
        <v>2447</v>
      </c>
      <c r="H10" s="141" t="s">
        <v>687</v>
      </c>
      <c r="I10" s="142" t="s">
        <v>1399</v>
      </c>
      <c r="J10" s="143" t="s">
        <v>751</v>
      </c>
      <c r="K10" s="233" t="s">
        <v>2476</v>
      </c>
      <c r="L10" s="141" t="s">
        <v>680</v>
      </c>
      <c r="M10" s="142" t="s">
        <v>2468</v>
      </c>
      <c r="N10" s="143" t="s">
        <v>2458</v>
      </c>
      <c r="O10" s="233" t="s">
        <v>2477</v>
      </c>
      <c r="P10" s="236"/>
      <c r="Q10" s="140"/>
    </row>
    <row r="11" spans="1:17" ht="12" customHeight="1">
      <c r="A11" s="1227"/>
      <c r="B11" s="1190"/>
      <c r="C11" s="148">
        <v>2003</v>
      </c>
      <c r="D11" s="141" t="s">
        <v>680</v>
      </c>
      <c r="E11" s="142" t="s">
        <v>2468</v>
      </c>
      <c r="F11" s="143" t="s">
        <v>2458</v>
      </c>
      <c r="G11" s="233" t="s">
        <v>225</v>
      </c>
      <c r="H11" s="141" t="s">
        <v>1153</v>
      </c>
      <c r="I11" s="142" t="s">
        <v>2427</v>
      </c>
      <c r="J11" s="143" t="s">
        <v>2458</v>
      </c>
      <c r="K11" s="233" t="s">
        <v>226</v>
      </c>
      <c r="L11" s="141" t="s">
        <v>1334</v>
      </c>
      <c r="M11" s="142" t="s">
        <v>1335</v>
      </c>
      <c r="N11" s="143" t="s">
        <v>751</v>
      </c>
      <c r="O11" s="233" t="s">
        <v>227</v>
      </c>
      <c r="P11" s="236"/>
      <c r="Q11" s="140"/>
    </row>
    <row r="12" spans="1:17" ht="12" customHeight="1">
      <c r="A12" s="1227"/>
      <c r="B12" s="1190"/>
      <c r="C12" s="148">
        <v>2004</v>
      </c>
      <c r="D12" s="141" t="s">
        <v>694</v>
      </c>
      <c r="E12" s="142" t="s">
        <v>1477</v>
      </c>
      <c r="F12" s="143" t="s">
        <v>751</v>
      </c>
      <c r="G12" s="233" t="s">
        <v>415</v>
      </c>
      <c r="H12" s="141" t="s">
        <v>659</v>
      </c>
      <c r="I12" s="142" t="s">
        <v>1524</v>
      </c>
      <c r="J12" s="143" t="s">
        <v>657</v>
      </c>
      <c r="K12" s="233" t="s">
        <v>417</v>
      </c>
      <c r="L12" s="141" t="s">
        <v>2429</v>
      </c>
      <c r="M12" s="142" t="s">
        <v>2430</v>
      </c>
      <c r="N12" s="143" t="s">
        <v>751</v>
      </c>
      <c r="O12" s="233" t="s">
        <v>480</v>
      </c>
      <c r="P12" s="236"/>
      <c r="Q12" s="140"/>
    </row>
    <row r="13" spans="1:17" ht="12" customHeight="1">
      <c r="A13" s="1227"/>
      <c r="B13" s="1190"/>
      <c r="C13" s="148">
        <v>2005</v>
      </c>
      <c r="D13" s="141" t="s">
        <v>694</v>
      </c>
      <c r="E13" s="142" t="s">
        <v>1477</v>
      </c>
      <c r="F13" s="143" t="s">
        <v>751</v>
      </c>
      <c r="G13" s="233" t="s">
        <v>1773</v>
      </c>
      <c r="H13" s="141" t="s">
        <v>967</v>
      </c>
      <c r="I13" s="142" t="s">
        <v>2428</v>
      </c>
      <c r="J13" s="143" t="s">
        <v>751</v>
      </c>
      <c r="K13" s="233" t="s">
        <v>2413</v>
      </c>
      <c r="L13" s="141" t="s">
        <v>1194</v>
      </c>
      <c r="M13" s="142" t="s">
        <v>1215</v>
      </c>
      <c r="N13" s="143" t="s">
        <v>929</v>
      </c>
      <c r="O13" s="233" t="s">
        <v>1774</v>
      </c>
      <c r="P13" s="236"/>
      <c r="Q13" s="140"/>
    </row>
    <row r="14" spans="1:17" ht="12" customHeight="1">
      <c r="A14" s="1227"/>
      <c r="B14" s="1190"/>
      <c r="C14" s="148">
        <v>2006</v>
      </c>
      <c r="D14" s="141" t="s">
        <v>1356</v>
      </c>
      <c r="E14" s="142" t="s">
        <v>449</v>
      </c>
      <c r="F14" s="143" t="s">
        <v>751</v>
      </c>
      <c r="G14" s="233" t="s">
        <v>461</v>
      </c>
      <c r="H14" s="141" t="s">
        <v>2088</v>
      </c>
      <c r="I14" s="142" t="s">
        <v>2089</v>
      </c>
      <c r="J14" s="143" t="s">
        <v>2042</v>
      </c>
      <c r="K14" s="233" t="s">
        <v>420</v>
      </c>
      <c r="L14" s="141" t="s">
        <v>1317</v>
      </c>
      <c r="M14" s="142" t="s">
        <v>1399</v>
      </c>
      <c r="N14" s="143" t="s">
        <v>751</v>
      </c>
      <c r="O14" s="233" t="s">
        <v>1732</v>
      </c>
      <c r="P14" s="236"/>
      <c r="Q14" s="140"/>
    </row>
    <row r="15" spans="1:17" ht="12" customHeight="1">
      <c r="A15" s="1227"/>
      <c r="B15" s="1190"/>
      <c r="C15" s="148">
        <v>2007</v>
      </c>
      <c r="D15" s="141" t="s">
        <v>1317</v>
      </c>
      <c r="E15" s="142" t="s">
        <v>1399</v>
      </c>
      <c r="F15" s="143" t="s">
        <v>751</v>
      </c>
      <c r="G15" s="233" t="s">
        <v>453</v>
      </c>
      <c r="H15" s="141" t="s">
        <v>973</v>
      </c>
      <c r="I15" s="142" t="s">
        <v>2305</v>
      </c>
      <c r="J15" s="143" t="s">
        <v>751</v>
      </c>
      <c r="K15" s="233" t="s">
        <v>408</v>
      </c>
      <c r="L15" s="141" t="s">
        <v>828</v>
      </c>
      <c r="M15" s="142" t="s">
        <v>1750</v>
      </c>
      <c r="N15" s="143" t="s">
        <v>751</v>
      </c>
      <c r="O15" s="233" t="s">
        <v>458</v>
      </c>
      <c r="P15" s="236"/>
      <c r="Q15" s="140"/>
    </row>
    <row r="16" spans="1:17" ht="12" customHeight="1">
      <c r="A16" s="1227"/>
      <c r="B16" s="1190"/>
      <c r="C16" s="148">
        <v>2008</v>
      </c>
      <c r="D16" s="141" t="s">
        <v>973</v>
      </c>
      <c r="E16" s="142" t="s">
        <v>2305</v>
      </c>
      <c r="F16" s="143" t="s">
        <v>751</v>
      </c>
      <c r="G16" s="233" t="s">
        <v>408</v>
      </c>
      <c r="H16" s="141" t="s">
        <v>696</v>
      </c>
      <c r="I16" s="142" t="s">
        <v>88</v>
      </c>
      <c r="J16" s="143" t="s">
        <v>751</v>
      </c>
      <c r="K16" s="233" t="s">
        <v>226</v>
      </c>
      <c r="L16" s="141" t="s">
        <v>828</v>
      </c>
      <c r="M16" s="142" t="s">
        <v>1750</v>
      </c>
      <c r="N16" s="143" t="s">
        <v>751</v>
      </c>
      <c r="O16" s="233" t="s">
        <v>410</v>
      </c>
      <c r="P16" s="139"/>
      <c r="Q16" s="140"/>
    </row>
    <row r="17" spans="1:17" ht="12" customHeight="1">
      <c r="A17" s="1227"/>
      <c r="B17" s="1190"/>
      <c r="C17" s="148">
        <v>2009</v>
      </c>
      <c r="D17" s="141" t="s">
        <v>967</v>
      </c>
      <c r="E17" s="142" t="s">
        <v>2862</v>
      </c>
      <c r="F17" s="143" t="s">
        <v>661</v>
      </c>
      <c r="G17" s="233" t="s">
        <v>458</v>
      </c>
      <c r="H17" s="141" t="s">
        <v>627</v>
      </c>
      <c r="I17" s="142" t="s">
        <v>2310</v>
      </c>
      <c r="J17" s="143" t="s">
        <v>751</v>
      </c>
      <c r="K17" s="233" t="s">
        <v>420</v>
      </c>
      <c r="L17" s="141" t="s">
        <v>753</v>
      </c>
      <c r="M17" s="142" t="s">
        <v>3079</v>
      </c>
      <c r="N17" s="143" t="s">
        <v>751</v>
      </c>
      <c r="O17" s="233" t="s">
        <v>1732</v>
      </c>
      <c r="P17" s="139"/>
      <c r="Q17" s="140"/>
    </row>
    <row r="18" spans="1:17" ht="12" customHeight="1">
      <c r="A18" s="1227"/>
      <c r="B18" s="1190"/>
      <c r="C18" s="298">
        <v>2010</v>
      </c>
      <c r="D18" s="141" t="s">
        <v>967</v>
      </c>
      <c r="E18" s="142" t="s">
        <v>2862</v>
      </c>
      <c r="F18" s="143" t="s">
        <v>661</v>
      </c>
      <c r="G18" s="233" t="s">
        <v>125</v>
      </c>
      <c r="H18" s="141" t="s">
        <v>2311</v>
      </c>
      <c r="I18" s="142" t="s">
        <v>2863</v>
      </c>
      <c r="J18" s="143" t="s">
        <v>669</v>
      </c>
      <c r="K18" s="233" t="s">
        <v>417</v>
      </c>
      <c r="L18" s="141" t="s">
        <v>2865</v>
      </c>
      <c r="M18" s="142" t="s">
        <v>2866</v>
      </c>
      <c r="N18" s="143" t="s">
        <v>751</v>
      </c>
      <c r="O18" s="233" t="s">
        <v>480</v>
      </c>
      <c r="P18" s="139"/>
      <c r="Q18" s="140"/>
    </row>
    <row r="19" spans="1:17" ht="12" customHeight="1">
      <c r="A19" s="1227"/>
      <c r="B19" s="1190"/>
      <c r="C19" s="298">
        <v>2011</v>
      </c>
      <c r="D19" s="405" t="s">
        <v>976</v>
      </c>
      <c r="E19" s="406" t="s">
        <v>2642</v>
      </c>
      <c r="F19" s="407" t="s">
        <v>751</v>
      </c>
      <c r="G19" s="408" t="s">
        <v>466</v>
      </c>
      <c r="H19" s="389" t="s">
        <v>627</v>
      </c>
      <c r="I19" s="390" t="s">
        <v>2642</v>
      </c>
      <c r="J19" s="391" t="s">
        <v>751</v>
      </c>
      <c r="K19" s="392" t="s">
        <v>403</v>
      </c>
      <c r="L19" s="389" t="s">
        <v>1096</v>
      </c>
      <c r="M19" s="390" t="s">
        <v>2646</v>
      </c>
      <c r="N19" s="391" t="s">
        <v>751</v>
      </c>
      <c r="O19" s="392" t="s">
        <v>467</v>
      </c>
      <c r="P19" s="299" t="s">
        <v>466</v>
      </c>
      <c r="Q19" s="658">
        <v>2011</v>
      </c>
    </row>
    <row r="20" spans="1:17" ht="12" customHeight="1">
      <c r="A20" s="1227"/>
      <c r="B20" s="1190"/>
      <c r="C20" s="298">
        <v>2012</v>
      </c>
      <c r="D20" s="383" t="s">
        <v>1309</v>
      </c>
      <c r="E20" s="384" t="s">
        <v>2283</v>
      </c>
      <c r="F20" s="385" t="s">
        <v>677</v>
      </c>
      <c r="G20" s="230" t="s">
        <v>465</v>
      </c>
      <c r="H20" s="383" t="s">
        <v>627</v>
      </c>
      <c r="I20" s="384" t="s">
        <v>2627</v>
      </c>
      <c r="J20" s="385" t="s">
        <v>751</v>
      </c>
      <c r="K20" s="230" t="s">
        <v>199</v>
      </c>
      <c r="L20" s="383" t="s">
        <v>2429</v>
      </c>
      <c r="M20" s="384" t="s">
        <v>3644</v>
      </c>
      <c r="N20" s="385" t="s">
        <v>669</v>
      </c>
      <c r="O20" s="230" t="s">
        <v>2682</v>
      </c>
      <c r="P20" s="403"/>
      <c r="Q20" s="387"/>
    </row>
    <row r="21" spans="1:17" ht="12" customHeight="1">
      <c r="A21" s="1227"/>
      <c r="B21" s="1190"/>
      <c r="C21" s="298">
        <v>2013</v>
      </c>
      <c r="D21" s="383" t="s">
        <v>759</v>
      </c>
      <c r="E21" s="384" t="s">
        <v>2044</v>
      </c>
      <c r="F21" s="385" t="s">
        <v>751</v>
      </c>
      <c r="G21" s="230" t="s">
        <v>2479</v>
      </c>
      <c r="H21" s="383" t="s">
        <v>3447</v>
      </c>
      <c r="I21" s="384" t="s">
        <v>3851</v>
      </c>
      <c r="J21" s="385" t="s">
        <v>751</v>
      </c>
      <c r="K21" s="230" t="s">
        <v>1736</v>
      </c>
      <c r="L21" s="383" t="s">
        <v>627</v>
      </c>
      <c r="M21" s="384" t="s">
        <v>2627</v>
      </c>
      <c r="N21" s="385" t="s">
        <v>751</v>
      </c>
      <c r="O21" s="230" t="s">
        <v>2657</v>
      </c>
      <c r="P21" s="403"/>
      <c r="Q21" s="387"/>
    </row>
    <row r="22" spans="1:17" ht="12" customHeight="1">
      <c r="A22" s="1227"/>
      <c r="B22" s="1190"/>
      <c r="C22" s="298">
        <v>2014</v>
      </c>
      <c r="D22" s="383" t="s">
        <v>687</v>
      </c>
      <c r="E22" s="384" t="s">
        <v>3049</v>
      </c>
      <c r="F22" s="385" t="s">
        <v>751</v>
      </c>
      <c r="G22" s="230" t="s">
        <v>465</v>
      </c>
      <c r="H22" s="383" t="s">
        <v>1087</v>
      </c>
      <c r="I22" s="384" t="s">
        <v>3480</v>
      </c>
      <c r="J22" s="385" t="s">
        <v>929</v>
      </c>
      <c r="K22" s="230" t="s">
        <v>2657</v>
      </c>
      <c r="L22" s="383" t="s">
        <v>1164</v>
      </c>
      <c r="M22" s="384" t="s">
        <v>1144</v>
      </c>
      <c r="N22" s="385" t="s">
        <v>929</v>
      </c>
      <c r="O22" s="230" t="s">
        <v>428</v>
      </c>
      <c r="P22" s="403"/>
      <c r="Q22" s="387"/>
    </row>
    <row r="23" spans="1:17" ht="12" customHeight="1">
      <c r="A23" s="1227"/>
      <c r="B23" s="1190"/>
      <c r="C23" s="148">
        <v>2015</v>
      </c>
      <c r="D23" s="141" t="s">
        <v>1511</v>
      </c>
      <c r="E23" s="142" t="s">
        <v>3482</v>
      </c>
      <c r="F23" s="143" t="s">
        <v>751</v>
      </c>
      <c r="G23" s="233" t="s">
        <v>2682</v>
      </c>
      <c r="H23" s="141" t="s">
        <v>1153</v>
      </c>
      <c r="I23" s="142" t="s">
        <v>4430</v>
      </c>
      <c r="J23" s="143" t="s">
        <v>669</v>
      </c>
      <c r="K23" s="233" t="s">
        <v>428</v>
      </c>
      <c r="L23" s="141" t="s">
        <v>3484</v>
      </c>
      <c r="M23" s="142" t="s">
        <v>4405</v>
      </c>
      <c r="N23" s="143" t="s">
        <v>929</v>
      </c>
      <c r="O23" s="233" t="s">
        <v>430</v>
      </c>
      <c r="P23" s="139"/>
      <c r="Q23" s="140"/>
    </row>
    <row r="24" spans="1:17" ht="12" customHeight="1">
      <c r="A24" s="1227"/>
      <c r="B24" s="1190"/>
      <c r="C24" s="309">
        <v>2016</v>
      </c>
      <c r="D24" s="141" t="s">
        <v>2311</v>
      </c>
      <c r="E24" s="142" t="s">
        <v>3805</v>
      </c>
      <c r="F24" s="143" t="s">
        <v>669</v>
      </c>
      <c r="G24" s="233" t="s">
        <v>1732</v>
      </c>
      <c r="H24" s="141" t="s">
        <v>828</v>
      </c>
      <c r="I24" s="142" t="s">
        <v>4448</v>
      </c>
      <c r="J24" s="143" t="s">
        <v>751</v>
      </c>
      <c r="K24" s="233" t="s">
        <v>231</v>
      </c>
      <c r="L24" s="141" t="s">
        <v>1511</v>
      </c>
      <c r="M24" s="142" t="s">
        <v>3482</v>
      </c>
      <c r="N24" s="143" t="s">
        <v>751</v>
      </c>
      <c r="O24" s="233" t="s">
        <v>199</v>
      </c>
      <c r="P24" s="139"/>
      <c r="Q24" s="140"/>
    </row>
    <row r="25" spans="1:17" ht="12" customHeight="1">
      <c r="A25" s="1227"/>
      <c r="B25" s="1190"/>
      <c r="C25" s="309">
        <v>2017</v>
      </c>
      <c r="D25" s="141" t="s">
        <v>828</v>
      </c>
      <c r="E25" s="142" t="s">
        <v>4448</v>
      </c>
      <c r="F25" s="143" t="s">
        <v>751</v>
      </c>
      <c r="G25" s="233" t="s">
        <v>2479</v>
      </c>
      <c r="H25" s="141" t="s">
        <v>921</v>
      </c>
      <c r="I25" s="142" t="s">
        <v>3456</v>
      </c>
      <c r="J25" s="143" t="s">
        <v>751</v>
      </c>
      <c r="K25" s="233" t="s">
        <v>2682</v>
      </c>
      <c r="L25" s="141" t="s">
        <v>1356</v>
      </c>
      <c r="M25" s="142" t="s">
        <v>5000</v>
      </c>
      <c r="N25" s="143" t="s">
        <v>2458</v>
      </c>
      <c r="O25" s="233" t="s">
        <v>428</v>
      </c>
      <c r="P25" s="139"/>
      <c r="Q25" s="140"/>
    </row>
    <row r="26" spans="1:17" ht="12" customHeight="1">
      <c r="A26" s="1227"/>
      <c r="B26" s="1190"/>
      <c r="C26" s="309">
        <v>2018</v>
      </c>
      <c r="D26" s="141" t="s">
        <v>828</v>
      </c>
      <c r="E26" s="142" t="s">
        <v>4428</v>
      </c>
      <c r="F26" s="143" t="s">
        <v>751</v>
      </c>
      <c r="G26" s="233" t="s">
        <v>231</v>
      </c>
      <c r="H26" s="141" t="s">
        <v>921</v>
      </c>
      <c r="I26" s="142" t="s">
        <v>3456</v>
      </c>
      <c r="J26" s="143" t="s">
        <v>751</v>
      </c>
      <c r="K26" s="233" t="s">
        <v>1756</v>
      </c>
      <c r="L26" s="141" t="s">
        <v>3486</v>
      </c>
      <c r="M26" s="142" t="s">
        <v>4432</v>
      </c>
      <c r="N26" s="143" t="s">
        <v>751</v>
      </c>
      <c r="O26" s="233" t="s">
        <v>426</v>
      </c>
      <c r="P26" s="139"/>
      <c r="Q26" s="140"/>
    </row>
    <row r="27" spans="1:17" ht="12" customHeight="1">
      <c r="A27" s="1227"/>
      <c r="B27" s="1190"/>
      <c r="C27" s="382">
        <v>2019</v>
      </c>
      <c r="D27" s="383" t="s">
        <v>828</v>
      </c>
      <c r="E27" s="384" t="s">
        <v>4428</v>
      </c>
      <c r="F27" s="385" t="s">
        <v>751</v>
      </c>
      <c r="G27" s="230">
        <v>2.0057870370370368E-3</v>
      </c>
      <c r="H27" s="383" t="s">
        <v>1102</v>
      </c>
      <c r="I27" s="384" t="s">
        <v>975</v>
      </c>
      <c r="J27" s="385" t="s">
        <v>669</v>
      </c>
      <c r="K27" s="230">
        <v>2.0972222222222221E-3</v>
      </c>
      <c r="L27" s="383" t="s">
        <v>2311</v>
      </c>
      <c r="M27" s="384" t="s">
        <v>4082</v>
      </c>
      <c r="N27" s="385" t="s">
        <v>751</v>
      </c>
      <c r="O27" s="230">
        <v>2.150462962962963E-3</v>
      </c>
      <c r="P27" s="403"/>
      <c r="Q27" s="387"/>
    </row>
    <row r="28" spans="1:17" ht="12" customHeight="1">
      <c r="A28" s="1227"/>
      <c r="B28" s="1190"/>
      <c r="C28" s="382">
        <v>2022</v>
      </c>
      <c r="D28" s="383"/>
      <c r="E28" s="384"/>
      <c r="F28" s="385"/>
      <c r="G28" s="230"/>
      <c r="H28" s="383"/>
      <c r="I28" s="384"/>
      <c r="J28" s="385"/>
      <c r="K28" s="230"/>
      <c r="L28" s="383"/>
      <c r="M28" s="384"/>
      <c r="N28" s="385"/>
      <c r="O28" s="230"/>
      <c r="P28" s="403"/>
      <c r="Q28" s="387"/>
    </row>
    <row r="29" spans="1:17" ht="12" customHeight="1">
      <c r="A29" s="1227"/>
      <c r="B29" s="1190"/>
      <c r="C29" s="382">
        <v>2023</v>
      </c>
      <c r="D29" s="383" t="s">
        <v>1096</v>
      </c>
      <c r="E29" s="384" t="s">
        <v>5463</v>
      </c>
      <c r="F29" s="385" t="s">
        <v>661</v>
      </c>
      <c r="G29" s="230">
        <v>2.4768518518518516E-3</v>
      </c>
      <c r="H29" s="383" t="s">
        <v>1096</v>
      </c>
      <c r="I29" s="384" t="s">
        <v>975</v>
      </c>
      <c r="J29" s="385" t="s">
        <v>2425</v>
      </c>
      <c r="K29" s="230">
        <v>2.5462962962962961E-3</v>
      </c>
      <c r="L29" s="383" t="s">
        <v>2311</v>
      </c>
      <c r="M29" s="384" t="s">
        <v>4335</v>
      </c>
      <c r="N29" s="385"/>
      <c r="O29" s="230">
        <v>2.5578703703703705E-3</v>
      </c>
      <c r="P29" s="403"/>
      <c r="Q29" s="387"/>
    </row>
    <row r="30" spans="1:17" ht="12" customHeight="1">
      <c r="A30" s="1227"/>
      <c r="B30" s="1190"/>
      <c r="C30" s="309">
        <v>2024</v>
      </c>
      <c r="D30" s="141" t="s">
        <v>964</v>
      </c>
      <c r="E30" s="142" t="s">
        <v>5953</v>
      </c>
      <c r="F30" s="143" t="s">
        <v>661</v>
      </c>
      <c r="G30" s="233">
        <v>2.0717592592592593E-3</v>
      </c>
      <c r="H30" s="141" t="s">
        <v>3437</v>
      </c>
      <c r="I30" s="142" t="s">
        <v>2810</v>
      </c>
      <c r="J30" s="143" t="s">
        <v>629</v>
      </c>
      <c r="K30" s="233">
        <v>2.0717592592592593E-3</v>
      </c>
      <c r="L30" s="141" t="s">
        <v>1102</v>
      </c>
      <c r="M30" s="142" t="s">
        <v>3498</v>
      </c>
      <c r="N30" s="143" t="s">
        <v>661</v>
      </c>
      <c r="O30" s="233" t="s">
        <v>231</v>
      </c>
      <c r="P30" s="139"/>
      <c r="Q30" s="140"/>
    </row>
    <row r="31" spans="1:17" ht="12" customHeight="1">
      <c r="A31" s="1227"/>
      <c r="B31" s="1190"/>
      <c r="C31" s="309">
        <v>2025</v>
      </c>
      <c r="D31" s="141" t="s">
        <v>2025</v>
      </c>
      <c r="E31" s="142" t="s">
        <v>3498</v>
      </c>
      <c r="F31" s="143" t="s">
        <v>661</v>
      </c>
      <c r="G31" s="233">
        <v>2.1643518518518518E-3</v>
      </c>
      <c r="H31" s="141" t="s">
        <v>387</v>
      </c>
      <c r="I31" s="142" t="s">
        <v>5316</v>
      </c>
      <c r="J31" s="143" t="s">
        <v>751</v>
      </c>
      <c r="K31" s="233">
        <v>2.2685185185185187E-3</v>
      </c>
      <c r="L31" s="141" t="s">
        <v>387</v>
      </c>
      <c r="M31" s="142" t="s">
        <v>5556</v>
      </c>
      <c r="N31" s="143" t="s">
        <v>751</v>
      </c>
      <c r="O31" s="233">
        <v>2.2916666666666667E-3</v>
      </c>
      <c r="P31" s="139"/>
      <c r="Q31" s="140"/>
    </row>
    <row r="32" spans="1:17" ht="12" customHeight="1" thickBot="1">
      <c r="A32" s="1228"/>
      <c r="B32" s="1191"/>
      <c r="C32" s="310">
        <v>2026</v>
      </c>
      <c r="D32" s="145" t="s">
        <v>1096</v>
      </c>
      <c r="E32" s="146" t="s">
        <v>5305</v>
      </c>
      <c r="F32" s="128" t="s">
        <v>751</v>
      </c>
      <c r="G32" s="232">
        <v>2.1064814814814813E-3</v>
      </c>
      <c r="H32" s="145" t="s">
        <v>387</v>
      </c>
      <c r="I32" s="146" t="s">
        <v>5316</v>
      </c>
      <c r="J32" s="128" t="s">
        <v>751</v>
      </c>
      <c r="K32" s="232">
        <v>2.1180555555555558E-3</v>
      </c>
      <c r="L32" s="145" t="s">
        <v>1458</v>
      </c>
      <c r="M32" s="146" t="s">
        <v>1738</v>
      </c>
      <c r="N32" s="128" t="s">
        <v>669</v>
      </c>
      <c r="O32" s="232">
        <v>2.1412037037037038E-3</v>
      </c>
      <c r="P32" s="125"/>
      <c r="Q32" s="126"/>
    </row>
    <row r="33" spans="1:17" ht="12.75" thickBot="1"/>
    <row r="34" spans="1:17" ht="15" customHeight="1">
      <c r="A34" s="353"/>
      <c r="B34" s="1192" t="s">
        <v>778</v>
      </c>
      <c r="C34" s="1193"/>
      <c r="D34" s="1198" t="s">
        <v>1443</v>
      </c>
      <c r="E34" s="1199"/>
      <c r="F34" s="1199"/>
      <c r="G34" s="1199"/>
      <c r="H34" s="1199"/>
      <c r="I34" s="1199"/>
      <c r="J34" s="1199"/>
      <c r="K34" s="1199"/>
      <c r="L34" s="1199"/>
      <c r="M34" s="1199"/>
      <c r="N34" s="1199"/>
      <c r="O34" s="1200"/>
      <c r="P34" s="1196" t="s">
        <v>1442</v>
      </c>
      <c r="Q34" s="1197"/>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2" customHeight="1">
      <c r="A36" s="903" t="s">
        <v>652</v>
      </c>
      <c r="B36" s="1237" t="s">
        <v>5252</v>
      </c>
      <c r="C36" s="147">
        <v>1995</v>
      </c>
      <c r="D36" s="154" t="s">
        <v>705</v>
      </c>
      <c r="E36" s="153" t="s">
        <v>765</v>
      </c>
      <c r="F36" s="672" t="s">
        <v>661</v>
      </c>
      <c r="G36" s="228">
        <v>3.5081018518518521E-3</v>
      </c>
      <c r="H36" s="154" t="s">
        <v>667</v>
      </c>
      <c r="I36" s="153" t="s">
        <v>782</v>
      </c>
      <c r="J36" s="672" t="s">
        <v>669</v>
      </c>
      <c r="K36" s="228">
        <v>3.6111111111111114E-3</v>
      </c>
      <c r="L36" s="154" t="s">
        <v>783</v>
      </c>
      <c r="M36" s="153" t="s">
        <v>784</v>
      </c>
      <c r="N36" s="672" t="s">
        <v>629</v>
      </c>
      <c r="O36" s="228">
        <v>3.6342592592592594E-3</v>
      </c>
      <c r="P36" s="235"/>
      <c r="Q36" s="638"/>
    </row>
    <row r="37" spans="1:17" ht="12" customHeight="1">
      <c r="A37" s="903"/>
      <c r="B37" s="1238"/>
      <c r="C37" s="148">
        <v>1996</v>
      </c>
      <c r="D37" s="138" t="s">
        <v>857</v>
      </c>
      <c r="E37" s="135" t="s">
        <v>858</v>
      </c>
      <c r="F37" s="136" t="s">
        <v>929</v>
      </c>
      <c r="G37" s="237">
        <v>3.7615740740740739E-3</v>
      </c>
      <c r="H37" s="138" t="s">
        <v>729</v>
      </c>
      <c r="I37" s="135" t="s">
        <v>820</v>
      </c>
      <c r="J37" s="136" t="s">
        <v>669</v>
      </c>
      <c r="K37" s="237">
        <v>3.8657407407407408E-3</v>
      </c>
      <c r="L37" s="138" t="s">
        <v>667</v>
      </c>
      <c r="M37" s="135" t="s">
        <v>704</v>
      </c>
      <c r="N37" s="136" t="s">
        <v>629</v>
      </c>
      <c r="O37" s="237">
        <v>3.9120370370370368E-3</v>
      </c>
      <c r="P37" s="236"/>
      <c r="Q37" s="140"/>
    </row>
    <row r="38" spans="1:17" ht="12" customHeight="1">
      <c r="A38" s="903"/>
      <c r="B38" s="1238"/>
      <c r="C38" s="148">
        <v>1997</v>
      </c>
      <c r="D38" s="138" t="s">
        <v>706</v>
      </c>
      <c r="E38" s="144" t="s">
        <v>1014</v>
      </c>
      <c r="F38" s="143" t="s">
        <v>677</v>
      </c>
      <c r="G38" s="237">
        <v>3.181712962962963E-3</v>
      </c>
      <c r="H38" s="138" t="s">
        <v>786</v>
      </c>
      <c r="I38" s="144" t="s">
        <v>787</v>
      </c>
      <c r="J38" s="143" t="s">
        <v>677</v>
      </c>
      <c r="K38" s="237">
        <v>3.2916666666666667E-3</v>
      </c>
      <c r="L38" s="138" t="s">
        <v>740</v>
      </c>
      <c r="M38" s="144" t="s">
        <v>744</v>
      </c>
      <c r="N38" s="143" t="s">
        <v>669</v>
      </c>
      <c r="O38" s="237">
        <v>3.3333333333333335E-3</v>
      </c>
      <c r="P38" s="236"/>
      <c r="Q38" s="140"/>
    </row>
    <row r="39" spans="1:17" ht="12" customHeight="1">
      <c r="A39" s="903"/>
      <c r="B39" s="1238"/>
      <c r="C39" s="148">
        <v>1998</v>
      </c>
      <c r="D39" s="138" t="s">
        <v>740</v>
      </c>
      <c r="E39" s="144" t="s">
        <v>744</v>
      </c>
      <c r="F39" s="143" t="s">
        <v>669</v>
      </c>
      <c r="G39" s="237">
        <v>3.1828703703703702E-3</v>
      </c>
      <c r="H39" s="138" t="s">
        <v>729</v>
      </c>
      <c r="I39" s="144" t="s">
        <v>996</v>
      </c>
      <c r="J39" s="143" t="s">
        <v>751</v>
      </c>
      <c r="K39" s="237">
        <v>3.2731481481481479E-3</v>
      </c>
      <c r="L39" s="138" t="s">
        <v>708</v>
      </c>
      <c r="M39" s="144" t="s">
        <v>1218</v>
      </c>
      <c r="N39" s="143" t="s">
        <v>929</v>
      </c>
      <c r="O39" s="237">
        <v>3.3506944444444443E-3</v>
      </c>
      <c r="P39" s="236"/>
      <c r="Q39" s="140"/>
    </row>
    <row r="40" spans="1:17" ht="12" customHeight="1">
      <c r="A40" s="903"/>
      <c r="B40" s="1238"/>
      <c r="C40" s="148">
        <v>1999</v>
      </c>
      <c r="D40" s="138" t="s">
        <v>835</v>
      </c>
      <c r="E40" s="144" t="s">
        <v>1406</v>
      </c>
      <c r="F40" s="143" t="s">
        <v>657</v>
      </c>
      <c r="G40" s="237">
        <v>3.2418981481481478E-3</v>
      </c>
      <c r="H40" s="138" t="s">
        <v>1233</v>
      </c>
      <c r="I40" s="144" t="s">
        <v>1219</v>
      </c>
      <c r="J40" s="143" t="s">
        <v>657</v>
      </c>
      <c r="K40" s="237">
        <v>3.3483796296296295E-3</v>
      </c>
      <c r="L40" s="138" t="s">
        <v>706</v>
      </c>
      <c r="M40" s="144" t="s">
        <v>809</v>
      </c>
      <c r="N40" s="143" t="s">
        <v>629</v>
      </c>
      <c r="O40" s="237">
        <v>3.3599537037037035E-3</v>
      </c>
      <c r="P40" s="236"/>
      <c r="Q40" s="140"/>
    </row>
    <row r="41" spans="1:17" ht="12" customHeight="1">
      <c r="A41" s="903"/>
      <c r="B41" s="1238"/>
      <c r="C41" s="148">
        <v>2000</v>
      </c>
      <c r="D41" s="138" t="s">
        <v>980</v>
      </c>
      <c r="E41" s="144" t="s">
        <v>1463</v>
      </c>
      <c r="F41" s="143" t="s">
        <v>661</v>
      </c>
      <c r="G41" s="237">
        <v>3.158564814814815E-3</v>
      </c>
      <c r="H41" s="138" t="s">
        <v>740</v>
      </c>
      <c r="I41" s="144" t="s">
        <v>996</v>
      </c>
      <c r="J41" s="143" t="s">
        <v>751</v>
      </c>
      <c r="K41" s="237">
        <v>3.2395833333333335E-3</v>
      </c>
      <c r="L41" s="138" t="s">
        <v>1066</v>
      </c>
      <c r="M41" s="144" t="s">
        <v>1573</v>
      </c>
      <c r="N41" s="143" t="s">
        <v>751</v>
      </c>
      <c r="O41" s="237">
        <v>3.2638888888888891E-3</v>
      </c>
      <c r="P41" s="236"/>
      <c r="Q41" s="140"/>
    </row>
    <row r="42" spans="1:17" ht="12" customHeight="1">
      <c r="A42" s="903"/>
      <c r="B42" s="1238"/>
      <c r="C42" s="148">
        <v>2001</v>
      </c>
      <c r="D42" s="138" t="s">
        <v>2207</v>
      </c>
      <c r="E42" s="144" t="s">
        <v>4309</v>
      </c>
      <c r="F42" s="143" t="s">
        <v>751</v>
      </c>
      <c r="G42" s="244">
        <v>435.7</v>
      </c>
      <c r="H42" s="138" t="s">
        <v>1890</v>
      </c>
      <c r="I42" s="144" t="s">
        <v>537</v>
      </c>
      <c r="J42" s="143" t="s">
        <v>751</v>
      </c>
      <c r="K42" s="244">
        <v>437.6</v>
      </c>
      <c r="L42" s="138" t="s">
        <v>2207</v>
      </c>
      <c r="M42" s="144" t="s">
        <v>4308</v>
      </c>
      <c r="N42" s="143" t="s">
        <v>751</v>
      </c>
      <c r="O42" s="244">
        <v>453.6</v>
      </c>
      <c r="P42" s="236"/>
      <c r="Q42" s="140"/>
    </row>
    <row r="43" spans="1:17" ht="12" customHeight="1">
      <c r="A43" s="903"/>
      <c r="B43" s="1238"/>
      <c r="C43" s="148">
        <v>2002</v>
      </c>
      <c r="D43" s="138" t="s">
        <v>729</v>
      </c>
      <c r="E43" s="144" t="s">
        <v>2492</v>
      </c>
      <c r="F43" s="143" t="s">
        <v>751</v>
      </c>
      <c r="G43" s="233" t="s">
        <v>2499</v>
      </c>
      <c r="H43" s="138" t="s">
        <v>664</v>
      </c>
      <c r="I43" s="144" t="s">
        <v>2493</v>
      </c>
      <c r="J43" s="143" t="s">
        <v>751</v>
      </c>
      <c r="K43" s="233" t="s">
        <v>2500</v>
      </c>
      <c r="L43" s="138" t="s">
        <v>706</v>
      </c>
      <c r="M43" s="144" t="s">
        <v>2494</v>
      </c>
      <c r="N43" s="143" t="s">
        <v>2425</v>
      </c>
      <c r="O43" s="233" t="s">
        <v>2501</v>
      </c>
      <c r="P43" s="236"/>
      <c r="Q43" s="140"/>
    </row>
    <row r="44" spans="1:17" ht="12" customHeight="1">
      <c r="A44" s="903"/>
      <c r="B44" s="1238"/>
      <c r="C44" s="148">
        <v>2003</v>
      </c>
      <c r="D44" s="138" t="s">
        <v>667</v>
      </c>
      <c r="E44" s="144" t="s">
        <v>1304</v>
      </c>
      <c r="F44" s="143" t="s">
        <v>1662</v>
      </c>
      <c r="G44" s="233" t="s">
        <v>239</v>
      </c>
      <c r="H44" s="138" t="s">
        <v>129</v>
      </c>
      <c r="I44" s="144" t="s">
        <v>1228</v>
      </c>
      <c r="J44" s="143" t="s">
        <v>929</v>
      </c>
      <c r="K44" s="233" t="s">
        <v>240</v>
      </c>
      <c r="L44" s="138" t="s">
        <v>1532</v>
      </c>
      <c r="M44" s="144" t="s">
        <v>241</v>
      </c>
      <c r="N44" s="143" t="s">
        <v>929</v>
      </c>
      <c r="O44" s="233" t="s">
        <v>242</v>
      </c>
      <c r="P44" s="236"/>
      <c r="Q44" s="140"/>
    </row>
    <row r="45" spans="1:17" ht="12" customHeight="1">
      <c r="A45" s="903"/>
      <c r="B45" s="1238"/>
      <c r="C45" s="148">
        <v>2004</v>
      </c>
      <c r="D45" s="138" t="s">
        <v>1145</v>
      </c>
      <c r="E45" s="144" t="s">
        <v>497</v>
      </c>
      <c r="F45" s="143" t="s">
        <v>751</v>
      </c>
      <c r="G45" s="233" t="s">
        <v>436</v>
      </c>
      <c r="H45" s="138" t="s">
        <v>667</v>
      </c>
      <c r="I45" s="144" t="s">
        <v>1304</v>
      </c>
      <c r="J45" s="143" t="s">
        <v>1662</v>
      </c>
      <c r="K45" s="233" t="s">
        <v>498</v>
      </c>
      <c r="L45" s="138" t="s">
        <v>816</v>
      </c>
      <c r="M45" s="144" t="s">
        <v>182</v>
      </c>
      <c r="N45" s="143" t="s">
        <v>751</v>
      </c>
      <c r="O45" s="233" t="s">
        <v>499</v>
      </c>
      <c r="P45" s="236"/>
      <c r="Q45" s="140"/>
    </row>
    <row r="46" spans="1:17" ht="12" customHeight="1">
      <c r="A46" s="903"/>
      <c r="B46" s="1238"/>
      <c r="C46" s="148">
        <v>2005</v>
      </c>
      <c r="D46" s="324" t="s">
        <v>708</v>
      </c>
      <c r="E46" s="330" t="s">
        <v>1776</v>
      </c>
      <c r="F46" s="331" t="s">
        <v>1071</v>
      </c>
      <c r="G46" s="333" t="s">
        <v>1777</v>
      </c>
      <c r="H46" s="138" t="s">
        <v>816</v>
      </c>
      <c r="I46" s="144" t="s">
        <v>182</v>
      </c>
      <c r="J46" s="143" t="s">
        <v>751</v>
      </c>
      <c r="K46" s="233" t="s">
        <v>1778</v>
      </c>
      <c r="L46" s="138" t="s">
        <v>1115</v>
      </c>
      <c r="M46" s="144" t="s">
        <v>409</v>
      </c>
      <c r="N46" s="143" t="s">
        <v>929</v>
      </c>
      <c r="O46" s="233" t="s">
        <v>1779</v>
      </c>
      <c r="P46" s="236"/>
      <c r="Q46" s="140"/>
    </row>
    <row r="47" spans="1:17" ht="12" customHeight="1">
      <c r="A47" s="903"/>
      <c r="B47" s="1238"/>
      <c r="C47" s="148">
        <v>2006</v>
      </c>
      <c r="D47" s="138" t="s">
        <v>664</v>
      </c>
      <c r="E47" s="144" t="s">
        <v>2391</v>
      </c>
      <c r="F47" s="143" t="s">
        <v>751</v>
      </c>
      <c r="G47" s="233" t="s">
        <v>2094</v>
      </c>
      <c r="H47" s="138" t="s">
        <v>729</v>
      </c>
      <c r="I47" s="144" t="s">
        <v>2095</v>
      </c>
      <c r="J47" s="143" t="s">
        <v>751</v>
      </c>
      <c r="K47" s="233" t="s">
        <v>2096</v>
      </c>
      <c r="L47" s="138" t="s">
        <v>1115</v>
      </c>
      <c r="M47" s="144" t="s">
        <v>114</v>
      </c>
      <c r="N47" s="143" t="s">
        <v>929</v>
      </c>
      <c r="O47" s="233" t="s">
        <v>1781</v>
      </c>
      <c r="P47" s="236"/>
      <c r="Q47" s="140"/>
    </row>
    <row r="48" spans="1:17" ht="12" customHeight="1">
      <c r="A48" s="903"/>
      <c r="B48" s="1238"/>
      <c r="C48" s="148">
        <v>2007</v>
      </c>
      <c r="D48" s="324" t="s">
        <v>729</v>
      </c>
      <c r="E48" s="330" t="s">
        <v>2095</v>
      </c>
      <c r="F48" s="331" t="s">
        <v>751</v>
      </c>
      <c r="G48" s="333" t="s">
        <v>1770</v>
      </c>
      <c r="H48" s="138" t="s">
        <v>729</v>
      </c>
      <c r="I48" s="144" t="s">
        <v>1277</v>
      </c>
      <c r="J48" s="143" t="s">
        <v>751</v>
      </c>
      <c r="K48" s="233" t="s">
        <v>2697</v>
      </c>
      <c r="L48" s="138" t="s">
        <v>2077</v>
      </c>
      <c r="M48" s="144" t="s">
        <v>2078</v>
      </c>
      <c r="N48" s="143" t="s">
        <v>929</v>
      </c>
      <c r="O48" s="233" t="s">
        <v>436</v>
      </c>
      <c r="P48" s="236"/>
      <c r="Q48" s="140"/>
    </row>
    <row r="49" spans="1:17" ht="12" customHeight="1">
      <c r="A49" s="903"/>
      <c r="B49" s="1238"/>
      <c r="C49" s="148">
        <v>2008</v>
      </c>
      <c r="D49" s="138" t="s">
        <v>740</v>
      </c>
      <c r="E49" s="144" t="s">
        <v>1277</v>
      </c>
      <c r="F49" s="143" t="s">
        <v>751</v>
      </c>
      <c r="G49" s="233" t="s">
        <v>2697</v>
      </c>
      <c r="H49" s="138" t="s">
        <v>786</v>
      </c>
      <c r="I49" s="144" t="s">
        <v>2889</v>
      </c>
      <c r="J49" s="143" t="s">
        <v>751</v>
      </c>
      <c r="K49" s="233" t="s">
        <v>498</v>
      </c>
      <c r="L49" s="138" t="s">
        <v>2077</v>
      </c>
      <c r="M49" s="144" t="s">
        <v>2078</v>
      </c>
      <c r="N49" s="143" t="s">
        <v>929</v>
      </c>
      <c r="O49" s="233" t="s">
        <v>2890</v>
      </c>
      <c r="P49" s="139"/>
      <c r="Q49" s="140"/>
    </row>
    <row r="50" spans="1:17" ht="12" customHeight="1">
      <c r="A50" s="903"/>
      <c r="B50" s="1238"/>
      <c r="C50" s="148">
        <v>2009</v>
      </c>
      <c r="D50" s="138" t="s">
        <v>708</v>
      </c>
      <c r="E50" s="144" t="s">
        <v>2674</v>
      </c>
      <c r="F50" s="143" t="s">
        <v>751</v>
      </c>
      <c r="G50" s="233" t="s">
        <v>3101</v>
      </c>
      <c r="H50" s="138" t="s">
        <v>826</v>
      </c>
      <c r="I50" s="144" t="s">
        <v>2671</v>
      </c>
      <c r="J50" s="143" t="s">
        <v>751</v>
      </c>
      <c r="K50" s="233" t="s">
        <v>3102</v>
      </c>
      <c r="L50" s="138" t="s">
        <v>740</v>
      </c>
      <c r="M50" s="144" t="s">
        <v>3090</v>
      </c>
      <c r="N50" s="143" t="s">
        <v>661</v>
      </c>
      <c r="O50" s="233" t="s">
        <v>3103</v>
      </c>
      <c r="P50" s="139"/>
      <c r="Q50" s="140"/>
    </row>
    <row r="51" spans="1:17" ht="12" customHeight="1">
      <c r="A51" s="903"/>
      <c r="B51" s="1238"/>
      <c r="C51" s="413">
        <v>2010</v>
      </c>
      <c r="D51" s="138" t="s">
        <v>708</v>
      </c>
      <c r="E51" s="144" t="s">
        <v>2674</v>
      </c>
      <c r="F51" s="143" t="s">
        <v>751</v>
      </c>
      <c r="G51" s="233" t="s">
        <v>3270</v>
      </c>
      <c r="H51" s="138" t="s">
        <v>1758</v>
      </c>
      <c r="I51" s="144" t="s">
        <v>168</v>
      </c>
      <c r="J51" s="143" t="s">
        <v>929</v>
      </c>
      <c r="K51" s="233" t="s">
        <v>3271</v>
      </c>
      <c r="L51" s="138" t="s">
        <v>709</v>
      </c>
      <c r="M51" s="144" t="s">
        <v>2879</v>
      </c>
      <c r="N51" s="143" t="s">
        <v>751</v>
      </c>
      <c r="O51" s="233" t="s">
        <v>3260</v>
      </c>
      <c r="P51" s="139"/>
      <c r="Q51" s="140"/>
    </row>
    <row r="52" spans="1:17" ht="12" customHeight="1">
      <c r="A52" s="903"/>
      <c r="B52" s="1238"/>
      <c r="C52" s="395">
        <v>2011</v>
      </c>
      <c r="D52" s="396" t="s">
        <v>796</v>
      </c>
      <c r="E52" s="397" t="s">
        <v>3499</v>
      </c>
      <c r="F52" s="391" t="s">
        <v>666</v>
      </c>
      <c r="G52" s="392" t="s">
        <v>436</v>
      </c>
      <c r="H52" s="396" t="s">
        <v>810</v>
      </c>
      <c r="I52" s="397" t="s">
        <v>858</v>
      </c>
      <c r="J52" s="391" t="s">
        <v>929</v>
      </c>
      <c r="K52" s="392" t="s">
        <v>3513</v>
      </c>
      <c r="L52" s="396" t="s">
        <v>810</v>
      </c>
      <c r="M52" s="397" t="s">
        <v>1171</v>
      </c>
      <c r="N52" s="391" t="s">
        <v>929</v>
      </c>
      <c r="O52" s="392" t="s">
        <v>2098</v>
      </c>
      <c r="P52" s="404"/>
      <c r="Q52" s="170"/>
    </row>
    <row r="53" spans="1:17" ht="12" customHeight="1">
      <c r="A53" s="903"/>
      <c r="B53" s="1238"/>
      <c r="C53" s="298">
        <v>2012</v>
      </c>
      <c r="D53" s="334" t="s">
        <v>705</v>
      </c>
      <c r="E53" s="335" t="s">
        <v>2846</v>
      </c>
      <c r="F53" s="336" t="s">
        <v>669</v>
      </c>
      <c r="G53" s="337" t="s">
        <v>434</v>
      </c>
      <c r="H53" s="132" t="s">
        <v>810</v>
      </c>
      <c r="I53" s="393" t="s">
        <v>858</v>
      </c>
      <c r="J53" s="385" t="s">
        <v>929</v>
      </c>
      <c r="K53" s="230" t="s">
        <v>435</v>
      </c>
      <c r="L53" s="132" t="s">
        <v>2844</v>
      </c>
      <c r="M53" s="393" t="s">
        <v>1181</v>
      </c>
      <c r="N53" s="385" t="s">
        <v>929</v>
      </c>
      <c r="O53" s="230" t="s">
        <v>3071</v>
      </c>
      <c r="P53" s="299"/>
      <c r="Q53" s="140"/>
    </row>
    <row r="54" spans="1:17" ht="12" customHeight="1">
      <c r="A54" s="903"/>
      <c r="B54" s="1238"/>
      <c r="C54" s="298">
        <v>2013</v>
      </c>
      <c r="D54" s="132" t="s">
        <v>667</v>
      </c>
      <c r="E54" s="393" t="s">
        <v>3859</v>
      </c>
      <c r="F54" s="385" t="s">
        <v>751</v>
      </c>
      <c r="G54" s="230" t="s">
        <v>224</v>
      </c>
      <c r="H54" s="132" t="s">
        <v>705</v>
      </c>
      <c r="I54" s="393" t="s">
        <v>3647</v>
      </c>
      <c r="J54" s="385" t="s">
        <v>669</v>
      </c>
      <c r="K54" s="230" t="s">
        <v>435</v>
      </c>
      <c r="L54" s="132" t="s">
        <v>192</v>
      </c>
      <c r="M54" s="393" t="s">
        <v>4</v>
      </c>
      <c r="N54" s="385" t="s">
        <v>661</v>
      </c>
      <c r="O54" s="230" t="s">
        <v>3843</v>
      </c>
      <c r="P54" s="403"/>
      <c r="Q54" s="387"/>
    </row>
    <row r="55" spans="1:17" ht="12" customHeight="1">
      <c r="A55" s="903"/>
      <c r="B55" s="1238"/>
      <c r="C55" s="298">
        <v>2014</v>
      </c>
      <c r="D55" s="132" t="s">
        <v>1272</v>
      </c>
      <c r="E55" s="393" t="s">
        <v>4195</v>
      </c>
      <c r="F55" s="385" t="s">
        <v>669</v>
      </c>
      <c r="G55" s="230" t="s">
        <v>2087</v>
      </c>
      <c r="H55" s="132" t="s">
        <v>1114</v>
      </c>
      <c r="I55" s="393" t="s">
        <v>790</v>
      </c>
      <c r="J55" s="385" t="s">
        <v>661</v>
      </c>
      <c r="K55" s="230" t="s">
        <v>2861</v>
      </c>
      <c r="L55" s="132" t="s">
        <v>664</v>
      </c>
      <c r="M55" s="393" t="s">
        <v>1729</v>
      </c>
      <c r="N55" s="385" t="s">
        <v>751</v>
      </c>
      <c r="O55" s="230" t="s">
        <v>4196</v>
      </c>
      <c r="P55" s="403"/>
      <c r="Q55" s="387"/>
    </row>
    <row r="56" spans="1:17" ht="12" customHeight="1">
      <c r="A56" s="903"/>
      <c r="B56" s="1238"/>
      <c r="C56" s="148">
        <v>2015</v>
      </c>
      <c r="D56" s="324" t="s">
        <v>1272</v>
      </c>
      <c r="E56" s="330" t="s">
        <v>4195</v>
      </c>
      <c r="F56" s="331" t="s">
        <v>669</v>
      </c>
      <c r="G56" s="333" t="s">
        <v>2689</v>
      </c>
      <c r="H56" s="138" t="s">
        <v>1407</v>
      </c>
      <c r="I56" s="144" t="s">
        <v>1181</v>
      </c>
      <c r="J56" s="143" t="s">
        <v>930</v>
      </c>
      <c r="K56" s="233" t="s">
        <v>2488</v>
      </c>
      <c r="L56" s="138" t="s">
        <v>1114</v>
      </c>
      <c r="M56" s="144" t="s">
        <v>790</v>
      </c>
      <c r="N56" s="143" t="s">
        <v>661</v>
      </c>
      <c r="O56" s="233" t="s">
        <v>3077</v>
      </c>
      <c r="P56" s="681"/>
      <c r="Q56" s="682"/>
    </row>
    <row r="57" spans="1:17" ht="12" customHeight="1">
      <c r="A57" s="903"/>
      <c r="B57" s="1238"/>
      <c r="C57" s="309">
        <v>2016</v>
      </c>
      <c r="D57" s="324" t="s">
        <v>1391</v>
      </c>
      <c r="E57" s="330" t="s">
        <v>1181</v>
      </c>
      <c r="F57" s="331" t="s">
        <v>930</v>
      </c>
      <c r="G57" s="333" t="s">
        <v>4756</v>
      </c>
      <c r="H57" s="138" t="s">
        <v>961</v>
      </c>
      <c r="I57" s="144" t="s">
        <v>4470</v>
      </c>
      <c r="J57" s="143" t="s">
        <v>751</v>
      </c>
      <c r="K57" s="233" t="s">
        <v>433</v>
      </c>
      <c r="L57" s="138" t="s">
        <v>705</v>
      </c>
      <c r="M57" s="144" t="s">
        <v>4757</v>
      </c>
      <c r="N57" s="143" t="s">
        <v>751</v>
      </c>
      <c r="O57" s="233" t="s">
        <v>435</v>
      </c>
      <c r="P57" s="681"/>
      <c r="Q57" s="682"/>
    </row>
    <row r="58" spans="1:17" ht="12" customHeight="1">
      <c r="A58" s="903"/>
      <c r="B58" s="1238"/>
      <c r="C58" s="309">
        <v>2017</v>
      </c>
      <c r="D58" s="324" t="s">
        <v>961</v>
      </c>
      <c r="E58" s="330" t="s">
        <v>4178</v>
      </c>
      <c r="F58" s="331" t="s">
        <v>751</v>
      </c>
      <c r="G58" s="333" t="s">
        <v>2087</v>
      </c>
      <c r="H58" s="138" t="s">
        <v>705</v>
      </c>
      <c r="I58" s="144" t="s">
        <v>4757</v>
      </c>
      <c r="J58" s="143" t="s">
        <v>751</v>
      </c>
      <c r="K58" s="233" t="s">
        <v>1737</v>
      </c>
      <c r="L58" s="138" t="s">
        <v>1239</v>
      </c>
      <c r="M58" s="144" t="s">
        <v>1034</v>
      </c>
      <c r="N58" s="143" t="s">
        <v>929</v>
      </c>
      <c r="O58" s="233" t="s">
        <v>3843</v>
      </c>
      <c r="P58" s="681"/>
      <c r="Q58" s="682"/>
    </row>
    <row r="59" spans="1:17" ht="12" customHeight="1">
      <c r="A59" s="903"/>
      <c r="B59" s="1238"/>
      <c r="C59" s="309">
        <v>2018</v>
      </c>
      <c r="D59" s="324" t="s">
        <v>4455</v>
      </c>
      <c r="E59" s="330" t="s">
        <v>4456</v>
      </c>
      <c r="F59" s="331" t="s">
        <v>751</v>
      </c>
      <c r="G59" s="333" t="s">
        <v>431</v>
      </c>
      <c r="H59" s="138" t="s">
        <v>4316</v>
      </c>
      <c r="I59" s="144" t="s">
        <v>670</v>
      </c>
      <c r="J59" s="143" t="s">
        <v>669</v>
      </c>
      <c r="K59" s="233" t="s">
        <v>224</v>
      </c>
      <c r="L59" s="138" t="s">
        <v>1077</v>
      </c>
      <c r="M59" s="144" t="s">
        <v>3455</v>
      </c>
      <c r="N59" s="143" t="s">
        <v>669</v>
      </c>
      <c r="O59" s="233" t="s">
        <v>1737</v>
      </c>
      <c r="P59" s="681" t="s">
        <v>431</v>
      </c>
      <c r="Q59" s="682">
        <v>2018</v>
      </c>
    </row>
    <row r="60" spans="1:17" ht="12" customHeight="1">
      <c r="A60" s="903"/>
      <c r="B60" s="1238"/>
      <c r="C60" s="382">
        <v>2019</v>
      </c>
      <c r="D60" s="334" t="s">
        <v>4316</v>
      </c>
      <c r="E60" s="335" t="s">
        <v>670</v>
      </c>
      <c r="F60" s="336" t="s">
        <v>669</v>
      </c>
      <c r="G60" s="337">
        <v>2.4733796296296296E-3</v>
      </c>
      <c r="H60" s="132" t="s">
        <v>1077</v>
      </c>
      <c r="I60" s="393" t="s">
        <v>3455</v>
      </c>
      <c r="J60" s="385" t="s">
        <v>669</v>
      </c>
      <c r="K60" s="230">
        <v>2.5393518518518521E-3</v>
      </c>
      <c r="L60" s="132" t="s">
        <v>1121</v>
      </c>
      <c r="M60" s="393" t="s">
        <v>3476</v>
      </c>
      <c r="N60" s="385" t="s">
        <v>751</v>
      </c>
      <c r="O60" s="230">
        <v>2.6238425925925925E-3</v>
      </c>
      <c r="P60" s="823"/>
      <c r="Q60" s="824"/>
    </row>
    <row r="61" spans="1:17" ht="12" customHeight="1">
      <c r="A61" s="903"/>
      <c r="B61" s="1238"/>
      <c r="C61" s="382">
        <v>2022</v>
      </c>
      <c r="D61" s="334" t="s">
        <v>1082</v>
      </c>
      <c r="E61" s="335" t="s">
        <v>850</v>
      </c>
      <c r="F61" s="336" t="s">
        <v>629</v>
      </c>
      <c r="G61" s="337">
        <v>3.2986111111111111E-3</v>
      </c>
      <c r="H61" s="132" t="s">
        <v>5309</v>
      </c>
      <c r="I61" s="393" t="s">
        <v>5311</v>
      </c>
      <c r="J61" s="385" t="s">
        <v>629</v>
      </c>
      <c r="K61" s="230">
        <v>3.9120370370370368E-3</v>
      </c>
      <c r="L61" s="132" t="s">
        <v>671</v>
      </c>
      <c r="M61" s="393" t="s">
        <v>1507</v>
      </c>
      <c r="N61" s="385" t="s">
        <v>629</v>
      </c>
      <c r="O61" s="230">
        <v>4.2129629629629626E-3</v>
      </c>
      <c r="P61" s="823"/>
      <c r="Q61" s="824"/>
    </row>
    <row r="62" spans="1:17" ht="12" customHeight="1">
      <c r="A62" s="903"/>
      <c r="B62" s="1238"/>
      <c r="C62" s="382">
        <v>2023</v>
      </c>
      <c r="D62" s="334" t="s">
        <v>708</v>
      </c>
      <c r="E62" s="335" t="s">
        <v>5462</v>
      </c>
      <c r="F62" s="336" t="s">
        <v>669</v>
      </c>
      <c r="G62" s="337">
        <v>2.9398148148148148E-3</v>
      </c>
      <c r="H62" s="132" t="s">
        <v>3625</v>
      </c>
      <c r="I62" s="393" t="s">
        <v>818</v>
      </c>
      <c r="J62" s="385" t="s">
        <v>629</v>
      </c>
      <c r="K62" s="230">
        <v>2.9513888888888888E-3</v>
      </c>
      <c r="L62" s="132" t="s">
        <v>1114</v>
      </c>
      <c r="M62" s="393" t="s">
        <v>988</v>
      </c>
      <c r="N62" s="385" t="s">
        <v>629</v>
      </c>
      <c r="O62" s="230">
        <v>2.9513888888888888E-3</v>
      </c>
      <c r="P62" s="823"/>
      <c r="Q62" s="824"/>
    </row>
    <row r="63" spans="1:17" ht="12" customHeight="1" thickBot="1">
      <c r="A63" s="904"/>
      <c r="B63" s="1238"/>
      <c r="C63" s="309">
        <v>2024</v>
      </c>
      <c r="D63" s="324" t="s">
        <v>1420</v>
      </c>
      <c r="E63" s="330" t="s">
        <v>3092</v>
      </c>
      <c r="F63" s="331" t="s">
        <v>661</v>
      </c>
      <c r="G63" s="333">
        <v>1.9791666666666668E-3</v>
      </c>
      <c r="H63" s="138" t="s">
        <v>708</v>
      </c>
      <c r="I63" s="144" t="s">
        <v>2494</v>
      </c>
      <c r="J63" s="143" t="s">
        <v>661</v>
      </c>
      <c r="K63" s="333">
        <v>1.9907407407407408E-3</v>
      </c>
      <c r="L63" s="138" t="s">
        <v>3762</v>
      </c>
      <c r="M63" s="144" t="s">
        <v>216</v>
      </c>
      <c r="N63" s="143" t="s">
        <v>751</v>
      </c>
      <c r="O63" s="333">
        <v>2.0486111111111113E-3</v>
      </c>
      <c r="P63" s="681"/>
      <c r="Q63" s="682"/>
    </row>
    <row r="64" spans="1:17">
      <c r="B64" s="1238"/>
      <c r="C64" s="309">
        <v>2025</v>
      </c>
      <c r="D64" s="324" t="s">
        <v>842</v>
      </c>
      <c r="E64" s="330" t="s">
        <v>5202</v>
      </c>
      <c r="F64" s="331" t="s">
        <v>629</v>
      </c>
      <c r="G64" s="333">
        <v>1.8865740740740742E-3</v>
      </c>
      <c r="H64" s="138" t="s">
        <v>4360</v>
      </c>
      <c r="I64" s="144" t="s">
        <v>6264</v>
      </c>
      <c r="J64" s="143" t="s">
        <v>751</v>
      </c>
      <c r="K64" s="333">
        <v>1.9097222222222222E-3</v>
      </c>
      <c r="L64" s="138" t="s">
        <v>1145</v>
      </c>
      <c r="M64" s="144" t="s">
        <v>5178</v>
      </c>
      <c r="N64" s="143" t="s">
        <v>751</v>
      </c>
      <c r="O64" s="333">
        <v>1.9097222222222222E-3</v>
      </c>
      <c r="P64" s="946">
        <v>1.8865740740740742E-3</v>
      </c>
      <c r="Q64" s="682">
        <v>2025</v>
      </c>
    </row>
    <row r="65" spans="2:17" ht="12.75" thickBot="1">
      <c r="B65" s="1239"/>
      <c r="C65" s="310">
        <v>2026</v>
      </c>
      <c r="D65" s="1316" t="s">
        <v>1145</v>
      </c>
      <c r="E65" s="1317" t="s">
        <v>5178</v>
      </c>
      <c r="F65" s="1318" t="s">
        <v>751</v>
      </c>
      <c r="G65" s="1319">
        <v>1.8287037037037037E-3</v>
      </c>
      <c r="H65" s="133" t="s">
        <v>740</v>
      </c>
      <c r="I65" s="134" t="s">
        <v>1602</v>
      </c>
      <c r="J65" s="128" t="s">
        <v>751</v>
      </c>
      <c r="K65" s="367">
        <v>2.0601851851851853E-3</v>
      </c>
      <c r="L65" s="133" t="s">
        <v>708</v>
      </c>
      <c r="M65" s="134" t="s">
        <v>6303</v>
      </c>
      <c r="N65" s="128" t="s">
        <v>751</v>
      </c>
      <c r="O65" s="367">
        <v>2.0717592592592593E-3</v>
      </c>
      <c r="P65" s="656"/>
      <c r="Q65" s="657"/>
    </row>
  </sheetData>
  <mergeCells count="14">
    <mergeCell ref="B36:B65"/>
    <mergeCell ref="A3:B32"/>
    <mergeCell ref="B34:C35"/>
    <mergeCell ref="B1:C2"/>
    <mergeCell ref="P34:Q34"/>
    <mergeCell ref="D34:O34"/>
    <mergeCell ref="D35:G35"/>
    <mergeCell ref="H35:K35"/>
    <mergeCell ref="L35:O35"/>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3"/>
      <c r="B1" s="1192" t="s">
        <v>1629</v>
      </c>
      <c r="C1" s="1193"/>
      <c r="D1" s="1198" t="s">
        <v>1443</v>
      </c>
      <c r="E1" s="1199"/>
      <c r="F1" s="1199"/>
      <c r="G1" s="1199"/>
      <c r="H1" s="1199"/>
      <c r="I1" s="1199"/>
      <c r="J1" s="1199"/>
      <c r="K1" s="1199"/>
      <c r="L1" s="1199"/>
      <c r="M1" s="1199"/>
      <c r="N1" s="1199"/>
      <c r="O1" s="1200"/>
      <c r="P1" s="1196" t="s">
        <v>1442</v>
      </c>
      <c r="Q1" s="1197"/>
    </row>
    <row r="2" spans="1:17" ht="15" thickBot="1">
      <c r="A2" s="356"/>
      <c r="B2" s="1194"/>
      <c r="C2" s="1195"/>
      <c r="D2" s="1201" t="s">
        <v>1444</v>
      </c>
      <c r="E2" s="1202"/>
      <c r="F2" s="1202"/>
      <c r="G2" s="1202"/>
      <c r="H2" s="1203" t="s">
        <v>1445</v>
      </c>
      <c r="I2" s="1203"/>
      <c r="J2" s="1203"/>
      <c r="K2" s="1203"/>
      <c r="L2" s="1204" t="s">
        <v>1446</v>
      </c>
      <c r="M2" s="1204"/>
      <c r="N2" s="1204"/>
      <c r="O2" s="1205"/>
      <c r="P2" s="151" t="s">
        <v>1441</v>
      </c>
      <c r="Q2" s="150" t="s">
        <v>1447</v>
      </c>
    </row>
    <row r="3" spans="1:17" ht="15" hidden="1" customHeight="1">
      <c r="A3" s="356"/>
      <c r="B3" s="920" t="s">
        <v>1617</v>
      </c>
      <c r="C3" s="147">
        <v>1995</v>
      </c>
      <c r="D3" s="131"/>
      <c r="E3" s="130"/>
      <c r="F3" s="672"/>
      <c r="G3" s="228"/>
      <c r="H3" s="131"/>
      <c r="I3" s="130"/>
      <c r="J3" s="672"/>
      <c r="K3" s="228"/>
      <c r="L3" s="131"/>
      <c r="M3" s="130"/>
      <c r="N3" s="672"/>
      <c r="O3" s="228"/>
      <c r="P3" s="121"/>
      <c r="Q3" s="638"/>
    </row>
    <row r="4" spans="1:17" ht="15" hidden="1" customHeight="1">
      <c r="A4" s="356"/>
      <c r="B4" s="902"/>
      <c r="C4" s="148">
        <v>1996</v>
      </c>
      <c r="D4" s="141"/>
      <c r="E4" s="152"/>
      <c r="F4" s="136"/>
      <c r="G4" s="237"/>
      <c r="H4" s="141"/>
      <c r="I4" s="152"/>
      <c r="J4" s="136"/>
      <c r="K4" s="237"/>
      <c r="L4" s="141"/>
      <c r="M4" s="152"/>
      <c r="N4" s="136"/>
      <c r="O4" s="237"/>
      <c r="P4" s="139"/>
      <c r="Q4" s="140"/>
    </row>
    <row r="5" spans="1:17" ht="15" hidden="1" customHeight="1">
      <c r="A5" s="356"/>
      <c r="B5" s="902"/>
      <c r="C5" s="148">
        <v>1997</v>
      </c>
      <c r="D5" s="141"/>
      <c r="E5" s="142"/>
      <c r="F5" s="143"/>
      <c r="G5" s="237"/>
      <c r="H5" s="141"/>
      <c r="I5" s="142"/>
      <c r="J5" s="143"/>
      <c r="K5" s="237"/>
      <c r="L5" s="141"/>
      <c r="M5" s="142"/>
      <c r="N5" s="143"/>
      <c r="O5" s="237"/>
      <c r="P5" s="139"/>
      <c r="Q5" s="140"/>
    </row>
    <row r="6" spans="1:17" ht="15" hidden="1" customHeight="1">
      <c r="A6" s="356"/>
      <c r="B6" s="902"/>
      <c r="C6" s="148">
        <v>1998</v>
      </c>
      <c r="D6" s="141"/>
      <c r="E6" s="142"/>
      <c r="F6" s="143"/>
      <c r="G6" s="237"/>
      <c r="H6" s="141"/>
      <c r="I6" s="142"/>
      <c r="J6" s="143"/>
      <c r="K6" s="237"/>
      <c r="L6" s="141"/>
      <c r="M6" s="142"/>
      <c r="N6" s="143"/>
      <c r="O6" s="237"/>
      <c r="P6" s="139"/>
      <c r="Q6" s="140"/>
    </row>
    <row r="7" spans="1:17" ht="15" hidden="1" customHeight="1">
      <c r="A7" s="356"/>
      <c r="B7" s="902"/>
      <c r="C7" s="148">
        <v>1999</v>
      </c>
      <c r="D7" s="141"/>
      <c r="E7" s="142"/>
      <c r="F7" s="143"/>
      <c r="G7" s="237"/>
      <c r="H7" s="141"/>
      <c r="I7" s="142"/>
      <c r="J7" s="143"/>
      <c r="K7" s="237"/>
      <c r="L7" s="141"/>
      <c r="M7" s="142"/>
      <c r="N7" s="143"/>
      <c r="O7" s="237"/>
      <c r="P7" s="139"/>
      <c r="Q7" s="140"/>
    </row>
    <row r="8" spans="1:17" ht="12" customHeight="1">
      <c r="A8" s="356"/>
      <c r="B8" s="1190" t="s">
        <v>6315</v>
      </c>
      <c r="C8" s="148">
        <v>2000</v>
      </c>
      <c r="D8" s="195" t="s">
        <v>690</v>
      </c>
      <c r="E8" s="196" t="s">
        <v>1619</v>
      </c>
      <c r="F8" s="197" t="s">
        <v>751</v>
      </c>
      <c r="G8" s="249">
        <v>3.6261574074074074E-3</v>
      </c>
      <c r="H8" s="141" t="s">
        <v>972</v>
      </c>
      <c r="I8" s="142" t="s">
        <v>1620</v>
      </c>
      <c r="J8" s="143" t="s">
        <v>929</v>
      </c>
      <c r="K8" s="237">
        <v>3.8240740740740739E-3</v>
      </c>
      <c r="L8" s="141" t="s">
        <v>627</v>
      </c>
      <c r="M8" s="142" t="s">
        <v>682</v>
      </c>
      <c r="N8" s="143" t="s">
        <v>663</v>
      </c>
      <c r="O8" s="237">
        <v>3.9467592592592592E-3</v>
      </c>
      <c r="P8" s="139"/>
      <c r="Q8" s="140"/>
    </row>
    <row r="9" spans="1:17" ht="12" customHeight="1">
      <c r="A9" s="356"/>
      <c r="B9" s="1190"/>
      <c r="C9" s="148">
        <v>2001</v>
      </c>
      <c r="D9" s="141" t="s">
        <v>1898</v>
      </c>
      <c r="E9" s="142" t="s">
        <v>2217</v>
      </c>
      <c r="F9" s="143" t="s">
        <v>751</v>
      </c>
      <c r="G9" s="244">
        <v>519.9</v>
      </c>
      <c r="H9" s="141" t="s">
        <v>2218</v>
      </c>
      <c r="I9" s="142" t="s">
        <v>2219</v>
      </c>
      <c r="J9" s="143" t="s">
        <v>661</v>
      </c>
      <c r="K9" s="244">
        <v>533.5</v>
      </c>
      <c r="L9" s="141" t="s">
        <v>1979</v>
      </c>
      <c r="M9" s="142" t="s">
        <v>2220</v>
      </c>
      <c r="N9" s="143" t="s">
        <v>751</v>
      </c>
      <c r="O9" s="244">
        <v>558.6</v>
      </c>
      <c r="P9" s="139"/>
      <c r="Q9" s="140"/>
    </row>
    <row r="10" spans="1:17" ht="12" customHeight="1">
      <c r="A10" s="356"/>
      <c r="B10" s="1190"/>
      <c r="C10" s="148">
        <v>2002</v>
      </c>
      <c r="D10" s="351" t="s">
        <v>1358</v>
      </c>
      <c r="E10" s="352" t="s">
        <v>2509</v>
      </c>
      <c r="F10" s="331" t="s">
        <v>2458</v>
      </c>
      <c r="G10" s="333" t="s">
        <v>2512</v>
      </c>
      <c r="H10" s="141" t="s">
        <v>680</v>
      </c>
      <c r="I10" s="142" t="s">
        <v>654</v>
      </c>
      <c r="J10" s="143" t="s">
        <v>629</v>
      </c>
      <c r="K10" s="233" t="s">
        <v>2513</v>
      </c>
      <c r="L10" s="141" t="s">
        <v>1569</v>
      </c>
      <c r="M10" s="142" t="s">
        <v>2510</v>
      </c>
      <c r="N10" s="143" t="s">
        <v>751</v>
      </c>
      <c r="O10" s="233" t="s">
        <v>2514</v>
      </c>
      <c r="P10" s="299"/>
      <c r="Q10" s="140"/>
    </row>
    <row r="11" spans="1:17" ht="12" customHeight="1">
      <c r="A11" s="356"/>
      <c r="B11" s="1190"/>
      <c r="C11" s="148">
        <v>2003</v>
      </c>
      <c r="D11" s="141" t="s">
        <v>753</v>
      </c>
      <c r="E11" s="142" t="s">
        <v>1546</v>
      </c>
      <c r="F11" s="143" t="s">
        <v>751</v>
      </c>
      <c r="G11" s="233" t="s">
        <v>253</v>
      </c>
      <c r="H11" s="141" t="s">
        <v>687</v>
      </c>
      <c r="I11" s="142" t="s">
        <v>1399</v>
      </c>
      <c r="J11" s="143" t="s">
        <v>751</v>
      </c>
      <c r="K11" s="233" t="s">
        <v>254</v>
      </c>
      <c r="L11" s="141" t="s">
        <v>675</v>
      </c>
      <c r="M11" s="142" t="s">
        <v>255</v>
      </c>
      <c r="N11" s="143" t="s">
        <v>751</v>
      </c>
      <c r="O11" s="233" t="s">
        <v>256</v>
      </c>
      <c r="P11" s="139"/>
      <c r="Q11" s="140"/>
    </row>
    <row r="12" spans="1:17" ht="12" customHeight="1">
      <c r="A12" s="356"/>
      <c r="B12" s="1190"/>
      <c r="C12" s="148">
        <v>2004</v>
      </c>
      <c r="D12" s="141" t="s">
        <v>753</v>
      </c>
      <c r="E12" s="142" t="s">
        <v>1546</v>
      </c>
      <c r="F12" s="143" t="s">
        <v>751</v>
      </c>
      <c r="G12" s="233" t="s">
        <v>513</v>
      </c>
      <c r="H12" s="141" t="s">
        <v>687</v>
      </c>
      <c r="I12" s="142" t="s">
        <v>1399</v>
      </c>
      <c r="J12" s="143" t="s">
        <v>751</v>
      </c>
      <c r="K12" s="233" t="s">
        <v>514</v>
      </c>
      <c r="L12" s="141" t="s">
        <v>1478</v>
      </c>
      <c r="M12" s="142" t="s">
        <v>2471</v>
      </c>
      <c r="N12" s="143" t="s">
        <v>751</v>
      </c>
      <c r="O12" s="233" t="s">
        <v>515</v>
      </c>
      <c r="P12" s="139"/>
      <c r="Q12" s="140"/>
    </row>
    <row r="13" spans="1:17" ht="12" customHeight="1">
      <c r="A13" s="356"/>
      <c r="B13" s="1190"/>
      <c r="C13" s="148">
        <v>2005</v>
      </c>
      <c r="D13" s="141" t="s">
        <v>2429</v>
      </c>
      <c r="E13" s="142" t="s">
        <v>2430</v>
      </c>
      <c r="F13" s="143" t="s">
        <v>751</v>
      </c>
      <c r="G13" s="233" t="s">
        <v>1792</v>
      </c>
      <c r="H13" s="141" t="s">
        <v>1341</v>
      </c>
      <c r="I13" s="142" t="s">
        <v>809</v>
      </c>
      <c r="J13" s="143" t="s">
        <v>929</v>
      </c>
      <c r="K13" s="233" t="s">
        <v>1793</v>
      </c>
      <c r="L13" s="141" t="s">
        <v>1478</v>
      </c>
      <c r="M13" s="142" t="s">
        <v>2471</v>
      </c>
      <c r="N13" s="143" t="s">
        <v>751</v>
      </c>
      <c r="O13" s="233" t="s">
        <v>1794</v>
      </c>
      <c r="P13" s="139"/>
      <c r="Q13" s="140"/>
    </row>
    <row r="14" spans="1:17" ht="12" customHeight="1">
      <c r="A14" s="356"/>
      <c r="B14" s="1190"/>
      <c r="C14" s="148">
        <v>2006</v>
      </c>
      <c r="D14" s="141" t="s">
        <v>694</v>
      </c>
      <c r="E14" s="142" t="s">
        <v>1477</v>
      </c>
      <c r="F14" s="143" t="s">
        <v>751</v>
      </c>
      <c r="G14" s="233" t="s">
        <v>1798</v>
      </c>
      <c r="H14" s="141" t="s">
        <v>484</v>
      </c>
      <c r="I14" s="142" t="s">
        <v>485</v>
      </c>
      <c r="J14" s="143" t="s">
        <v>751</v>
      </c>
      <c r="K14" s="233" t="s">
        <v>2112</v>
      </c>
      <c r="L14" s="141" t="s">
        <v>976</v>
      </c>
      <c r="M14" s="142" t="s">
        <v>1070</v>
      </c>
      <c r="N14" s="143" t="s">
        <v>2042</v>
      </c>
      <c r="O14" s="233" t="s">
        <v>2113</v>
      </c>
      <c r="P14" s="139"/>
      <c r="Q14" s="140"/>
    </row>
    <row r="15" spans="1:17" ht="12" customHeight="1">
      <c r="A15" s="356"/>
      <c r="B15" s="1190"/>
      <c r="C15" s="148">
        <v>2007</v>
      </c>
      <c r="D15" s="141" t="s">
        <v>2435</v>
      </c>
      <c r="E15" s="142" t="s">
        <v>2436</v>
      </c>
      <c r="F15" s="143" t="s">
        <v>751</v>
      </c>
      <c r="G15" s="233" t="s">
        <v>2706</v>
      </c>
      <c r="H15" s="141" t="s">
        <v>1164</v>
      </c>
      <c r="I15" s="142" t="s">
        <v>2080</v>
      </c>
      <c r="J15" s="143" t="s">
        <v>929</v>
      </c>
      <c r="K15" s="233" t="s">
        <v>2106</v>
      </c>
      <c r="L15" s="141" t="s">
        <v>1551</v>
      </c>
      <c r="M15" s="142" t="s">
        <v>1171</v>
      </c>
      <c r="N15" s="143" t="s">
        <v>929</v>
      </c>
      <c r="O15" s="233" t="s">
        <v>2707</v>
      </c>
      <c r="P15" s="139"/>
      <c r="Q15" s="140"/>
    </row>
    <row r="16" spans="1:17" ht="12" customHeight="1" thickBot="1">
      <c r="A16" s="358"/>
      <c r="B16" s="1190"/>
      <c r="C16" s="148">
        <v>2008</v>
      </c>
      <c r="D16" s="141" t="s">
        <v>2088</v>
      </c>
      <c r="E16" s="142" t="s">
        <v>2089</v>
      </c>
      <c r="F16" s="143" t="s">
        <v>2042</v>
      </c>
      <c r="G16" s="233" t="s">
        <v>2700</v>
      </c>
      <c r="H16" s="141" t="s">
        <v>2895</v>
      </c>
      <c r="I16" s="142" t="s">
        <v>2731</v>
      </c>
      <c r="J16" s="143" t="s">
        <v>669</v>
      </c>
      <c r="K16" s="233" t="s">
        <v>504</v>
      </c>
      <c r="L16" s="141" t="s">
        <v>1317</v>
      </c>
      <c r="M16" s="142" t="s">
        <v>1399</v>
      </c>
      <c r="N16" s="143" t="s">
        <v>751</v>
      </c>
      <c r="O16" s="233" t="s">
        <v>2896</v>
      </c>
      <c r="P16" s="139"/>
      <c r="Q16" s="140"/>
    </row>
    <row r="17" spans="1:17" ht="12" customHeight="1">
      <c r="A17" s="356"/>
      <c r="B17" s="1190"/>
      <c r="C17" s="148">
        <v>2009</v>
      </c>
      <c r="D17" s="141" t="s">
        <v>687</v>
      </c>
      <c r="E17" s="142" t="s">
        <v>2307</v>
      </c>
      <c r="F17" s="143" t="s">
        <v>751</v>
      </c>
      <c r="G17" s="233" t="s">
        <v>514</v>
      </c>
      <c r="H17" s="141" t="s">
        <v>973</v>
      </c>
      <c r="I17" s="142" t="s">
        <v>2305</v>
      </c>
      <c r="J17" s="143" t="s">
        <v>751</v>
      </c>
      <c r="K17" s="233" t="s">
        <v>504</v>
      </c>
      <c r="L17" s="141" t="s">
        <v>1317</v>
      </c>
      <c r="M17" s="142" t="s">
        <v>1399</v>
      </c>
      <c r="N17" s="143" t="s">
        <v>751</v>
      </c>
      <c r="O17" s="233" t="s">
        <v>3116</v>
      </c>
      <c r="P17" s="139"/>
      <c r="Q17" s="140"/>
    </row>
    <row r="18" spans="1:17" ht="12" customHeight="1">
      <c r="A18" s="356"/>
      <c r="B18" s="1190"/>
      <c r="C18" s="148">
        <v>2010</v>
      </c>
      <c r="D18" s="141" t="s">
        <v>687</v>
      </c>
      <c r="E18" s="142" t="s">
        <v>2307</v>
      </c>
      <c r="F18" s="143" t="s">
        <v>751</v>
      </c>
      <c r="G18" s="233" t="s">
        <v>515</v>
      </c>
      <c r="H18" s="141" t="s">
        <v>976</v>
      </c>
      <c r="I18" s="142" t="s">
        <v>2362</v>
      </c>
      <c r="J18" s="143" t="s">
        <v>751</v>
      </c>
      <c r="K18" s="233" t="s">
        <v>3116</v>
      </c>
      <c r="L18" s="141" t="s">
        <v>696</v>
      </c>
      <c r="M18" s="142" t="s">
        <v>88</v>
      </c>
      <c r="N18" s="143" t="s">
        <v>751</v>
      </c>
      <c r="O18" s="233" t="s">
        <v>2706</v>
      </c>
      <c r="P18" s="139"/>
      <c r="Q18" s="140"/>
    </row>
    <row r="19" spans="1:17" ht="12" customHeight="1">
      <c r="A19" s="356"/>
      <c r="B19" s="1190"/>
      <c r="C19" s="395">
        <v>2011</v>
      </c>
      <c r="D19" s="389" t="s">
        <v>967</v>
      </c>
      <c r="E19" s="390" t="s">
        <v>2862</v>
      </c>
      <c r="F19" s="391" t="s">
        <v>661</v>
      </c>
      <c r="G19" s="392" t="s">
        <v>502</v>
      </c>
      <c r="H19" s="389" t="s">
        <v>2311</v>
      </c>
      <c r="I19" s="390" t="s">
        <v>2863</v>
      </c>
      <c r="J19" s="391" t="s">
        <v>661</v>
      </c>
      <c r="K19" s="392" t="s">
        <v>2706</v>
      </c>
      <c r="L19" s="389" t="s">
        <v>753</v>
      </c>
      <c r="M19" s="390" t="s">
        <v>3079</v>
      </c>
      <c r="N19" s="391" t="s">
        <v>751</v>
      </c>
      <c r="O19" s="392" t="s">
        <v>3109</v>
      </c>
      <c r="P19" s="404"/>
      <c r="Q19" s="170"/>
    </row>
    <row r="20" spans="1:17" ht="12" customHeight="1">
      <c r="A20" s="356"/>
      <c r="B20" s="1190"/>
      <c r="C20" s="298">
        <v>2012</v>
      </c>
      <c r="D20" s="383" t="s">
        <v>967</v>
      </c>
      <c r="E20" s="384" t="s">
        <v>2862</v>
      </c>
      <c r="F20" s="385" t="s">
        <v>661</v>
      </c>
      <c r="G20" s="230" t="s">
        <v>1770</v>
      </c>
      <c r="H20" s="383" t="s">
        <v>828</v>
      </c>
      <c r="I20" s="384" t="s">
        <v>869</v>
      </c>
      <c r="J20" s="385" t="s">
        <v>929</v>
      </c>
      <c r="K20" s="230" t="s">
        <v>2698</v>
      </c>
      <c r="L20" s="383"/>
      <c r="M20" s="384"/>
      <c r="N20" s="385"/>
      <c r="O20" s="230"/>
      <c r="P20" s="403"/>
      <c r="Q20" s="387"/>
    </row>
    <row r="21" spans="1:17" ht="12" customHeight="1">
      <c r="A21" s="356"/>
      <c r="B21" s="1190"/>
      <c r="C21" s="298">
        <v>2013</v>
      </c>
      <c r="D21" s="383" t="s">
        <v>976</v>
      </c>
      <c r="E21" s="384" t="s">
        <v>2642</v>
      </c>
      <c r="F21" s="385" t="s">
        <v>751</v>
      </c>
      <c r="G21" s="230" t="s">
        <v>3864</v>
      </c>
      <c r="H21" s="383" t="s">
        <v>627</v>
      </c>
      <c r="I21" s="384" t="s">
        <v>2642</v>
      </c>
      <c r="J21" s="385" t="s">
        <v>751</v>
      </c>
      <c r="K21" s="230" t="s">
        <v>3865</v>
      </c>
      <c r="L21" s="383" t="s">
        <v>1096</v>
      </c>
      <c r="M21" s="384" t="s">
        <v>2646</v>
      </c>
      <c r="N21" s="385" t="s">
        <v>751</v>
      </c>
      <c r="O21" s="230" t="s">
        <v>3866</v>
      </c>
      <c r="P21" s="403"/>
      <c r="Q21" s="387"/>
    </row>
    <row r="22" spans="1:17" ht="12" customHeight="1">
      <c r="A22" s="356"/>
      <c r="B22" s="1190"/>
      <c r="C22" s="298">
        <v>2014</v>
      </c>
      <c r="D22" s="594" t="s">
        <v>918</v>
      </c>
      <c r="E22" s="595" t="s">
        <v>2843</v>
      </c>
      <c r="F22" s="587" t="s">
        <v>751</v>
      </c>
      <c r="G22" s="588" t="s">
        <v>3860</v>
      </c>
      <c r="H22" s="383" t="s">
        <v>1356</v>
      </c>
      <c r="I22" s="384" t="s">
        <v>3048</v>
      </c>
      <c r="J22" s="385" t="s">
        <v>669</v>
      </c>
      <c r="K22" s="230" t="s">
        <v>2692</v>
      </c>
      <c r="L22" s="383" t="s">
        <v>627</v>
      </c>
      <c r="M22" s="384" t="s">
        <v>2627</v>
      </c>
      <c r="N22" s="385" t="s">
        <v>751</v>
      </c>
      <c r="O22" s="230" t="s">
        <v>3641</v>
      </c>
      <c r="P22" s="299" t="s">
        <v>3860</v>
      </c>
      <c r="Q22" s="140">
        <v>2014</v>
      </c>
    </row>
    <row r="23" spans="1:17" ht="12" customHeight="1">
      <c r="A23" s="356"/>
      <c r="B23" s="1190"/>
      <c r="C23" s="148">
        <v>2015</v>
      </c>
      <c r="D23" s="141" t="s">
        <v>918</v>
      </c>
      <c r="E23" s="142" t="s">
        <v>2843</v>
      </c>
      <c r="F23" s="143" t="s">
        <v>751</v>
      </c>
      <c r="G23" s="233" t="s">
        <v>3844</v>
      </c>
      <c r="H23" s="141" t="s">
        <v>1356</v>
      </c>
      <c r="I23" s="142" t="s">
        <v>3048</v>
      </c>
      <c r="J23" s="143" t="s">
        <v>669</v>
      </c>
      <c r="K23" s="233" t="s">
        <v>4469</v>
      </c>
      <c r="L23" s="141" t="s">
        <v>687</v>
      </c>
      <c r="M23" s="142" t="s">
        <v>3049</v>
      </c>
      <c r="N23" s="143" t="s">
        <v>751</v>
      </c>
      <c r="O23" s="233" t="s">
        <v>3652</v>
      </c>
      <c r="P23" s="139"/>
      <c r="Q23" s="140"/>
    </row>
    <row r="24" spans="1:17" ht="12" customHeight="1">
      <c r="A24" s="356"/>
      <c r="B24" s="1190"/>
      <c r="C24" s="309">
        <v>2016</v>
      </c>
      <c r="D24" s="141" t="s">
        <v>687</v>
      </c>
      <c r="E24" s="142" t="s">
        <v>3049</v>
      </c>
      <c r="F24" s="143" t="s">
        <v>751</v>
      </c>
      <c r="G24" s="233" t="s">
        <v>1772</v>
      </c>
      <c r="H24" s="141" t="s">
        <v>1102</v>
      </c>
      <c r="I24" s="142" t="s">
        <v>13</v>
      </c>
      <c r="J24" s="143" t="s">
        <v>751</v>
      </c>
      <c r="K24" s="233" t="s">
        <v>3259</v>
      </c>
      <c r="L24" s="141" t="s">
        <v>627</v>
      </c>
      <c r="M24" s="142" t="s">
        <v>4190</v>
      </c>
      <c r="N24" s="143" t="s">
        <v>751</v>
      </c>
      <c r="O24" s="233" t="s">
        <v>3078</v>
      </c>
      <c r="P24" s="139"/>
      <c r="Q24" s="140"/>
    </row>
    <row r="25" spans="1:17" ht="12" customHeight="1">
      <c r="A25" s="356"/>
      <c r="B25" s="1190"/>
      <c r="C25" s="309">
        <v>2017</v>
      </c>
      <c r="D25" s="141" t="s">
        <v>1511</v>
      </c>
      <c r="E25" s="142" t="s">
        <v>3482</v>
      </c>
      <c r="F25" s="143" t="s">
        <v>751</v>
      </c>
      <c r="G25" s="233" t="s">
        <v>4471</v>
      </c>
      <c r="H25" s="141" t="s">
        <v>1102</v>
      </c>
      <c r="I25" s="142" t="s">
        <v>2046</v>
      </c>
      <c r="J25" s="143" t="s">
        <v>751</v>
      </c>
      <c r="K25" s="233" t="s">
        <v>3856</v>
      </c>
      <c r="L25" s="141" t="s">
        <v>1153</v>
      </c>
      <c r="M25" s="142" t="s">
        <v>975</v>
      </c>
      <c r="N25" s="143" t="s">
        <v>669</v>
      </c>
      <c r="O25" s="233" t="s">
        <v>3259</v>
      </c>
      <c r="P25" s="139"/>
      <c r="Q25" s="140"/>
    </row>
    <row r="26" spans="1:17" ht="12" customHeight="1">
      <c r="A26" s="356"/>
      <c r="B26" s="1190"/>
      <c r="C26" s="309">
        <v>2018</v>
      </c>
      <c r="D26" s="141" t="s">
        <v>1458</v>
      </c>
      <c r="E26" s="142" t="s">
        <v>3819</v>
      </c>
      <c r="F26" s="143" t="s">
        <v>751</v>
      </c>
      <c r="G26" s="233" t="s">
        <v>2668</v>
      </c>
      <c r="H26" s="141" t="s">
        <v>1102</v>
      </c>
      <c r="I26" s="142" t="s">
        <v>2046</v>
      </c>
      <c r="J26" s="143" t="s">
        <v>751</v>
      </c>
      <c r="K26" s="233" t="s">
        <v>3103</v>
      </c>
      <c r="L26" s="141" t="s">
        <v>685</v>
      </c>
      <c r="M26" s="142" t="s">
        <v>5242</v>
      </c>
      <c r="N26" s="143" t="s">
        <v>751</v>
      </c>
      <c r="O26" s="233" t="s">
        <v>436</v>
      </c>
      <c r="P26" s="139"/>
      <c r="Q26" s="140"/>
    </row>
    <row r="27" spans="1:17" ht="12" customHeight="1">
      <c r="A27" s="356"/>
      <c r="B27" s="1190"/>
      <c r="C27" s="382">
        <v>2019</v>
      </c>
      <c r="D27" s="383" t="s">
        <v>921</v>
      </c>
      <c r="E27" s="384" t="s">
        <v>3456</v>
      </c>
      <c r="F27" s="385" t="s">
        <v>751</v>
      </c>
      <c r="G27" s="230">
        <v>2.7962962962962963E-3</v>
      </c>
      <c r="H27" s="383" t="s">
        <v>1458</v>
      </c>
      <c r="I27" s="384" t="s">
        <v>3819</v>
      </c>
      <c r="J27" s="385" t="s">
        <v>751</v>
      </c>
      <c r="K27" s="230">
        <v>2.9594907407407404E-3</v>
      </c>
      <c r="L27" s="383" t="s">
        <v>757</v>
      </c>
      <c r="M27" s="384" t="s">
        <v>3459</v>
      </c>
      <c r="N27" s="385" t="s">
        <v>751</v>
      </c>
      <c r="O27" s="230">
        <v>2.9988425925925929E-3</v>
      </c>
      <c r="P27" s="403"/>
      <c r="Q27" s="387"/>
    </row>
    <row r="28" spans="1:17" ht="12" customHeight="1">
      <c r="A28" s="356"/>
      <c r="B28" s="1190"/>
      <c r="C28" s="382">
        <v>2022</v>
      </c>
      <c r="D28" s="383" t="s">
        <v>1096</v>
      </c>
      <c r="E28" s="384" t="s">
        <v>3790</v>
      </c>
      <c r="F28" s="385" t="s">
        <v>661</v>
      </c>
      <c r="G28" s="230">
        <v>3.0439814814814821E-3</v>
      </c>
      <c r="H28" s="383"/>
      <c r="I28" s="384"/>
      <c r="J28" s="385"/>
      <c r="K28" s="230"/>
      <c r="L28" s="383"/>
      <c r="M28" s="384"/>
      <c r="N28" s="385"/>
      <c r="O28" s="230"/>
      <c r="P28" s="403"/>
      <c r="Q28" s="387"/>
    </row>
    <row r="29" spans="1:17" ht="12" customHeight="1">
      <c r="A29" s="356"/>
      <c r="B29" s="1190"/>
      <c r="C29" s="382">
        <v>2023</v>
      </c>
      <c r="D29" s="383" t="s">
        <v>828</v>
      </c>
      <c r="E29" s="384" t="s">
        <v>963</v>
      </c>
      <c r="F29" s="385" t="s">
        <v>629</v>
      </c>
      <c r="G29" s="230">
        <v>3.3564814814814811E-3</v>
      </c>
      <c r="H29" s="383"/>
      <c r="I29" s="384"/>
      <c r="J29" s="385"/>
      <c r="K29" s="230"/>
      <c r="L29" s="383"/>
      <c r="M29" s="384"/>
      <c r="N29" s="385"/>
      <c r="O29" s="230"/>
      <c r="P29" s="403"/>
      <c r="Q29" s="387"/>
    </row>
    <row r="30" spans="1:17" ht="12" customHeight="1" thickBot="1">
      <c r="A30" s="358"/>
      <c r="B30" s="1190"/>
      <c r="C30" s="309">
        <v>2024</v>
      </c>
      <c r="D30" s="1240" t="s">
        <v>5955</v>
      </c>
      <c r="E30" s="1241"/>
      <c r="F30" s="1241"/>
      <c r="G30" s="1241"/>
      <c r="H30" s="1241"/>
      <c r="I30" s="1241"/>
      <c r="J30" s="1241"/>
      <c r="K30" s="1241"/>
      <c r="L30" s="1241"/>
      <c r="M30" s="1241"/>
      <c r="N30" s="1241"/>
      <c r="O30" s="1242"/>
      <c r="P30" s="139"/>
      <c r="Q30" s="140"/>
    </row>
    <row r="31" spans="1:17" ht="12" customHeight="1">
      <c r="B31" s="1190"/>
      <c r="C31" s="309">
        <v>2025</v>
      </c>
      <c r="D31" s="1243"/>
      <c r="E31" s="1244"/>
      <c r="F31" s="1244"/>
      <c r="G31" s="1244"/>
      <c r="H31" s="1244"/>
      <c r="I31" s="1244"/>
      <c r="J31" s="1244"/>
      <c r="K31" s="1244"/>
      <c r="L31" s="1244"/>
      <c r="M31" s="1244"/>
      <c r="N31" s="1244"/>
      <c r="O31" s="1245"/>
      <c r="P31" s="139"/>
      <c r="Q31" s="140"/>
    </row>
    <row r="32" spans="1:17" ht="12" customHeight="1" thickBot="1">
      <c r="B32" s="1191"/>
      <c r="C32" s="310">
        <v>2026</v>
      </c>
      <c r="D32" s="1246"/>
      <c r="E32" s="1247"/>
      <c r="F32" s="1247"/>
      <c r="G32" s="1247"/>
      <c r="H32" s="1247"/>
      <c r="I32" s="1247"/>
      <c r="J32" s="1247"/>
      <c r="K32" s="1247"/>
      <c r="L32" s="1247"/>
      <c r="M32" s="1247"/>
      <c r="N32" s="1247"/>
      <c r="O32" s="1248"/>
      <c r="P32" s="125"/>
      <c r="Q32" s="126"/>
    </row>
    <row r="33" spans="1:17" ht="12.75" thickBot="1"/>
    <row r="34" spans="1:17" ht="15" customHeight="1">
      <c r="A34" s="353"/>
      <c r="B34" s="1192" t="s">
        <v>1629</v>
      </c>
      <c r="C34" s="1193"/>
      <c r="D34" s="1198" t="s">
        <v>1443</v>
      </c>
      <c r="E34" s="1199"/>
      <c r="F34" s="1199"/>
      <c r="G34" s="1199"/>
      <c r="H34" s="1199"/>
      <c r="I34" s="1199"/>
      <c r="J34" s="1199"/>
      <c r="K34" s="1199"/>
      <c r="L34" s="1199"/>
      <c r="M34" s="1199"/>
      <c r="N34" s="1199"/>
      <c r="O34" s="1200"/>
      <c r="P34" s="1196" t="s">
        <v>1442</v>
      </c>
      <c r="Q34" s="1197"/>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5" hidden="1" customHeight="1">
      <c r="A36" s="356"/>
      <c r="B36" s="921" t="s">
        <v>1618</v>
      </c>
      <c r="C36" s="147">
        <v>1995</v>
      </c>
      <c r="D36" s="154"/>
      <c r="E36" s="153"/>
      <c r="F36" s="672"/>
      <c r="G36" s="228"/>
      <c r="H36" s="154"/>
      <c r="I36" s="153"/>
      <c r="J36" s="672"/>
      <c r="K36" s="228"/>
      <c r="L36" s="154"/>
      <c r="M36" s="153"/>
      <c r="N36" s="672"/>
      <c r="O36" s="228"/>
      <c r="P36" s="121"/>
      <c r="Q36" s="638"/>
    </row>
    <row r="37" spans="1:17" ht="15" hidden="1" customHeight="1">
      <c r="A37" s="356"/>
      <c r="B37" s="898"/>
      <c r="C37" s="148">
        <v>1996</v>
      </c>
      <c r="D37" s="138"/>
      <c r="E37" s="135"/>
      <c r="F37" s="136"/>
      <c r="G37" s="237"/>
      <c r="H37" s="138"/>
      <c r="I37" s="135"/>
      <c r="J37" s="136"/>
      <c r="K37" s="237"/>
      <c r="L37" s="138"/>
      <c r="M37" s="135"/>
      <c r="N37" s="136"/>
      <c r="O37" s="237"/>
      <c r="P37" s="139"/>
      <c r="Q37" s="140"/>
    </row>
    <row r="38" spans="1:17" ht="15" hidden="1" customHeight="1">
      <c r="A38" s="356"/>
      <c r="B38" s="898"/>
      <c r="C38" s="148">
        <v>1997</v>
      </c>
      <c r="D38" s="138"/>
      <c r="E38" s="144"/>
      <c r="F38" s="143"/>
      <c r="G38" s="237"/>
      <c r="H38" s="138"/>
      <c r="I38" s="144"/>
      <c r="J38" s="143"/>
      <c r="K38" s="237"/>
      <c r="L38" s="138"/>
      <c r="M38" s="144"/>
      <c r="N38" s="143"/>
      <c r="O38" s="237"/>
      <c r="P38" s="139"/>
      <c r="Q38" s="140"/>
    </row>
    <row r="39" spans="1:17" ht="15" hidden="1" customHeight="1">
      <c r="A39" s="356"/>
      <c r="B39" s="898"/>
      <c r="C39" s="148">
        <v>1998</v>
      </c>
      <c r="D39" s="138"/>
      <c r="E39" s="144"/>
      <c r="F39" s="143"/>
      <c r="G39" s="237"/>
      <c r="H39" s="138"/>
      <c r="I39" s="144"/>
      <c r="J39" s="143"/>
      <c r="K39" s="237"/>
      <c r="L39" s="138"/>
      <c r="M39" s="144"/>
      <c r="N39" s="143"/>
      <c r="O39" s="237"/>
      <c r="P39" s="139"/>
      <c r="Q39" s="140"/>
    </row>
    <row r="40" spans="1:17" ht="15" hidden="1" customHeight="1">
      <c r="A40" s="356"/>
      <c r="B40" s="898"/>
      <c r="C40" s="148">
        <v>1999</v>
      </c>
      <c r="D40" s="138"/>
      <c r="E40" s="144"/>
      <c r="F40" s="143"/>
      <c r="G40" s="237"/>
      <c r="H40" s="138"/>
      <c r="I40" s="144"/>
      <c r="J40" s="143"/>
      <c r="K40" s="237"/>
      <c r="L40" s="138"/>
      <c r="M40" s="144"/>
      <c r="N40" s="143"/>
      <c r="O40" s="237"/>
      <c r="P40" s="139"/>
      <c r="Q40" s="140"/>
    </row>
    <row r="41" spans="1:17" ht="12" customHeight="1">
      <c r="A41" s="356"/>
      <c r="B41" s="1215" t="s">
        <v>6316</v>
      </c>
      <c r="C41" s="148">
        <v>2000</v>
      </c>
      <c r="D41" s="138" t="s">
        <v>667</v>
      </c>
      <c r="E41" s="144" t="s">
        <v>792</v>
      </c>
      <c r="F41" s="143" t="s">
        <v>629</v>
      </c>
      <c r="G41" s="237">
        <v>9.105324074074073E-3</v>
      </c>
      <c r="H41" s="138" t="s">
        <v>667</v>
      </c>
      <c r="I41" s="144" t="s">
        <v>1623</v>
      </c>
      <c r="J41" s="143" t="s">
        <v>751</v>
      </c>
      <c r="K41" s="237">
        <v>9.115740740740742E-3</v>
      </c>
      <c r="L41" s="138" t="s">
        <v>1170</v>
      </c>
      <c r="M41" s="144" t="s">
        <v>1171</v>
      </c>
      <c r="N41" s="143" t="s">
        <v>929</v>
      </c>
      <c r="O41" s="237">
        <v>9.4108796296296284E-3</v>
      </c>
      <c r="P41" s="139"/>
      <c r="Q41" s="140"/>
    </row>
    <row r="42" spans="1:17" ht="12" customHeight="1">
      <c r="A42" s="356"/>
      <c r="B42" s="1215"/>
      <c r="C42" s="148">
        <v>2001</v>
      </c>
      <c r="D42" s="138" t="s">
        <v>1875</v>
      </c>
      <c r="E42" s="144" t="s">
        <v>2221</v>
      </c>
      <c r="F42" s="143" t="s">
        <v>751</v>
      </c>
      <c r="G42" s="244">
        <v>1230.4000000000001</v>
      </c>
      <c r="H42" s="138" t="s">
        <v>1937</v>
      </c>
      <c r="I42" s="144" t="s">
        <v>2224</v>
      </c>
      <c r="J42" s="143" t="s">
        <v>669</v>
      </c>
      <c r="K42" s="244">
        <v>1346.3</v>
      </c>
      <c r="L42" s="138" t="s">
        <v>1944</v>
      </c>
      <c r="M42" s="144" t="s">
        <v>2222</v>
      </c>
      <c r="N42" s="143" t="s">
        <v>1594</v>
      </c>
      <c r="O42" s="244">
        <v>1641.7</v>
      </c>
      <c r="P42" s="139"/>
      <c r="Q42" s="140"/>
    </row>
    <row r="43" spans="1:17" ht="12" customHeight="1">
      <c r="A43" s="356"/>
      <c r="B43" s="1215"/>
      <c r="C43" s="148">
        <v>2002</v>
      </c>
      <c r="D43" s="138" t="s">
        <v>740</v>
      </c>
      <c r="E43" s="144" t="s">
        <v>996</v>
      </c>
      <c r="F43" s="143" t="s">
        <v>751</v>
      </c>
      <c r="G43" s="233" t="s">
        <v>2521</v>
      </c>
      <c r="H43" s="138" t="s">
        <v>1121</v>
      </c>
      <c r="I43" s="144" t="s">
        <v>878</v>
      </c>
      <c r="J43" s="143" t="s">
        <v>2528</v>
      </c>
      <c r="K43" s="233" t="s">
        <v>2522</v>
      </c>
      <c r="L43" s="138" t="s">
        <v>783</v>
      </c>
      <c r="M43" s="144" t="s">
        <v>1123</v>
      </c>
      <c r="N43" s="143" t="s">
        <v>661</v>
      </c>
      <c r="O43" s="233" t="s">
        <v>2523</v>
      </c>
      <c r="P43" s="139"/>
      <c r="Q43" s="140"/>
    </row>
    <row r="44" spans="1:17" ht="12" customHeight="1">
      <c r="A44" s="356"/>
      <c r="B44" s="1215"/>
      <c r="C44" s="148">
        <v>2003</v>
      </c>
      <c r="D44" s="344" t="s">
        <v>729</v>
      </c>
      <c r="E44" s="345" t="s">
        <v>2492</v>
      </c>
      <c r="F44" s="346" t="s">
        <v>751</v>
      </c>
      <c r="G44" s="347" t="s">
        <v>258</v>
      </c>
      <c r="H44" s="138" t="s">
        <v>1066</v>
      </c>
      <c r="I44" s="144" t="s">
        <v>259</v>
      </c>
      <c r="J44" s="143" t="s">
        <v>751</v>
      </c>
      <c r="K44" s="233" t="s">
        <v>260</v>
      </c>
      <c r="L44" s="138" t="s">
        <v>729</v>
      </c>
      <c r="M44" s="144" t="s">
        <v>261</v>
      </c>
      <c r="N44" s="143" t="s">
        <v>751</v>
      </c>
      <c r="O44" s="233" t="s">
        <v>262</v>
      </c>
      <c r="P44" s="299" t="s">
        <v>258</v>
      </c>
      <c r="Q44" s="140">
        <v>2003</v>
      </c>
    </row>
    <row r="45" spans="1:17" ht="12" customHeight="1">
      <c r="A45" s="356"/>
      <c r="B45" s="1215"/>
      <c r="C45" s="148">
        <v>2004</v>
      </c>
      <c r="D45" s="138" t="s">
        <v>729</v>
      </c>
      <c r="E45" s="144" t="s">
        <v>2492</v>
      </c>
      <c r="F45" s="143" t="s">
        <v>751</v>
      </c>
      <c r="G45" s="233" t="s">
        <v>519</v>
      </c>
      <c r="H45" s="138" t="s">
        <v>740</v>
      </c>
      <c r="I45" s="144" t="s">
        <v>520</v>
      </c>
      <c r="J45" s="143" t="s">
        <v>521</v>
      </c>
      <c r="K45" s="233" t="s">
        <v>522</v>
      </c>
      <c r="L45" s="138" t="s">
        <v>523</v>
      </c>
      <c r="M45" s="144" t="s">
        <v>1379</v>
      </c>
      <c r="N45" s="143" t="s">
        <v>930</v>
      </c>
      <c r="O45" s="233" t="s">
        <v>524</v>
      </c>
      <c r="P45" s="299"/>
      <c r="Q45" s="140"/>
    </row>
    <row r="46" spans="1:17" ht="12" customHeight="1">
      <c r="A46" s="356"/>
      <c r="B46" s="1215"/>
      <c r="C46" s="148">
        <v>2005</v>
      </c>
      <c r="D46" s="138" t="s">
        <v>671</v>
      </c>
      <c r="E46" s="144" t="s">
        <v>1800</v>
      </c>
      <c r="F46" s="143" t="s">
        <v>1801</v>
      </c>
      <c r="G46" s="233" t="s">
        <v>1802</v>
      </c>
      <c r="H46" s="138" t="s">
        <v>1145</v>
      </c>
      <c r="I46" s="144" t="s">
        <v>497</v>
      </c>
      <c r="J46" s="143" t="s">
        <v>751</v>
      </c>
      <c r="K46" s="233" t="s">
        <v>1803</v>
      </c>
      <c r="L46" s="138" t="s">
        <v>1804</v>
      </c>
      <c r="M46" s="144" t="s">
        <v>850</v>
      </c>
      <c r="N46" s="143" t="s">
        <v>728</v>
      </c>
      <c r="O46" s="233" t="s">
        <v>1805</v>
      </c>
      <c r="P46" s="299"/>
      <c r="Q46" s="140"/>
    </row>
    <row r="47" spans="1:17" ht="12" customHeight="1">
      <c r="A47" s="356"/>
      <c r="B47" s="1215"/>
      <c r="C47" s="148">
        <v>2006</v>
      </c>
      <c r="D47" s="138" t="s">
        <v>708</v>
      </c>
      <c r="E47" s="144" t="s">
        <v>1776</v>
      </c>
      <c r="F47" s="143" t="s">
        <v>1591</v>
      </c>
      <c r="G47" s="233" t="s">
        <v>2114</v>
      </c>
      <c r="H47" s="138" t="s">
        <v>742</v>
      </c>
      <c r="I47" s="144" t="s">
        <v>2063</v>
      </c>
      <c r="J47" s="143" t="s">
        <v>2173</v>
      </c>
      <c r="K47" s="233" t="s">
        <v>2115</v>
      </c>
      <c r="L47" s="138" t="s">
        <v>816</v>
      </c>
      <c r="M47" s="144" t="s">
        <v>182</v>
      </c>
      <c r="N47" s="143" t="s">
        <v>751</v>
      </c>
      <c r="O47" s="233" t="s">
        <v>2116</v>
      </c>
      <c r="P47" s="139"/>
      <c r="Q47" s="140"/>
    </row>
    <row r="48" spans="1:17" ht="12" customHeight="1">
      <c r="A48" s="356"/>
      <c r="B48" s="1215"/>
      <c r="C48" s="148">
        <v>2007</v>
      </c>
      <c r="D48" s="138" t="s">
        <v>667</v>
      </c>
      <c r="E48" s="144" t="s">
        <v>2674</v>
      </c>
      <c r="F48" s="143" t="s">
        <v>751</v>
      </c>
      <c r="G48" s="233" t="s">
        <v>2709</v>
      </c>
      <c r="H48" s="138" t="s">
        <v>708</v>
      </c>
      <c r="I48" s="144" t="s">
        <v>2710</v>
      </c>
      <c r="J48" s="143" t="s">
        <v>669</v>
      </c>
      <c r="K48" s="233" t="s">
        <v>2711</v>
      </c>
      <c r="L48" s="138" t="s">
        <v>1114</v>
      </c>
      <c r="M48" s="144" t="s">
        <v>210</v>
      </c>
      <c r="N48" s="143" t="s">
        <v>751</v>
      </c>
      <c r="O48" s="233" t="s">
        <v>2712</v>
      </c>
      <c r="P48" s="299"/>
      <c r="Q48" s="140"/>
    </row>
    <row r="49" spans="1:17" ht="12" customHeight="1" thickBot="1">
      <c r="A49" s="358"/>
      <c r="B49" s="1215"/>
      <c r="C49" s="148">
        <v>2008</v>
      </c>
      <c r="D49" s="138" t="s">
        <v>708</v>
      </c>
      <c r="E49" s="144" t="s">
        <v>2710</v>
      </c>
      <c r="F49" s="143" t="s">
        <v>669</v>
      </c>
      <c r="G49" s="233" t="s">
        <v>2902</v>
      </c>
      <c r="H49" s="138" t="s">
        <v>740</v>
      </c>
      <c r="I49" s="144" t="s">
        <v>114</v>
      </c>
      <c r="J49" s="143" t="s">
        <v>929</v>
      </c>
      <c r="K49" s="233" t="s">
        <v>2903</v>
      </c>
      <c r="L49" s="138" t="s">
        <v>796</v>
      </c>
      <c r="M49" s="144" t="s">
        <v>811</v>
      </c>
      <c r="N49" s="143" t="s">
        <v>669</v>
      </c>
      <c r="O49" s="233" t="s">
        <v>525</v>
      </c>
      <c r="P49" s="139"/>
      <c r="Q49" s="140"/>
    </row>
    <row r="50" spans="1:17" ht="12" customHeight="1">
      <c r="A50" s="356"/>
      <c r="B50" s="1215"/>
      <c r="C50" s="148">
        <v>2009</v>
      </c>
      <c r="D50" s="138" t="s">
        <v>729</v>
      </c>
      <c r="E50" s="144" t="s">
        <v>3121</v>
      </c>
      <c r="F50" s="143" t="s">
        <v>946</v>
      </c>
      <c r="G50" s="233" t="s">
        <v>3123</v>
      </c>
      <c r="H50" s="138" t="s">
        <v>740</v>
      </c>
      <c r="I50" s="144" t="s">
        <v>1277</v>
      </c>
      <c r="J50" s="143" t="s">
        <v>751</v>
      </c>
      <c r="K50" s="233" t="s">
        <v>3124</v>
      </c>
      <c r="L50" s="138" t="s">
        <v>2077</v>
      </c>
      <c r="M50" s="144" t="s">
        <v>2078</v>
      </c>
      <c r="N50" s="143" t="s">
        <v>929</v>
      </c>
      <c r="O50" s="233" t="s">
        <v>3125</v>
      </c>
      <c r="P50" s="139"/>
      <c r="Q50" s="140"/>
    </row>
    <row r="51" spans="1:17" ht="12" customHeight="1">
      <c r="A51" s="356"/>
      <c r="B51" s="1215"/>
      <c r="C51" s="148">
        <v>2010</v>
      </c>
      <c r="D51" s="138" t="s">
        <v>740</v>
      </c>
      <c r="E51" s="144" t="s">
        <v>1277</v>
      </c>
      <c r="F51" s="143" t="s">
        <v>751</v>
      </c>
      <c r="G51" s="233" t="s">
        <v>3289</v>
      </c>
      <c r="H51" s="138" t="s">
        <v>842</v>
      </c>
      <c r="I51" s="144" t="s">
        <v>3283</v>
      </c>
      <c r="J51" s="143" t="s">
        <v>728</v>
      </c>
      <c r="K51" s="233" t="s">
        <v>3128</v>
      </c>
      <c r="L51" s="138" t="s">
        <v>826</v>
      </c>
      <c r="M51" s="144" t="s">
        <v>2671</v>
      </c>
      <c r="N51" s="143" t="s">
        <v>751</v>
      </c>
      <c r="O51" s="233" t="s">
        <v>2919</v>
      </c>
      <c r="P51" s="139"/>
      <c r="Q51" s="140"/>
    </row>
    <row r="52" spans="1:17" ht="12" customHeight="1">
      <c r="A52" s="356"/>
      <c r="B52" s="1215"/>
      <c r="C52" s="395">
        <v>2011</v>
      </c>
      <c r="D52" s="396" t="s">
        <v>709</v>
      </c>
      <c r="E52" s="397" t="s">
        <v>2879</v>
      </c>
      <c r="F52" s="391" t="s">
        <v>751</v>
      </c>
      <c r="G52" s="392" t="s">
        <v>2712</v>
      </c>
      <c r="H52" s="396" t="s">
        <v>705</v>
      </c>
      <c r="I52" s="397" t="s">
        <v>2846</v>
      </c>
      <c r="J52" s="391" t="s">
        <v>669</v>
      </c>
      <c r="K52" s="392" t="s">
        <v>3517</v>
      </c>
      <c r="L52" s="396" t="s">
        <v>667</v>
      </c>
      <c r="M52" s="397" t="s">
        <v>1150</v>
      </c>
      <c r="N52" s="391" t="s">
        <v>669</v>
      </c>
      <c r="O52" s="392" t="s">
        <v>2722</v>
      </c>
      <c r="P52" s="404"/>
      <c r="Q52" s="170"/>
    </row>
    <row r="53" spans="1:17" ht="12" customHeight="1">
      <c r="A53" s="356"/>
      <c r="B53" s="1215"/>
      <c r="C53" s="298">
        <v>2012</v>
      </c>
      <c r="D53" s="132" t="s">
        <v>796</v>
      </c>
      <c r="E53" s="393" t="s">
        <v>3499</v>
      </c>
      <c r="F53" s="385" t="s">
        <v>661</v>
      </c>
      <c r="G53" s="230" t="s">
        <v>3656</v>
      </c>
      <c r="H53" s="132" t="s">
        <v>791</v>
      </c>
      <c r="I53" s="393" t="s">
        <v>2886</v>
      </c>
      <c r="J53" s="385" t="s">
        <v>751</v>
      </c>
      <c r="K53" s="230" t="s">
        <v>546</v>
      </c>
      <c r="L53" s="132" t="s">
        <v>708</v>
      </c>
      <c r="M53" s="393" t="s">
        <v>3344</v>
      </c>
      <c r="N53" s="385" t="s">
        <v>669</v>
      </c>
      <c r="O53" s="230" t="s">
        <v>3657</v>
      </c>
      <c r="P53" s="403"/>
      <c r="Q53" s="387"/>
    </row>
    <row r="54" spans="1:17" ht="12" customHeight="1">
      <c r="A54" s="356"/>
      <c r="B54" s="1215"/>
      <c r="C54" s="298">
        <v>2013</v>
      </c>
      <c r="D54" s="132" t="s">
        <v>1121</v>
      </c>
      <c r="E54" s="393" t="s">
        <v>1148</v>
      </c>
      <c r="F54" s="385" t="s">
        <v>661</v>
      </c>
      <c r="G54" s="230" t="s">
        <v>3874</v>
      </c>
      <c r="H54" s="132" t="s">
        <v>705</v>
      </c>
      <c r="I54" s="393" t="s">
        <v>2846</v>
      </c>
      <c r="J54" s="385" t="s">
        <v>669</v>
      </c>
      <c r="K54" s="230" t="s">
        <v>3875</v>
      </c>
      <c r="L54" s="132" t="s">
        <v>791</v>
      </c>
      <c r="M54" s="393" t="s">
        <v>2886</v>
      </c>
      <c r="N54" s="385" t="s">
        <v>751</v>
      </c>
      <c r="O54" s="230" t="s">
        <v>3876</v>
      </c>
      <c r="P54" s="403"/>
      <c r="Q54" s="387"/>
    </row>
    <row r="55" spans="1:17" ht="12" customHeight="1">
      <c r="A55" s="356"/>
      <c r="B55" s="1215"/>
      <c r="C55" s="298">
        <v>2014</v>
      </c>
      <c r="D55" s="132" t="s">
        <v>667</v>
      </c>
      <c r="E55" s="393" t="s">
        <v>3859</v>
      </c>
      <c r="F55" s="385" t="s">
        <v>751</v>
      </c>
      <c r="G55" s="230" t="s">
        <v>4202</v>
      </c>
      <c r="H55" s="132" t="s">
        <v>705</v>
      </c>
      <c r="I55" s="393" t="s">
        <v>3647</v>
      </c>
      <c r="J55" s="385" t="s">
        <v>669</v>
      </c>
      <c r="K55" s="230" t="s">
        <v>2117</v>
      </c>
      <c r="L55" s="132" t="s">
        <v>3958</v>
      </c>
      <c r="M55" s="393" t="s">
        <v>4681</v>
      </c>
      <c r="N55" s="385" t="s">
        <v>751</v>
      </c>
      <c r="O55" s="230" t="s">
        <v>2918</v>
      </c>
      <c r="P55" s="403"/>
      <c r="Q55" s="387"/>
    </row>
    <row r="56" spans="1:17" ht="12" customHeight="1" thickBot="1">
      <c r="A56" s="358"/>
      <c r="B56" s="1215"/>
      <c r="C56" s="148">
        <v>2015</v>
      </c>
      <c r="D56" s="138" t="s">
        <v>3958</v>
      </c>
      <c r="E56" s="144" t="s">
        <v>4681</v>
      </c>
      <c r="F56" s="143" t="s">
        <v>751</v>
      </c>
      <c r="G56" s="233" t="s">
        <v>4476</v>
      </c>
      <c r="H56" s="138" t="s">
        <v>705</v>
      </c>
      <c r="I56" s="144" t="s">
        <v>3647</v>
      </c>
      <c r="J56" s="143" t="s">
        <v>669</v>
      </c>
      <c r="K56" s="233" t="s">
        <v>4477</v>
      </c>
      <c r="L56" s="138" t="s">
        <v>1420</v>
      </c>
      <c r="M56" s="144" t="s">
        <v>1163</v>
      </c>
      <c r="N56" s="143" t="s">
        <v>930</v>
      </c>
      <c r="O56" s="233" t="s">
        <v>283</v>
      </c>
      <c r="P56" s="139"/>
      <c r="Q56" s="140"/>
    </row>
    <row r="57" spans="1:17" ht="12" customHeight="1">
      <c r="A57" s="356"/>
      <c r="B57" s="1215"/>
      <c r="C57" s="309">
        <v>2016</v>
      </c>
      <c r="D57" s="138" t="s">
        <v>1272</v>
      </c>
      <c r="E57" s="144" t="s">
        <v>4195</v>
      </c>
      <c r="F57" s="143" t="s">
        <v>669</v>
      </c>
      <c r="G57" s="233" t="s">
        <v>2902</v>
      </c>
      <c r="H57" s="138" t="s">
        <v>708</v>
      </c>
      <c r="I57" s="144" t="s">
        <v>1332</v>
      </c>
      <c r="J57" s="143" t="s">
        <v>657</v>
      </c>
      <c r="K57" s="233" t="s">
        <v>4750</v>
      </c>
      <c r="L57" s="138" t="s">
        <v>796</v>
      </c>
      <c r="M57" s="144" t="s">
        <v>744</v>
      </c>
      <c r="N57" s="143" t="s">
        <v>669</v>
      </c>
      <c r="O57" s="233" t="s">
        <v>2119</v>
      </c>
      <c r="P57" s="139"/>
      <c r="Q57" s="140"/>
    </row>
    <row r="58" spans="1:17" ht="12" customHeight="1">
      <c r="A58" s="356"/>
      <c r="B58" s="1215"/>
      <c r="C58" s="309">
        <v>2017</v>
      </c>
      <c r="D58" s="138" t="s">
        <v>671</v>
      </c>
      <c r="E58" s="144" t="s">
        <v>4990</v>
      </c>
      <c r="F58" s="143" t="s">
        <v>2458</v>
      </c>
      <c r="G58" s="233" t="s">
        <v>3156</v>
      </c>
      <c r="H58" s="138" t="s">
        <v>1725</v>
      </c>
      <c r="I58" s="144" t="s">
        <v>4991</v>
      </c>
      <c r="J58" s="143" t="s">
        <v>751</v>
      </c>
      <c r="K58" s="233" t="s">
        <v>2713</v>
      </c>
      <c r="L58" s="138" t="s">
        <v>708</v>
      </c>
      <c r="M58" s="144" t="s">
        <v>1332</v>
      </c>
      <c r="N58" s="143" t="s">
        <v>657</v>
      </c>
      <c r="O58" s="233" t="s">
        <v>4992</v>
      </c>
      <c r="P58" s="139"/>
      <c r="Q58" s="140"/>
    </row>
    <row r="59" spans="1:17" ht="12" customHeight="1">
      <c r="A59" s="356"/>
      <c r="B59" s="1215"/>
      <c r="C59" s="309">
        <v>2018</v>
      </c>
      <c r="D59" s="138" t="s">
        <v>961</v>
      </c>
      <c r="E59" s="144" t="s">
        <v>4178</v>
      </c>
      <c r="F59" s="143" t="s">
        <v>751</v>
      </c>
      <c r="G59" s="233">
        <v>8.7800925925925911E-3</v>
      </c>
      <c r="H59" s="138" t="s">
        <v>708</v>
      </c>
      <c r="I59" s="144" t="s">
        <v>1332</v>
      </c>
      <c r="J59" s="143" t="s">
        <v>657</v>
      </c>
      <c r="K59" s="233">
        <v>9.0393518518518522E-3</v>
      </c>
      <c r="L59" s="138" t="s">
        <v>705</v>
      </c>
      <c r="M59" s="144" t="s">
        <v>4472</v>
      </c>
      <c r="N59" s="143" t="s">
        <v>751</v>
      </c>
      <c r="O59" s="233">
        <v>9.1331018518518523E-3</v>
      </c>
      <c r="P59" s="139"/>
      <c r="Q59" s="140"/>
    </row>
    <row r="60" spans="1:17" ht="12" customHeight="1">
      <c r="A60" s="356"/>
      <c r="B60" s="1215"/>
      <c r="C60" s="382">
        <v>2019</v>
      </c>
      <c r="D60" s="132" t="s">
        <v>4455</v>
      </c>
      <c r="E60" s="393" t="s">
        <v>4456</v>
      </c>
      <c r="F60" s="385" t="s">
        <v>751</v>
      </c>
      <c r="G60" s="230">
        <v>8.8159722222222233E-3</v>
      </c>
      <c r="H60" s="132" t="s">
        <v>129</v>
      </c>
      <c r="I60" s="393" t="s">
        <v>1034</v>
      </c>
      <c r="J60" s="385" t="s">
        <v>929</v>
      </c>
      <c r="K60" s="230">
        <v>8.9027777777777786E-3</v>
      </c>
      <c r="L60" s="132" t="s">
        <v>816</v>
      </c>
      <c r="M60" s="393" t="s">
        <v>3476</v>
      </c>
      <c r="N60" s="385" t="s">
        <v>751</v>
      </c>
      <c r="O60" s="230">
        <v>9.3252314814814812E-3</v>
      </c>
      <c r="P60" s="403"/>
      <c r="Q60" s="387"/>
    </row>
    <row r="61" spans="1:17" ht="12" customHeight="1">
      <c r="A61" s="356"/>
      <c r="B61" s="1215"/>
      <c r="C61" s="382">
        <v>2022</v>
      </c>
      <c r="D61" s="132" t="s">
        <v>791</v>
      </c>
      <c r="E61" s="393" t="s">
        <v>792</v>
      </c>
      <c r="F61" s="385" t="s">
        <v>629</v>
      </c>
      <c r="G61" s="230">
        <v>1.0555555555555554E-2</v>
      </c>
      <c r="H61" s="132" t="s">
        <v>699</v>
      </c>
      <c r="I61" s="393" t="s">
        <v>3453</v>
      </c>
      <c r="J61" s="385" t="s">
        <v>629</v>
      </c>
      <c r="K61" s="230">
        <v>1.1724537037037035E-2</v>
      </c>
      <c r="L61" s="132" t="s">
        <v>2941</v>
      </c>
      <c r="M61" s="393" t="s">
        <v>797</v>
      </c>
      <c r="N61" s="385" t="s">
        <v>629</v>
      </c>
      <c r="O61" s="230">
        <v>1.3368055555555557E-2</v>
      </c>
      <c r="P61" s="403"/>
      <c r="Q61" s="387"/>
    </row>
    <row r="62" spans="1:17" ht="12" customHeight="1">
      <c r="A62" s="356"/>
      <c r="B62" s="1215"/>
      <c r="C62" s="382">
        <v>2023</v>
      </c>
      <c r="D62" s="132" t="s">
        <v>1758</v>
      </c>
      <c r="E62" s="393" t="s">
        <v>670</v>
      </c>
      <c r="F62" s="385"/>
      <c r="G62" s="230">
        <v>8.564814814814815E-3</v>
      </c>
      <c r="H62" s="132" t="s">
        <v>1082</v>
      </c>
      <c r="I62" s="393" t="s">
        <v>850</v>
      </c>
      <c r="J62" s="385" t="s">
        <v>629</v>
      </c>
      <c r="K62" s="230">
        <v>1.1458333333333334E-2</v>
      </c>
      <c r="L62" s="132" t="s">
        <v>2941</v>
      </c>
      <c r="M62" s="393" t="s">
        <v>797</v>
      </c>
      <c r="N62" s="385" t="s">
        <v>629</v>
      </c>
      <c r="O62" s="230">
        <v>1.269675925925926E-2</v>
      </c>
      <c r="P62" s="403"/>
      <c r="Q62" s="387"/>
    </row>
    <row r="63" spans="1:17" ht="12" customHeight="1" thickBot="1">
      <c r="A63" s="358"/>
      <c r="B63" s="1215"/>
      <c r="C63" s="309">
        <v>2024</v>
      </c>
      <c r="D63" s="1249" t="s">
        <v>5954</v>
      </c>
      <c r="E63" s="1250"/>
      <c r="F63" s="1250"/>
      <c r="G63" s="1250"/>
      <c r="H63" s="1250"/>
      <c r="I63" s="1250"/>
      <c r="J63" s="1250"/>
      <c r="K63" s="1250"/>
      <c r="L63" s="1250"/>
      <c r="M63" s="1250"/>
      <c r="N63" s="1250"/>
      <c r="O63" s="1251"/>
      <c r="P63" s="139"/>
      <c r="Q63" s="140"/>
    </row>
    <row r="64" spans="1:17">
      <c r="B64" s="1215"/>
      <c r="C64" s="309">
        <v>2025</v>
      </c>
      <c r="D64" s="1252"/>
      <c r="E64" s="1253"/>
      <c r="F64" s="1253"/>
      <c r="G64" s="1253"/>
      <c r="H64" s="1253"/>
      <c r="I64" s="1253"/>
      <c r="J64" s="1253"/>
      <c r="K64" s="1253"/>
      <c r="L64" s="1253"/>
      <c r="M64" s="1253"/>
      <c r="N64" s="1253"/>
      <c r="O64" s="1254"/>
      <c r="P64" s="139"/>
      <c r="Q64" s="140"/>
    </row>
    <row r="65" spans="2:17" ht="12.75" thickBot="1">
      <c r="B65" s="1216"/>
      <c r="C65" s="310">
        <v>2026</v>
      </c>
      <c r="D65" s="1255"/>
      <c r="E65" s="1256"/>
      <c r="F65" s="1256"/>
      <c r="G65" s="1256"/>
      <c r="H65" s="1256"/>
      <c r="I65" s="1256"/>
      <c r="J65" s="1256"/>
      <c r="K65" s="1256"/>
      <c r="L65" s="1256"/>
      <c r="M65" s="1256"/>
      <c r="N65" s="1256"/>
      <c r="O65" s="1257"/>
      <c r="P65" s="125"/>
      <c r="Q65" s="126"/>
    </row>
  </sheetData>
  <mergeCells count="16">
    <mergeCell ref="D30:O32"/>
    <mergeCell ref="D63:O65"/>
    <mergeCell ref="B34:C35"/>
    <mergeCell ref="P34:Q34"/>
    <mergeCell ref="D34:O34"/>
    <mergeCell ref="D35:G35"/>
    <mergeCell ref="H35:K35"/>
    <mergeCell ref="L35:O35"/>
    <mergeCell ref="B41:B65"/>
    <mergeCell ref="B8:B32"/>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5"/>
  <sheetViews>
    <sheetView topLeftCell="B4" workbookViewId="0">
      <selection activeCell="I62" sqref="I62"/>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16384" width="9.140625" style="1"/>
  </cols>
  <sheetData>
    <row r="1" spans="1:17" ht="15" customHeight="1">
      <c r="A1" s="926"/>
      <c r="B1" s="1229" t="s">
        <v>779</v>
      </c>
      <c r="C1" s="1230"/>
      <c r="D1" s="1231" t="s">
        <v>1443</v>
      </c>
      <c r="E1" s="1232"/>
      <c r="F1" s="1232"/>
      <c r="G1" s="1232"/>
      <c r="H1" s="1232"/>
      <c r="I1" s="1232"/>
      <c r="J1" s="1232"/>
      <c r="K1" s="1232"/>
      <c r="L1" s="1232"/>
      <c r="M1" s="1232"/>
      <c r="N1" s="1232"/>
      <c r="O1" s="1233"/>
      <c r="P1" s="1234" t="s">
        <v>1442</v>
      </c>
      <c r="Q1" s="1235"/>
    </row>
    <row r="2" spans="1:17" ht="15" thickBot="1">
      <c r="A2" s="356"/>
      <c r="B2" s="1194"/>
      <c r="C2" s="1195"/>
      <c r="D2" s="1201" t="s">
        <v>1444</v>
      </c>
      <c r="E2" s="1202"/>
      <c r="F2" s="1202"/>
      <c r="G2" s="1202"/>
      <c r="H2" s="1203" t="s">
        <v>1445</v>
      </c>
      <c r="I2" s="1203"/>
      <c r="J2" s="1203"/>
      <c r="K2" s="1203"/>
      <c r="L2" s="1204" t="s">
        <v>1446</v>
      </c>
      <c r="M2" s="1204"/>
      <c r="N2" s="1204"/>
      <c r="O2" s="1205"/>
      <c r="P2" s="151" t="s">
        <v>1441</v>
      </c>
      <c r="Q2" s="150" t="s">
        <v>1447</v>
      </c>
    </row>
    <row r="3" spans="1:17" ht="15" hidden="1" customHeight="1">
      <c r="A3" s="356"/>
      <c r="B3" s="934" t="s">
        <v>716</v>
      </c>
      <c r="C3" s="927">
        <v>1995</v>
      </c>
      <c r="D3" s="935">
        <v>0</v>
      </c>
      <c r="E3" s="936">
        <v>0</v>
      </c>
      <c r="F3" s="930">
        <v>0</v>
      </c>
      <c r="G3" s="931">
        <v>0</v>
      </c>
      <c r="H3" s="935">
        <v>0</v>
      </c>
      <c r="I3" s="936">
        <v>0</v>
      </c>
      <c r="J3" s="930">
        <v>0</v>
      </c>
      <c r="K3" s="931">
        <v>0</v>
      </c>
      <c r="L3" s="935">
        <v>0</v>
      </c>
      <c r="M3" s="936">
        <v>0</v>
      </c>
      <c r="N3" s="930">
        <v>0</v>
      </c>
      <c r="O3" s="931">
        <v>0</v>
      </c>
      <c r="P3" s="937"/>
      <c r="Q3" s="933"/>
    </row>
    <row r="4" spans="1:17" ht="12" customHeight="1">
      <c r="A4" s="356"/>
      <c r="B4" s="1236" t="s">
        <v>6314</v>
      </c>
      <c r="C4" s="148">
        <v>1996</v>
      </c>
      <c r="D4" s="141" t="s">
        <v>627</v>
      </c>
      <c r="E4" s="152" t="s">
        <v>880</v>
      </c>
      <c r="F4" s="136" t="s">
        <v>750</v>
      </c>
      <c r="G4" s="237">
        <v>1.0960648148148148E-2</v>
      </c>
      <c r="H4" s="141"/>
      <c r="I4" s="152"/>
      <c r="J4" s="136"/>
      <c r="K4" s="237"/>
      <c r="L4" s="141"/>
      <c r="M4" s="152"/>
      <c r="N4" s="136"/>
      <c r="O4" s="237"/>
      <c r="P4" s="236"/>
      <c r="Q4" s="140"/>
    </row>
    <row r="5" spans="1:17" ht="12" customHeight="1">
      <c r="A5" s="356"/>
      <c r="B5" s="1190"/>
      <c r="C5" s="148">
        <v>1997</v>
      </c>
      <c r="D5" s="141" t="s">
        <v>1041</v>
      </c>
      <c r="E5" s="142" t="s">
        <v>1042</v>
      </c>
      <c r="F5" s="143" t="s">
        <v>938</v>
      </c>
      <c r="G5" s="237">
        <v>1.0694444444444444E-2</v>
      </c>
      <c r="H5" s="141" t="s">
        <v>687</v>
      </c>
      <c r="I5" s="142" t="s">
        <v>1043</v>
      </c>
      <c r="J5" s="143" t="s">
        <v>881</v>
      </c>
      <c r="K5" s="237">
        <v>1.2534722222222223E-2</v>
      </c>
      <c r="L5" s="141"/>
      <c r="M5" s="142"/>
      <c r="N5" s="143"/>
      <c r="O5" s="237"/>
      <c r="P5" s="236"/>
      <c r="Q5" s="140"/>
    </row>
    <row r="6" spans="1:17" ht="12" customHeight="1">
      <c r="A6" s="356"/>
      <c r="B6" s="1190"/>
      <c r="C6" s="148">
        <v>1998</v>
      </c>
      <c r="D6" s="141" t="s">
        <v>1266</v>
      </c>
      <c r="E6" s="142" t="s">
        <v>1267</v>
      </c>
      <c r="F6" s="143" t="s">
        <v>661</v>
      </c>
      <c r="G6" s="237">
        <v>1.1554398148148147E-2</v>
      </c>
      <c r="H6" s="141" t="s">
        <v>680</v>
      </c>
      <c r="I6" s="142" t="s">
        <v>1268</v>
      </c>
      <c r="J6" s="143" t="s">
        <v>661</v>
      </c>
      <c r="K6" s="237">
        <v>1.1642361111111112E-2</v>
      </c>
      <c r="L6" s="141"/>
      <c r="M6" s="142"/>
      <c r="N6" s="143"/>
      <c r="O6" s="237"/>
      <c r="P6" s="236"/>
      <c r="Q6" s="140"/>
    </row>
    <row r="7" spans="1:17" ht="12" customHeight="1">
      <c r="A7" s="356"/>
      <c r="B7" s="1190"/>
      <c r="C7" s="148">
        <v>1999</v>
      </c>
      <c r="D7" s="141" t="s">
        <v>804</v>
      </c>
      <c r="E7" s="142" t="s">
        <v>1422</v>
      </c>
      <c r="F7" s="143" t="s">
        <v>657</v>
      </c>
      <c r="G7" s="237">
        <v>4.5219907407407405E-3</v>
      </c>
      <c r="H7" s="141" t="s">
        <v>1159</v>
      </c>
      <c r="I7" s="142" t="s">
        <v>1423</v>
      </c>
      <c r="J7" s="143" t="s">
        <v>657</v>
      </c>
      <c r="K7" s="237">
        <v>5.2777777777777771E-3</v>
      </c>
      <c r="L7" s="141"/>
      <c r="M7" s="142"/>
      <c r="N7" s="143"/>
      <c r="O7" s="237"/>
      <c r="P7" s="236"/>
      <c r="Q7" s="140"/>
    </row>
    <row r="8" spans="1:17" ht="12" customHeight="1">
      <c r="A8" s="356"/>
      <c r="B8" s="1190"/>
      <c r="C8" s="148">
        <v>2000</v>
      </c>
      <c r="D8" s="141" t="s">
        <v>1356</v>
      </c>
      <c r="E8" s="142" t="s">
        <v>1625</v>
      </c>
      <c r="F8" s="143" t="s">
        <v>751</v>
      </c>
      <c r="G8" s="237">
        <v>9.9421296296296289E-3</v>
      </c>
      <c r="H8" s="141" t="s">
        <v>1356</v>
      </c>
      <c r="I8" s="142" t="s">
        <v>1626</v>
      </c>
      <c r="J8" s="143" t="s">
        <v>751</v>
      </c>
      <c r="K8" s="237">
        <v>1.1498842592592593E-2</v>
      </c>
      <c r="L8" s="141" t="s">
        <v>828</v>
      </c>
      <c r="M8" s="142" t="s">
        <v>1471</v>
      </c>
      <c r="N8" s="143" t="s">
        <v>666</v>
      </c>
      <c r="O8" s="237">
        <v>1.3891203703703704E-2</v>
      </c>
      <c r="P8" s="236"/>
      <c r="Q8" s="140"/>
    </row>
    <row r="9" spans="1:17" ht="12" customHeight="1">
      <c r="A9" s="356"/>
      <c r="B9" s="1190"/>
      <c r="C9" s="148">
        <v>2001</v>
      </c>
      <c r="D9" s="141" t="s">
        <v>1654</v>
      </c>
      <c r="E9" s="142" t="s">
        <v>2225</v>
      </c>
      <c r="F9" s="143" t="s">
        <v>751</v>
      </c>
      <c r="G9" s="244">
        <v>1500.6</v>
      </c>
      <c r="H9" s="141" t="s">
        <v>2226</v>
      </c>
      <c r="I9" s="142" t="s">
        <v>2227</v>
      </c>
      <c r="J9" s="143" t="s">
        <v>751</v>
      </c>
      <c r="K9" s="244">
        <v>1625</v>
      </c>
      <c r="L9" s="141"/>
      <c r="M9" s="142"/>
      <c r="N9" s="143"/>
      <c r="O9" s="237"/>
      <c r="P9" s="236"/>
      <c r="Q9" s="140"/>
    </row>
    <row r="10" spans="1:17" ht="12" customHeight="1">
      <c r="A10" s="356"/>
      <c r="B10" s="1190"/>
      <c r="C10" s="148">
        <v>2002</v>
      </c>
      <c r="D10" s="141" t="s">
        <v>690</v>
      </c>
      <c r="E10" s="142" t="s">
        <v>1619</v>
      </c>
      <c r="F10" s="143" t="s">
        <v>751</v>
      </c>
      <c r="G10" s="233" t="s">
        <v>2534</v>
      </c>
      <c r="H10" s="141" t="s">
        <v>680</v>
      </c>
      <c r="I10" s="142" t="s">
        <v>654</v>
      </c>
      <c r="J10" s="143" t="s">
        <v>629</v>
      </c>
      <c r="K10" s="233" t="s">
        <v>2535</v>
      </c>
      <c r="L10" s="141"/>
      <c r="M10" s="142"/>
      <c r="N10" s="143"/>
      <c r="O10" s="237"/>
      <c r="P10" s="299"/>
      <c r="Q10" s="140"/>
    </row>
    <row r="11" spans="1:17" ht="12" customHeight="1">
      <c r="A11" s="356"/>
      <c r="B11" s="1190"/>
      <c r="C11" s="148">
        <v>2003</v>
      </c>
      <c r="D11" s="351" t="s">
        <v>1358</v>
      </c>
      <c r="E11" s="352" t="s">
        <v>2509</v>
      </c>
      <c r="F11" s="331" t="s">
        <v>2458</v>
      </c>
      <c r="G11" s="333" t="s">
        <v>282</v>
      </c>
      <c r="H11" s="141" t="s">
        <v>680</v>
      </c>
      <c r="I11" s="142" t="s">
        <v>654</v>
      </c>
      <c r="J11" s="143" t="s">
        <v>629</v>
      </c>
      <c r="K11" s="233" t="s">
        <v>283</v>
      </c>
      <c r="L11" s="141"/>
      <c r="M11" s="142"/>
      <c r="N11" s="143"/>
      <c r="O11" s="237"/>
      <c r="P11" s="299"/>
      <c r="Q11" s="140"/>
    </row>
    <row r="12" spans="1:17" ht="12" customHeight="1">
      <c r="A12" s="356"/>
      <c r="B12" s="1190"/>
      <c r="C12" s="148">
        <v>2004</v>
      </c>
      <c r="D12" s="141" t="s">
        <v>680</v>
      </c>
      <c r="E12" s="142" t="s">
        <v>654</v>
      </c>
      <c r="F12" s="143" t="s">
        <v>629</v>
      </c>
      <c r="G12" s="233" t="s">
        <v>544</v>
      </c>
      <c r="H12" s="141" t="s">
        <v>1102</v>
      </c>
      <c r="I12" s="142" t="s">
        <v>1567</v>
      </c>
      <c r="J12" s="143" t="s">
        <v>751</v>
      </c>
      <c r="K12" s="233" t="s">
        <v>545</v>
      </c>
      <c r="L12" s="141"/>
      <c r="M12" s="142"/>
      <c r="N12" s="143"/>
      <c r="O12" s="237"/>
      <c r="P12" s="299"/>
      <c r="Q12" s="140"/>
    </row>
    <row r="13" spans="1:17" ht="12" customHeight="1">
      <c r="A13" s="356"/>
      <c r="B13" s="1190"/>
      <c r="C13" s="148">
        <v>2005</v>
      </c>
      <c r="D13" s="141" t="s">
        <v>753</v>
      </c>
      <c r="E13" s="142" t="s">
        <v>1546</v>
      </c>
      <c r="F13" s="143" t="s">
        <v>751</v>
      </c>
      <c r="G13" s="233" t="s">
        <v>1810</v>
      </c>
      <c r="H13" s="141" t="s">
        <v>1102</v>
      </c>
      <c r="I13" s="142" t="s">
        <v>1567</v>
      </c>
      <c r="J13" s="143" t="s">
        <v>751</v>
      </c>
      <c r="K13" s="233" t="s">
        <v>1811</v>
      </c>
      <c r="L13" s="141" t="s">
        <v>687</v>
      </c>
      <c r="M13" s="142" t="s">
        <v>1155</v>
      </c>
      <c r="N13" s="143" t="s">
        <v>751</v>
      </c>
      <c r="O13" s="233" t="s">
        <v>1812</v>
      </c>
      <c r="P13" s="299"/>
      <c r="Q13" s="140"/>
    </row>
    <row r="14" spans="1:17" ht="12" customHeight="1">
      <c r="A14" s="356"/>
      <c r="B14" s="1190"/>
      <c r="C14" s="148">
        <v>2006</v>
      </c>
      <c r="D14" s="141" t="s">
        <v>1547</v>
      </c>
      <c r="E14" s="142" t="s">
        <v>1548</v>
      </c>
      <c r="F14" s="143" t="s">
        <v>751</v>
      </c>
      <c r="G14" s="233" t="s">
        <v>2126</v>
      </c>
      <c r="H14" s="141" t="s">
        <v>976</v>
      </c>
      <c r="I14" s="142" t="s">
        <v>1070</v>
      </c>
      <c r="J14" s="143" t="s">
        <v>2042</v>
      </c>
      <c r="K14" s="233" t="s">
        <v>2127</v>
      </c>
      <c r="L14" s="141"/>
      <c r="M14" s="142"/>
      <c r="N14" s="143"/>
      <c r="O14" s="237"/>
      <c r="P14" s="236"/>
      <c r="Q14" s="140"/>
    </row>
    <row r="15" spans="1:17" ht="12" customHeight="1">
      <c r="A15" s="356"/>
      <c r="B15" s="1190"/>
      <c r="C15" s="148">
        <v>2007</v>
      </c>
      <c r="D15" s="141" t="s">
        <v>1334</v>
      </c>
      <c r="E15" s="142" t="s">
        <v>1335</v>
      </c>
      <c r="F15" s="143" t="s">
        <v>751</v>
      </c>
      <c r="G15" s="233" t="s">
        <v>2722</v>
      </c>
      <c r="H15" s="141" t="s">
        <v>1478</v>
      </c>
      <c r="I15" s="142" t="s">
        <v>2471</v>
      </c>
      <c r="J15" s="143" t="s">
        <v>751</v>
      </c>
      <c r="K15" s="233" t="s">
        <v>2723</v>
      </c>
      <c r="L15" s="141"/>
      <c r="M15" s="142"/>
      <c r="N15" s="143"/>
      <c r="O15" s="233"/>
      <c r="P15" s="299"/>
      <c r="Q15" s="140"/>
    </row>
    <row r="16" spans="1:17" ht="12" customHeight="1">
      <c r="A16" s="356"/>
      <c r="B16" s="1190"/>
      <c r="C16" s="148">
        <v>2008</v>
      </c>
      <c r="D16" s="141" t="s">
        <v>1102</v>
      </c>
      <c r="E16" s="142" t="s">
        <v>2361</v>
      </c>
      <c r="F16" s="143" t="s">
        <v>661</v>
      </c>
      <c r="G16" s="233" t="s">
        <v>2911</v>
      </c>
      <c r="H16" s="141" t="s">
        <v>1309</v>
      </c>
      <c r="I16" s="142" t="s">
        <v>2283</v>
      </c>
      <c r="J16" s="143" t="s">
        <v>677</v>
      </c>
      <c r="K16" s="233" t="s">
        <v>1822</v>
      </c>
      <c r="L16" s="141" t="s">
        <v>687</v>
      </c>
      <c r="M16" s="142" t="s">
        <v>2307</v>
      </c>
      <c r="N16" s="143" t="s">
        <v>751</v>
      </c>
      <c r="O16" s="233" t="s">
        <v>2912</v>
      </c>
      <c r="P16" s="139"/>
      <c r="Q16" s="140"/>
    </row>
    <row r="17" spans="1:17" ht="12" customHeight="1">
      <c r="A17" s="356"/>
      <c r="B17" s="1190"/>
      <c r="C17" s="148">
        <v>2009</v>
      </c>
      <c r="D17" s="141" t="s">
        <v>1085</v>
      </c>
      <c r="E17" s="142" t="s">
        <v>1738</v>
      </c>
      <c r="F17" s="143" t="s">
        <v>657</v>
      </c>
      <c r="G17" s="233" t="s">
        <v>3131</v>
      </c>
      <c r="H17" s="141"/>
      <c r="I17" s="142"/>
      <c r="J17" s="143"/>
      <c r="K17" s="233"/>
      <c r="L17" s="141"/>
      <c r="M17" s="142"/>
      <c r="N17" s="143"/>
      <c r="O17" s="233"/>
      <c r="P17" s="299"/>
      <c r="Q17" s="140"/>
    </row>
    <row r="18" spans="1:17" ht="12" customHeight="1">
      <c r="A18" s="356"/>
      <c r="B18" s="1190"/>
      <c r="C18" s="148">
        <v>2010</v>
      </c>
      <c r="D18" s="141" t="s">
        <v>687</v>
      </c>
      <c r="E18" s="142" t="s">
        <v>2307</v>
      </c>
      <c r="F18" s="143" t="s">
        <v>751</v>
      </c>
      <c r="G18" s="233" t="s">
        <v>3153</v>
      </c>
      <c r="H18" s="141" t="s">
        <v>1317</v>
      </c>
      <c r="I18" s="142" t="s">
        <v>1399</v>
      </c>
      <c r="J18" s="143" t="s">
        <v>751</v>
      </c>
      <c r="K18" s="233" t="s">
        <v>3297</v>
      </c>
      <c r="L18" s="141" t="s">
        <v>1356</v>
      </c>
      <c r="M18" s="142" t="s">
        <v>449</v>
      </c>
      <c r="N18" s="143" t="s">
        <v>751</v>
      </c>
      <c r="O18" s="233" t="s">
        <v>3298</v>
      </c>
      <c r="P18" s="299"/>
      <c r="Q18" s="140"/>
    </row>
    <row r="19" spans="1:17" ht="12" customHeight="1">
      <c r="A19" s="356"/>
      <c r="B19" s="1190"/>
      <c r="C19" s="395">
        <v>2011</v>
      </c>
      <c r="D19" s="389" t="s">
        <v>687</v>
      </c>
      <c r="E19" s="390" t="s">
        <v>2307</v>
      </c>
      <c r="F19" s="391" t="s">
        <v>751</v>
      </c>
      <c r="G19" s="392" t="s">
        <v>3518</v>
      </c>
      <c r="H19" s="389" t="s">
        <v>976</v>
      </c>
      <c r="I19" s="390" t="s">
        <v>2362</v>
      </c>
      <c r="J19" s="391" t="s">
        <v>751</v>
      </c>
      <c r="K19" s="392" t="s">
        <v>3519</v>
      </c>
      <c r="L19" s="389" t="s">
        <v>1306</v>
      </c>
      <c r="M19" s="390" t="s">
        <v>1455</v>
      </c>
      <c r="N19" s="391" t="s">
        <v>661</v>
      </c>
      <c r="O19" s="392" t="s">
        <v>3520</v>
      </c>
      <c r="P19" s="415"/>
      <c r="Q19" s="170"/>
    </row>
    <row r="20" spans="1:17" ht="12" customHeight="1">
      <c r="A20" s="356"/>
      <c r="B20" s="1190"/>
      <c r="C20" s="298">
        <v>2012</v>
      </c>
      <c r="D20" s="383" t="s">
        <v>687</v>
      </c>
      <c r="E20" s="384" t="s">
        <v>2307</v>
      </c>
      <c r="F20" s="385" t="s">
        <v>751</v>
      </c>
      <c r="G20" s="230" t="s">
        <v>3130</v>
      </c>
      <c r="H20" s="383" t="s">
        <v>1309</v>
      </c>
      <c r="I20" s="384" t="s">
        <v>3663</v>
      </c>
      <c r="J20" s="385" t="s">
        <v>677</v>
      </c>
      <c r="K20" s="230" t="s">
        <v>3664</v>
      </c>
      <c r="L20" s="383" t="s">
        <v>653</v>
      </c>
      <c r="M20" s="384" t="s">
        <v>108</v>
      </c>
      <c r="N20" s="385" t="s">
        <v>942</v>
      </c>
      <c r="O20" s="230" t="s">
        <v>3665</v>
      </c>
      <c r="P20" s="414"/>
      <c r="Q20" s="387"/>
    </row>
    <row r="21" spans="1:17" ht="12" customHeight="1">
      <c r="A21" s="356"/>
      <c r="B21" s="1190"/>
      <c r="C21" s="298">
        <v>2013</v>
      </c>
      <c r="D21" s="383" t="s">
        <v>1256</v>
      </c>
      <c r="E21" s="384" t="s">
        <v>3884</v>
      </c>
      <c r="F21" s="385" t="s">
        <v>3808</v>
      </c>
      <c r="G21" s="230" t="s">
        <v>3673</v>
      </c>
      <c r="H21" s="383" t="s">
        <v>1356</v>
      </c>
      <c r="I21" s="384" t="s">
        <v>3048</v>
      </c>
      <c r="J21" s="385" t="s">
        <v>669</v>
      </c>
      <c r="K21" s="230" t="s">
        <v>3885</v>
      </c>
      <c r="L21" s="383" t="s">
        <v>3886</v>
      </c>
      <c r="M21" s="384" t="s">
        <v>3887</v>
      </c>
      <c r="N21" s="385" t="s">
        <v>3808</v>
      </c>
      <c r="O21" s="230" t="s">
        <v>3888</v>
      </c>
      <c r="P21" s="414"/>
      <c r="Q21" s="387"/>
    </row>
    <row r="22" spans="1:17" ht="12" customHeight="1">
      <c r="A22" s="356"/>
      <c r="B22" s="1190"/>
      <c r="C22" s="298">
        <v>2014</v>
      </c>
      <c r="D22" s="383" t="s">
        <v>976</v>
      </c>
      <c r="E22" s="384" t="s">
        <v>2642</v>
      </c>
      <c r="F22" s="385" t="s">
        <v>751</v>
      </c>
      <c r="G22" s="230" t="s">
        <v>4207</v>
      </c>
      <c r="H22" s="383" t="s">
        <v>627</v>
      </c>
      <c r="I22" s="384" t="s">
        <v>2642</v>
      </c>
      <c r="J22" s="385" t="s">
        <v>751</v>
      </c>
      <c r="K22" s="230" t="s">
        <v>4208</v>
      </c>
      <c r="L22" s="383" t="s">
        <v>1096</v>
      </c>
      <c r="M22" s="384" t="s">
        <v>2646</v>
      </c>
      <c r="N22" s="385" t="s">
        <v>751</v>
      </c>
      <c r="O22" s="230" t="s">
        <v>4209</v>
      </c>
      <c r="P22" s="414"/>
      <c r="Q22" s="387"/>
    </row>
    <row r="23" spans="1:17" ht="12" customHeight="1">
      <c r="A23" s="356"/>
      <c r="B23" s="1190"/>
      <c r="C23" s="148">
        <v>2015</v>
      </c>
      <c r="D23" s="141" t="s">
        <v>1096</v>
      </c>
      <c r="E23" s="142" t="s">
        <v>2646</v>
      </c>
      <c r="F23" s="143" t="s">
        <v>751</v>
      </c>
      <c r="G23" s="233" t="s">
        <v>540</v>
      </c>
      <c r="H23" s="141" t="s">
        <v>653</v>
      </c>
      <c r="I23" s="142" t="s">
        <v>4479</v>
      </c>
      <c r="J23" s="143" t="s">
        <v>661</v>
      </c>
      <c r="K23" s="233" t="s">
        <v>3878</v>
      </c>
      <c r="L23" s="141" t="s">
        <v>627</v>
      </c>
      <c r="M23" s="142" t="s">
        <v>2642</v>
      </c>
      <c r="N23" s="143" t="s">
        <v>751</v>
      </c>
      <c r="O23" s="233" t="s">
        <v>4480</v>
      </c>
      <c r="P23" s="299"/>
      <c r="Q23" s="140"/>
    </row>
    <row r="24" spans="1:17" ht="12" customHeight="1">
      <c r="A24" s="356"/>
      <c r="B24" s="1190"/>
      <c r="C24" s="309">
        <v>2016</v>
      </c>
      <c r="D24" s="141" t="s">
        <v>1099</v>
      </c>
      <c r="E24" s="142" t="s">
        <v>3645</v>
      </c>
      <c r="F24" s="143" t="s">
        <v>669</v>
      </c>
      <c r="G24" s="233" t="s">
        <v>4741</v>
      </c>
      <c r="H24" s="141" t="s">
        <v>918</v>
      </c>
      <c r="I24" s="142" t="s">
        <v>2843</v>
      </c>
      <c r="J24" s="143" t="s">
        <v>751</v>
      </c>
      <c r="K24" s="233" t="s">
        <v>4742</v>
      </c>
      <c r="L24" s="141" t="s">
        <v>627</v>
      </c>
      <c r="M24" s="142" t="s">
        <v>2627</v>
      </c>
      <c r="N24" s="143" t="s">
        <v>751</v>
      </c>
      <c r="O24" s="233" t="s">
        <v>4743</v>
      </c>
      <c r="P24" s="299"/>
      <c r="Q24" s="140"/>
    </row>
    <row r="25" spans="1:17" ht="12" customHeight="1">
      <c r="A25" s="356"/>
      <c r="B25" s="1190"/>
      <c r="C25" s="309">
        <v>2017</v>
      </c>
      <c r="D25" s="943" t="s">
        <v>918</v>
      </c>
      <c r="E25" s="944" t="s">
        <v>2843</v>
      </c>
      <c r="F25" s="942" t="s">
        <v>751</v>
      </c>
      <c r="G25" s="941" t="s">
        <v>4981</v>
      </c>
      <c r="H25" s="141" t="s">
        <v>687</v>
      </c>
      <c r="I25" s="142" t="s">
        <v>3049</v>
      </c>
      <c r="J25" s="143" t="s">
        <v>751</v>
      </c>
      <c r="K25" s="233" t="s">
        <v>1822</v>
      </c>
      <c r="L25" s="141" t="s">
        <v>1356</v>
      </c>
      <c r="M25" s="142" t="s">
        <v>3048</v>
      </c>
      <c r="N25" s="143" t="s">
        <v>669</v>
      </c>
      <c r="O25" s="233" t="s">
        <v>4982</v>
      </c>
      <c r="P25" s="299">
        <v>9.2685185185185197E-3</v>
      </c>
      <c r="Q25" s="140">
        <v>2017</v>
      </c>
    </row>
    <row r="26" spans="1:17" ht="12" customHeight="1">
      <c r="A26" s="356"/>
      <c r="B26" s="1190"/>
      <c r="C26" s="309">
        <v>2018</v>
      </c>
      <c r="D26" s="141" t="s">
        <v>1153</v>
      </c>
      <c r="E26" s="142" t="s">
        <v>975</v>
      </c>
      <c r="F26" s="143" t="s">
        <v>669</v>
      </c>
      <c r="G26" s="233">
        <v>1.0333333333333335E-2</v>
      </c>
      <c r="H26" s="141" t="s">
        <v>1102</v>
      </c>
      <c r="I26" s="142" t="s">
        <v>3963</v>
      </c>
      <c r="J26" s="143" t="s">
        <v>669</v>
      </c>
      <c r="K26" s="233">
        <v>1.0347222222222223E-2</v>
      </c>
      <c r="L26" s="141" t="s">
        <v>627</v>
      </c>
      <c r="M26" s="142" t="s">
        <v>1201</v>
      </c>
      <c r="N26" s="143" t="s">
        <v>669</v>
      </c>
      <c r="O26" s="233">
        <v>1.1302083333333332E-2</v>
      </c>
      <c r="P26" s="299"/>
      <c r="Q26" s="140"/>
    </row>
    <row r="27" spans="1:17" ht="12" customHeight="1">
      <c r="A27" s="356"/>
      <c r="B27" s="1190"/>
      <c r="C27" s="382">
        <v>2019</v>
      </c>
      <c r="D27" s="383" t="s">
        <v>1200</v>
      </c>
      <c r="E27" s="384" t="s">
        <v>1205</v>
      </c>
      <c r="F27" s="385" t="s">
        <v>663</v>
      </c>
      <c r="G27" s="230">
        <v>9.5636574074074079E-3</v>
      </c>
      <c r="H27" s="383" t="s">
        <v>921</v>
      </c>
      <c r="I27" s="384" t="s">
        <v>2059</v>
      </c>
      <c r="J27" s="385" t="s">
        <v>677</v>
      </c>
      <c r="K27" s="230">
        <v>1.1200231481481483E-2</v>
      </c>
      <c r="L27" s="383" t="s">
        <v>973</v>
      </c>
      <c r="M27" s="384" t="s">
        <v>5275</v>
      </c>
      <c r="N27" s="385" t="s">
        <v>661</v>
      </c>
      <c r="O27" s="230">
        <v>1.4068287037037037E-2</v>
      </c>
      <c r="P27" s="414"/>
      <c r="Q27" s="387"/>
    </row>
    <row r="28" spans="1:17" ht="12" customHeight="1">
      <c r="A28" s="356"/>
      <c r="B28" s="1190"/>
      <c r="C28" s="382">
        <v>2022</v>
      </c>
      <c r="D28" s="383" t="s">
        <v>1096</v>
      </c>
      <c r="E28" s="384" t="s">
        <v>3790</v>
      </c>
      <c r="F28" s="385" t="s">
        <v>661</v>
      </c>
      <c r="G28" s="230">
        <v>1.1400462962962965E-2</v>
      </c>
      <c r="H28" s="383"/>
      <c r="I28" s="384"/>
      <c r="J28" s="385"/>
      <c r="K28" s="230"/>
      <c r="L28" s="383"/>
      <c r="M28" s="384"/>
      <c r="N28" s="385"/>
      <c r="O28" s="230"/>
      <c r="P28" s="414"/>
      <c r="Q28" s="387"/>
    </row>
    <row r="29" spans="1:17" ht="12" customHeight="1">
      <c r="A29" s="356"/>
      <c r="B29" s="1190"/>
      <c r="C29" s="382">
        <v>2023</v>
      </c>
      <c r="D29" s="383" t="s">
        <v>753</v>
      </c>
      <c r="E29" s="384" t="s">
        <v>4770</v>
      </c>
      <c r="F29" s="385" t="s">
        <v>669</v>
      </c>
      <c r="G29" s="230">
        <v>9.8495370370370369E-3</v>
      </c>
      <c r="H29" s="383" t="s">
        <v>1096</v>
      </c>
      <c r="I29" s="384" t="s">
        <v>3790</v>
      </c>
      <c r="J29" s="385" t="s">
        <v>661</v>
      </c>
      <c r="K29" s="230">
        <v>1.1122685185185185E-2</v>
      </c>
      <c r="L29" s="383"/>
      <c r="M29" s="384"/>
      <c r="N29" s="385"/>
      <c r="O29" s="230"/>
      <c r="P29" s="414"/>
      <c r="Q29" s="387"/>
    </row>
    <row r="30" spans="1:17" ht="12" customHeight="1">
      <c r="A30" s="356"/>
      <c r="B30" s="1190"/>
      <c r="C30" s="309">
        <v>2024</v>
      </c>
      <c r="D30" s="141" t="s">
        <v>753</v>
      </c>
      <c r="E30" s="142" t="s">
        <v>4770</v>
      </c>
      <c r="F30" s="143" t="s">
        <v>669</v>
      </c>
      <c r="G30" s="233">
        <v>1.0289351851851852E-2</v>
      </c>
      <c r="H30" s="141" t="s">
        <v>2311</v>
      </c>
      <c r="I30" s="142" t="s">
        <v>4548</v>
      </c>
      <c r="J30" s="143" t="s">
        <v>751</v>
      </c>
      <c r="K30" s="233">
        <v>1.0324074074074074E-2</v>
      </c>
      <c r="L30" s="141" t="s">
        <v>100</v>
      </c>
      <c r="M30" s="142" t="s">
        <v>1034</v>
      </c>
      <c r="N30" s="143" t="s">
        <v>929</v>
      </c>
      <c r="O30" s="233">
        <v>1.0520833333333333E-2</v>
      </c>
      <c r="P30" s="299"/>
      <c r="Q30" s="140"/>
    </row>
    <row r="31" spans="1:17" ht="12" customHeight="1">
      <c r="A31" s="356"/>
      <c r="B31" s="1190"/>
      <c r="C31" s="309">
        <v>2025</v>
      </c>
      <c r="D31" s="141" t="s">
        <v>696</v>
      </c>
      <c r="E31" s="142" t="s">
        <v>4407</v>
      </c>
      <c r="F31" s="143" t="s">
        <v>751</v>
      </c>
      <c r="G31" s="233">
        <v>1.0532407407407407E-2</v>
      </c>
      <c r="H31" s="141" t="s">
        <v>1102</v>
      </c>
      <c r="I31" s="142" t="s">
        <v>4850</v>
      </c>
      <c r="J31" s="143" t="s">
        <v>4889</v>
      </c>
      <c r="K31" s="233">
        <v>1.1180555555555555E-2</v>
      </c>
      <c r="L31" s="141" t="s">
        <v>804</v>
      </c>
      <c r="M31" s="142" t="s">
        <v>3779</v>
      </c>
      <c r="N31" s="143" t="s">
        <v>751</v>
      </c>
      <c r="O31" s="233">
        <v>1.1608796296296296E-2</v>
      </c>
      <c r="P31" s="299"/>
      <c r="Q31" s="140"/>
    </row>
    <row r="32" spans="1:17" ht="12" customHeight="1" thickBot="1">
      <c r="A32" s="358"/>
      <c r="B32" s="1191"/>
      <c r="C32" s="310">
        <v>2026</v>
      </c>
      <c r="D32" s="145" t="s">
        <v>2631</v>
      </c>
      <c r="E32" s="146" t="s">
        <v>793</v>
      </c>
      <c r="F32" s="128" t="s">
        <v>661</v>
      </c>
      <c r="G32" s="232">
        <v>0.01</v>
      </c>
      <c r="H32" s="145" t="s">
        <v>1102</v>
      </c>
      <c r="I32" s="146" t="s">
        <v>4850</v>
      </c>
      <c r="J32" s="128" t="s">
        <v>4889</v>
      </c>
      <c r="K32" s="232">
        <v>1.0937499999999999E-2</v>
      </c>
      <c r="L32" s="145" t="s">
        <v>696</v>
      </c>
      <c r="M32" s="146" t="s">
        <v>4407</v>
      </c>
      <c r="N32" s="128" t="s">
        <v>751</v>
      </c>
      <c r="O32" s="232">
        <v>1.1030092592592593E-2</v>
      </c>
      <c r="P32" s="373"/>
      <c r="Q32" s="126"/>
    </row>
    <row r="33" spans="1:17" ht="12.75" thickBot="1"/>
    <row r="34" spans="1:17" ht="15" customHeight="1">
      <c r="A34" s="353"/>
      <c r="B34" s="1192" t="s">
        <v>779</v>
      </c>
      <c r="C34" s="1193"/>
      <c r="D34" s="1198" t="s">
        <v>1443</v>
      </c>
      <c r="E34" s="1199"/>
      <c r="F34" s="1199"/>
      <c r="G34" s="1199"/>
      <c r="H34" s="1199"/>
      <c r="I34" s="1199"/>
      <c r="J34" s="1199"/>
      <c r="K34" s="1199"/>
      <c r="L34" s="1199"/>
      <c r="M34" s="1199"/>
      <c r="N34" s="1199"/>
      <c r="O34" s="1200"/>
      <c r="P34" s="1196" t="s">
        <v>1442</v>
      </c>
      <c r="Q34" s="1197"/>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2" customHeight="1">
      <c r="A36" s="356"/>
      <c r="B36" s="1214" t="s">
        <v>6313</v>
      </c>
      <c r="C36" s="147">
        <v>1995</v>
      </c>
      <c r="D36" s="154" t="s">
        <v>706</v>
      </c>
      <c r="E36" s="153" t="s">
        <v>726</v>
      </c>
      <c r="F36" s="672" t="s">
        <v>661</v>
      </c>
      <c r="G36" s="228">
        <v>9.9953703703703697E-3</v>
      </c>
      <c r="H36" s="154"/>
      <c r="I36" s="153"/>
      <c r="J36" s="672"/>
      <c r="K36" s="228"/>
      <c r="L36" s="154"/>
      <c r="M36" s="153"/>
      <c r="N36" s="672"/>
      <c r="O36" s="228"/>
      <c r="P36" s="235"/>
      <c r="Q36" s="638"/>
    </row>
    <row r="37" spans="1:17" ht="12" customHeight="1">
      <c r="A37" s="356"/>
      <c r="B37" s="1215"/>
      <c r="C37" s="148">
        <v>1996</v>
      </c>
      <c r="D37" s="138" t="s">
        <v>867</v>
      </c>
      <c r="E37" s="135" t="s">
        <v>809</v>
      </c>
      <c r="F37" s="136" t="s">
        <v>929</v>
      </c>
      <c r="G37" s="237">
        <v>8.1481481481481474E-3</v>
      </c>
      <c r="H37" s="138" t="s">
        <v>868</v>
      </c>
      <c r="I37" s="135" t="s">
        <v>869</v>
      </c>
      <c r="J37" s="136" t="s">
        <v>929</v>
      </c>
      <c r="K37" s="237">
        <v>8.3217592592592596E-3</v>
      </c>
      <c r="L37" s="138" t="s">
        <v>705</v>
      </c>
      <c r="M37" s="135" t="s">
        <v>870</v>
      </c>
      <c r="N37" s="136" t="s">
        <v>929</v>
      </c>
      <c r="O37" s="237">
        <v>8.518518518518519E-3</v>
      </c>
      <c r="P37" s="236"/>
      <c r="Q37" s="140"/>
    </row>
    <row r="38" spans="1:17" ht="12" customHeight="1">
      <c r="A38" s="356"/>
      <c r="B38" s="1215"/>
      <c r="C38" s="148">
        <v>1997</v>
      </c>
      <c r="D38" s="138" t="s">
        <v>671</v>
      </c>
      <c r="E38" s="144" t="s">
        <v>1044</v>
      </c>
      <c r="F38" s="143" t="s">
        <v>941</v>
      </c>
      <c r="G38" s="237">
        <v>9.6643518518518511E-3</v>
      </c>
      <c r="H38" s="138" t="s">
        <v>706</v>
      </c>
      <c r="I38" s="144" t="s">
        <v>1045</v>
      </c>
      <c r="J38" s="143" t="s">
        <v>881</v>
      </c>
      <c r="K38" s="237">
        <v>9.7361111111111103E-3</v>
      </c>
      <c r="L38" s="138" t="s">
        <v>816</v>
      </c>
      <c r="M38" s="144" t="s">
        <v>1046</v>
      </c>
      <c r="N38" s="143" t="s">
        <v>881</v>
      </c>
      <c r="O38" s="237">
        <v>9.8101851851851857E-3</v>
      </c>
      <c r="P38" s="236"/>
      <c r="Q38" s="140"/>
    </row>
    <row r="39" spans="1:17" ht="12" customHeight="1">
      <c r="A39" s="356"/>
      <c r="B39" s="1215"/>
      <c r="C39" s="148">
        <v>1998</v>
      </c>
      <c r="D39" s="138" t="s">
        <v>786</v>
      </c>
      <c r="E39" s="144" t="s">
        <v>787</v>
      </c>
      <c r="F39" s="143" t="s">
        <v>677</v>
      </c>
      <c r="G39" s="237">
        <v>8.6643518518518519E-3</v>
      </c>
      <c r="H39" s="138" t="s">
        <v>709</v>
      </c>
      <c r="I39" s="144" t="s">
        <v>705</v>
      </c>
      <c r="J39" s="143" t="s">
        <v>751</v>
      </c>
      <c r="K39" s="237">
        <v>8.6932870370370358E-3</v>
      </c>
      <c r="L39" s="138" t="s">
        <v>857</v>
      </c>
      <c r="M39" s="144" t="s">
        <v>1261</v>
      </c>
      <c r="N39" s="143" t="s">
        <v>929</v>
      </c>
      <c r="O39" s="237">
        <v>8.8645833333333337E-3</v>
      </c>
      <c r="P39" s="236"/>
      <c r="Q39" s="140"/>
    </row>
    <row r="40" spans="1:17" ht="12" customHeight="1">
      <c r="A40" s="356"/>
      <c r="B40" s="1215"/>
      <c r="C40" s="148">
        <v>1999</v>
      </c>
      <c r="D40" s="138" t="s">
        <v>1425</v>
      </c>
      <c r="E40" s="144" t="s">
        <v>872</v>
      </c>
      <c r="F40" s="143" t="s">
        <v>929</v>
      </c>
      <c r="G40" s="237">
        <v>9.1435185185185178E-3</v>
      </c>
      <c r="H40" s="138" t="s">
        <v>791</v>
      </c>
      <c r="I40" s="144" t="s">
        <v>792</v>
      </c>
      <c r="J40" s="143" t="s">
        <v>629</v>
      </c>
      <c r="K40" s="237">
        <v>9.2708333333333341E-3</v>
      </c>
      <c r="L40" s="138" t="s">
        <v>1394</v>
      </c>
      <c r="M40" s="144" t="s">
        <v>1263</v>
      </c>
      <c r="N40" s="143" t="s">
        <v>751</v>
      </c>
      <c r="O40" s="237">
        <v>9.571759259259259E-3</v>
      </c>
      <c r="P40" s="236"/>
      <c r="Q40" s="140"/>
    </row>
    <row r="41" spans="1:17" ht="12" customHeight="1">
      <c r="A41" s="356"/>
      <c r="B41" s="1215"/>
      <c r="C41" s="148">
        <v>2000</v>
      </c>
      <c r="D41" s="138" t="s">
        <v>791</v>
      </c>
      <c r="E41" s="144" t="s">
        <v>792</v>
      </c>
      <c r="F41" s="143" t="s">
        <v>629</v>
      </c>
      <c r="G41" s="237">
        <v>9.0995370370370362E-3</v>
      </c>
      <c r="H41" s="138" t="s">
        <v>667</v>
      </c>
      <c r="I41" s="144" t="s">
        <v>704</v>
      </c>
      <c r="J41" s="143" t="s">
        <v>629</v>
      </c>
      <c r="K41" s="237">
        <v>1.0524305555555556E-2</v>
      </c>
      <c r="L41" s="138" t="s">
        <v>708</v>
      </c>
      <c r="M41" s="144" t="s">
        <v>1280</v>
      </c>
      <c r="N41" s="143" t="s">
        <v>666</v>
      </c>
      <c r="O41" s="237">
        <v>1.3868055555555555E-2</v>
      </c>
      <c r="P41" s="236"/>
      <c r="Q41" s="140"/>
    </row>
    <row r="42" spans="1:17" ht="12" customHeight="1">
      <c r="A42" s="356"/>
      <c r="B42" s="1215"/>
      <c r="C42" s="148">
        <v>2001</v>
      </c>
      <c r="D42" s="324" t="s">
        <v>1944</v>
      </c>
      <c r="E42" s="330" t="s">
        <v>2228</v>
      </c>
      <c r="F42" s="331" t="s">
        <v>751</v>
      </c>
      <c r="G42" s="332">
        <v>1122.4000000000001</v>
      </c>
      <c r="H42" s="138" t="s">
        <v>1687</v>
      </c>
      <c r="I42" s="144" t="s">
        <v>2229</v>
      </c>
      <c r="J42" s="143" t="s">
        <v>629</v>
      </c>
      <c r="K42" s="244">
        <v>1309.7</v>
      </c>
      <c r="L42" s="138"/>
      <c r="M42" s="144"/>
      <c r="N42" s="143"/>
      <c r="O42" s="237"/>
      <c r="P42" s="301"/>
      <c r="Q42" s="300"/>
    </row>
    <row r="43" spans="1:17" ht="12" customHeight="1">
      <c r="A43" s="356"/>
      <c r="B43" s="1215"/>
      <c r="C43" s="148">
        <v>2002</v>
      </c>
      <c r="D43" s="138" t="s">
        <v>740</v>
      </c>
      <c r="E43" s="144" t="s">
        <v>2529</v>
      </c>
      <c r="F43" s="143" t="s">
        <v>661</v>
      </c>
      <c r="G43" s="233" t="s">
        <v>2530</v>
      </c>
      <c r="H43" s="138" t="s">
        <v>708</v>
      </c>
      <c r="I43" s="144" t="s">
        <v>1023</v>
      </c>
      <c r="J43" s="143" t="s">
        <v>800</v>
      </c>
      <c r="K43" s="233" t="s">
        <v>2531</v>
      </c>
      <c r="L43" s="138" t="s">
        <v>729</v>
      </c>
      <c r="M43" s="144" t="s">
        <v>996</v>
      </c>
      <c r="N43" s="143" t="s">
        <v>751</v>
      </c>
      <c r="O43" s="233" t="s">
        <v>2532</v>
      </c>
      <c r="P43" s="236"/>
      <c r="Q43" s="140"/>
    </row>
    <row r="44" spans="1:17" ht="12" customHeight="1">
      <c r="A44" s="356"/>
      <c r="B44" s="1215"/>
      <c r="C44" s="148">
        <v>2003</v>
      </c>
      <c r="D44" s="138" t="s">
        <v>1066</v>
      </c>
      <c r="E44" s="144" t="s">
        <v>279</v>
      </c>
      <c r="F44" s="143" t="s">
        <v>274</v>
      </c>
      <c r="G44" s="233" t="s">
        <v>280</v>
      </c>
      <c r="H44" s="138"/>
      <c r="I44" s="144"/>
      <c r="J44" s="143"/>
      <c r="K44" s="233"/>
      <c r="L44" s="138"/>
      <c r="M44" s="144"/>
      <c r="N44" s="143"/>
      <c r="O44" s="233"/>
      <c r="P44" s="236"/>
      <c r="Q44" s="140"/>
    </row>
    <row r="45" spans="1:17" ht="12" customHeight="1">
      <c r="A45" s="356"/>
      <c r="B45" s="1215"/>
      <c r="C45" s="148">
        <v>2004</v>
      </c>
      <c r="D45" s="138" t="s">
        <v>1066</v>
      </c>
      <c r="E45" s="144" t="s">
        <v>1573</v>
      </c>
      <c r="F45" s="143" t="s">
        <v>751</v>
      </c>
      <c r="G45" s="233" t="s">
        <v>536</v>
      </c>
      <c r="H45" s="138" t="s">
        <v>667</v>
      </c>
      <c r="I45" s="144" t="s">
        <v>537</v>
      </c>
      <c r="J45" s="143" t="s">
        <v>751</v>
      </c>
      <c r="K45" s="233" t="s">
        <v>538</v>
      </c>
      <c r="L45" s="138" t="s">
        <v>982</v>
      </c>
      <c r="M45" s="144" t="s">
        <v>331</v>
      </c>
      <c r="N45" s="143" t="s">
        <v>661</v>
      </c>
      <c r="O45" s="233" t="s">
        <v>539</v>
      </c>
      <c r="P45" s="236"/>
      <c r="Q45" s="140"/>
    </row>
    <row r="46" spans="1:17" ht="12" customHeight="1">
      <c r="A46" s="356"/>
      <c r="B46" s="1215"/>
      <c r="C46" s="148">
        <v>2005</v>
      </c>
      <c r="D46" s="138" t="s">
        <v>1066</v>
      </c>
      <c r="E46" s="144" t="s">
        <v>1573</v>
      </c>
      <c r="F46" s="143" t="s">
        <v>751</v>
      </c>
      <c r="G46" s="233" t="s">
        <v>1806</v>
      </c>
      <c r="H46" s="138" t="s">
        <v>667</v>
      </c>
      <c r="I46" s="144" t="s">
        <v>537</v>
      </c>
      <c r="J46" s="143" t="s">
        <v>751</v>
      </c>
      <c r="K46" s="233" t="s">
        <v>1807</v>
      </c>
      <c r="L46" s="138" t="s">
        <v>729</v>
      </c>
      <c r="M46" s="144" t="s">
        <v>1177</v>
      </c>
      <c r="N46" s="143" t="s">
        <v>751</v>
      </c>
      <c r="O46" s="233" t="s">
        <v>1808</v>
      </c>
      <c r="P46" s="236"/>
      <c r="Q46" s="140"/>
    </row>
    <row r="47" spans="1:17" ht="12" customHeight="1">
      <c r="A47" s="356"/>
      <c r="B47" s="1215"/>
      <c r="C47" s="148">
        <v>2006</v>
      </c>
      <c r="D47" s="138" t="s">
        <v>708</v>
      </c>
      <c r="E47" s="144" t="s">
        <v>2120</v>
      </c>
      <c r="F47" s="143" t="s">
        <v>2458</v>
      </c>
      <c r="G47" s="233" t="s">
        <v>2121</v>
      </c>
      <c r="H47" s="138" t="s">
        <v>729</v>
      </c>
      <c r="I47" s="144" t="s">
        <v>2492</v>
      </c>
      <c r="J47" s="143" t="s">
        <v>751</v>
      </c>
      <c r="K47" s="233" t="s">
        <v>2122</v>
      </c>
      <c r="L47" s="138" t="s">
        <v>667</v>
      </c>
      <c r="M47" s="144" t="s">
        <v>2123</v>
      </c>
      <c r="N47" s="143" t="s">
        <v>2124</v>
      </c>
      <c r="O47" s="233" t="s">
        <v>2125</v>
      </c>
      <c r="P47" s="236"/>
      <c r="Q47" s="140"/>
    </row>
    <row r="48" spans="1:17" ht="12" customHeight="1">
      <c r="A48" s="356"/>
      <c r="B48" s="1215"/>
      <c r="C48" s="148">
        <v>2007</v>
      </c>
      <c r="D48" s="138" t="s">
        <v>664</v>
      </c>
      <c r="E48" s="144" t="s">
        <v>1556</v>
      </c>
      <c r="F48" s="143" t="s">
        <v>661</v>
      </c>
      <c r="G48" s="233" t="s">
        <v>2720</v>
      </c>
      <c r="H48" s="138" t="s">
        <v>1145</v>
      </c>
      <c r="I48" s="144" t="s">
        <v>1583</v>
      </c>
      <c r="J48" s="143" t="s">
        <v>751</v>
      </c>
      <c r="K48" s="233" t="s">
        <v>2721</v>
      </c>
      <c r="L48" s="138"/>
      <c r="M48" s="144"/>
      <c r="N48" s="143"/>
      <c r="O48" s="233"/>
      <c r="P48" s="236"/>
      <c r="Q48" s="140"/>
    </row>
    <row r="49" spans="1:17" ht="12" customHeight="1" thickBot="1">
      <c r="A49" s="358"/>
      <c r="B49" s="1215"/>
      <c r="C49" s="148">
        <v>2008</v>
      </c>
      <c r="D49" s="138" t="s">
        <v>699</v>
      </c>
      <c r="E49" s="144" t="s">
        <v>2492</v>
      </c>
      <c r="F49" s="143" t="s">
        <v>751</v>
      </c>
      <c r="G49" s="233" t="s">
        <v>2917</v>
      </c>
      <c r="H49" s="138" t="s">
        <v>1145</v>
      </c>
      <c r="I49" s="144" t="s">
        <v>1067</v>
      </c>
      <c r="J49" s="143" t="s">
        <v>751</v>
      </c>
      <c r="K49" s="233" t="s">
        <v>2918</v>
      </c>
      <c r="L49" s="138" t="s">
        <v>667</v>
      </c>
      <c r="M49" s="144" t="s">
        <v>1533</v>
      </c>
      <c r="N49" s="143" t="s">
        <v>751</v>
      </c>
      <c r="O49" s="233" t="s">
        <v>2919</v>
      </c>
      <c r="P49" s="139"/>
      <c r="Q49" s="140"/>
    </row>
    <row r="50" spans="1:17" ht="12" customHeight="1">
      <c r="B50" s="1215"/>
      <c r="C50" s="148">
        <v>2009</v>
      </c>
      <c r="D50" s="138" t="s">
        <v>667</v>
      </c>
      <c r="E50" s="144" t="s">
        <v>2674</v>
      </c>
      <c r="F50" s="143" t="s">
        <v>751</v>
      </c>
      <c r="G50" s="233" t="s">
        <v>3132</v>
      </c>
      <c r="H50" s="138" t="s">
        <v>705</v>
      </c>
      <c r="I50" s="144" t="s">
        <v>1143</v>
      </c>
      <c r="J50" s="143" t="s">
        <v>657</v>
      </c>
      <c r="K50" s="233" t="s">
        <v>3133</v>
      </c>
      <c r="L50" s="138" t="s">
        <v>699</v>
      </c>
      <c r="M50" s="144" t="s">
        <v>2492</v>
      </c>
      <c r="N50" s="143" t="s">
        <v>751</v>
      </c>
      <c r="O50" s="233" t="s">
        <v>524</v>
      </c>
      <c r="P50" s="236"/>
      <c r="Q50" s="140"/>
    </row>
    <row r="51" spans="1:17" ht="12" customHeight="1">
      <c r="B51" s="1215"/>
      <c r="C51" s="148">
        <v>2010</v>
      </c>
      <c r="D51" s="938" t="s">
        <v>729</v>
      </c>
      <c r="E51" s="939" t="s">
        <v>3121</v>
      </c>
      <c r="F51" s="942" t="s">
        <v>946</v>
      </c>
      <c r="G51" s="941" t="s">
        <v>3294</v>
      </c>
      <c r="H51" s="138" t="s">
        <v>729</v>
      </c>
      <c r="I51" s="144" t="s">
        <v>2095</v>
      </c>
      <c r="J51" s="143" t="s">
        <v>751</v>
      </c>
      <c r="K51" s="233" t="s">
        <v>3295</v>
      </c>
      <c r="L51" s="138" t="s">
        <v>791</v>
      </c>
      <c r="M51" s="144" t="s">
        <v>2393</v>
      </c>
      <c r="N51" s="143" t="s">
        <v>751</v>
      </c>
      <c r="O51" s="233" t="s">
        <v>3296</v>
      </c>
      <c r="P51" s="236">
        <v>7.8703703703703713E-3</v>
      </c>
      <c r="Q51" s="140">
        <v>2010</v>
      </c>
    </row>
    <row r="52" spans="1:17" ht="12" customHeight="1">
      <c r="B52" s="1215"/>
      <c r="C52" s="395">
        <v>2011</v>
      </c>
      <c r="D52" s="396" t="s">
        <v>740</v>
      </c>
      <c r="E52" s="397" t="s">
        <v>1277</v>
      </c>
      <c r="F52" s="391" t="s">
        <v>751</v>
      </c>
      <c r="G52" s="392" t="s">
        <v>3523</v>
      </c>
      <c r="H52" s="396"/>
      <c r="I52" s="397"/>
      <c r="J52" s="391"/>
      <c r="K52" s="392"/>
      <c r="L52" s="396"/>
      <c r="M52" s="397"/>
      <c r="N52" s="391"/>
      <c r="O52" s="392"/>
      <c r="P52" s="398"/>
      <c r="Q52" s="170"/>
    </row>
    <row r="53" spans="1:17" ht="12" customHeight="1">
      <c r="B53" s="1215"/>
      <c r="C53" s="298">
        <v>2012</v>
      </c>
      <c r="D53" s="132"/>
      <c r="E53" s="393"/>
      <c r="F53" s="385"/>
      <c r="G53" s="230"/>
      <c r="H53" s="132"/>
      <c r="I53" s="393"/>
      <c r="J53" s="385"/>
      <c r="K53" s="230"/>
      <c r="L53" s="132"/>
      <c r="M53" s="393"/>
      <c r="N53" s="385"/>
      <c r="O53" s="230"/>
      <c r="P53" s="394"/>
      <c r="Q53" s="387"/>
    </row>
    <row r="54" spans="1:17" ht="12" customHeight="1">
      <c r="B54" s="1215"/>
      <c r="C54" s="298">
        <v>2013</v>
      </c>
      <c r="D54" s="132" t="s">
        <v>1762</v>
      </c>
      <c r="E54" s="393" t="s">
        <v>3890</v>
      </c>
      <c r="F54" s="385" t="s">
        <v>3808</v>
      </c>
      <c r="G54" s="230" t="s">
        <v>3891</v>
      </c>
      <c r="H54" s="132"/>
      <c r="I54" s="393"/>
      <c r="J54" s="385"/>
      <c r="K54" s="230"/>
      <c r="L54" s="132"/>
      <c r="M54" s="393"/>
      <c r="N54" s="385"/>
      <c r="O54" s="230"/>
      <c r="P54" s="394"/>
      <c r="Q54" s="387"/>
    </row>
    <row r="55" spans="1:17" ht="12" customHeight="1">
      <c r="B55" s="1215"/>
      <c r="C55" s="298">
        <v>2014</v>
      </c>
      <c r="D55" s="132" t="s">
        <v>796</v>
      </c>
      <c r="E55" s="393" t="s">
        <v>3499</v>
      </c>
      <c r="F55" s="385" t="s">
        <v>661</v>
      </c>
      <c r="G55" s="230" t="s">
        <v>4211</v>
      </c>
      <c r="H55" s="132" t="s">
        <v>791</v>
      </c>
      <c r="I55" s="393" t="s">
        <v>2886</v>
      </c>
      <c r="J55" s="385" t="s">
        <v>751</v>
      </c>
      <c r="K55" s="230" t="s">
        <v>4212</v>
      </c>
      <c r="L55" s="132" t="s">
        <v>1725</v>
      </c>
      <c r="M55" s="393" t="s">
        <v>3634</v>
      </c>
      <c r="N55" s="385" t="s">
        <v>661</v>
      </c>
      <c r="O55" s="230" t="s">
        <v>4213</v>
      </c>
      <c r="P55" s="394"/>
      <c r="Q55" s="387"/>
    </row>
    <row r="56" spans="1:17" ht="12" customHeight="1">
      <c r="B56" s="1215"/>
      <c r="C56" s="148">
        <v>2015</v>
      </c>
      <c r="D56" s="138" t="s">
        <v>705</v>
      </c>
      <c r="E56" s="144" t="s">
        <v>2846</v>
      </c>
      <c r="F56" s="143" t="s">
        <v>669</v>
      </c>
      <c r="G56" s="233" t="s">
        <v>4498</v>
      </c>
      <c r="H56" s="138" t="s">
        <v>791</v>
      </c>
      <c r="I56" s="144" t="s">
        <v>2886</v>
      </c>
      <c r="J56" s="143" t="s">
        <v>751</v>
      </c>
      <c r="K56" s="233" t="s">
        <v>2989</v>
      </c>
      <c r="L56" s="138" t="s">
        <v>1725</v>
      </c>
      <c r="M56" s="144" t="s">
        <v>3634</v>
      </c>
      <c r="N56" s="143" t="s">
        <v>661</v>
      </c>
      <c r="O56" s="233" t="s">
        <v>3323</v>
      </c>
      <c r="P56" s="236"/>
      <c r="Q56" s="140"/>
    </row>
    <row r="57" spans="1:17" ht="12" customHeight="1">
      <c r="B57" s="1215"/>
      <c r="C57" s="309">
        <v>2016</v>
      </c>
      <c r="D57" s="138" t="s">
        <v>667</v>
      </c>
      <c r="E57" s="144" t="s">
        <v>3859</v>
      </c>
      <c r="F57" s="143" t="s">
        <v>751</v>
      </c>
      <c r="G57" s="233" t="s">
        <v>4680</v>
      </c>
      <c r="H57" s="138" t="s">
        <v>3958</v>
      </c>
      <c r="I57" s="144" t="s">
        <v>4681</v>
      </c>
      <c r="J57" s="143" t="s">
        <v>669</v>
      </c>
      <c r="K57" s="233" t="s">
        <v>4682</v>
      </c>
      <c r="L57" s="138" t="s">
        <v>708</v>
      </c>
      <c r="M57" s="144" t="s">
        <v>1557</v>
      </c>
      <c r="N57" s="143" t="s">
        <v>669</v>
      </c>
      <c r="O57" s="233" t="s">
        <v>4683</v>
      </c>
      <c r="P57" s="236"/>
      <c r="Q57" s="140"/>
    </row>
    <row r="58" spans="1:17" ht="12" customHeight="1">
      <c r="B58" s="1215"/>
      <c r="C58" s="309">
        <v>2017</v>
      </c>
      <c r="D58" s="138" t="s">
        <v>667</v>
      </c>
      <c r="E58" s="144" t="s">
        <v>3859</v>
      </c>
      <c r="F58" s="143" t="s">
        <v>751</v>
      </c>
      <c r="G58" s="233" t="s">
        <v>3692</v>
      </c>
      <c r="H58" s="138" t="s">
        <v>705</v>
      </c>
      <c r="I58" s="144" t="s">
        <v>3647</v>
      </c>
      <c r="J58" s="143" t="s">
        <v>669</v>
      </c>
      <c r="K58" s="233" t="s">
        <v>4958</v>
      </c>
      <c r="L58" s="138" t="s">
        <v>1051</v>
      </c>
      <c r="M58" s="144" t="s">
        <v>996</v>
      </c>
      <c r="N58" s="143" t="s">
        <v>751</v>
      </c>
      <c r="O58" s="233" t="s">
        <v>4959</v>
      </c>
      <c r="P58" s="236"/>
      <c r="Q58" s="140"/>
    </row>
    <row r="59" spans="1:17" ht="12" customHeight="1">
      <c r="B59" s="1215"/>
      <c r="C59" s="309">
        <v>2018</v>
      </c>
      <c r="D59" s="938" t="s">
        <v>1272</v>
      </c>
      <c r="E59" s="939" t="s">
        <v>4195</v>
      </c>
      <c r="F59" s="942" t="s">
        <v>2602</v>
      </c>
      <c r="G59" s="941">
        <v>1.8531597222222224E-2</v>
      </c>
      <c r="H59" s="138" t="s">
        <v>667</v>
      </c>
      <c r="I59" s="144" t="s">
        <v>4960</v>
      </c>
      <c r="J59" s="143" t="s">
        <v>751</v>
      </c>
      <c r="K59" s="233">
        <v>2.8461307870370368E-2</v>
      </c>
      <c r="L59" s="138" t="s">
        <v>1725</v>
      </c>
      <c r="M59" s="144" t="s">
        <v>1734</v>
      </c>
      <c r="N59" s="143"/>
      <c r="O59" s="233">
        <v>2.9738854166666665E-2</v>
      </c>
      <c r="P59" s="236">
        <v>1.8531249999999999E-2</v>
      </c>
      <c r="Q59" s="140">
        <v>2018</v>
      </c>
    </row>
    <row r="60" spans="1:17" ht="12" customHeight="1">
      <c r="B60" s="1215"/>
      <c r="C60" s="382">
        <v>2019</v>
      </c>
      <c r="D60" s="334" t="s">
        <v>1121</v>
      </c>
      <c r="E60" s="335" t="s">
        <v>5269</v>
      </c>
      <c r="F60" s="336" t="s">
        <v>751</v>
      </c>
      <c r="G60" s="337">
        <v>1.8976851851851852E-2</v>
      </c>
      <c r="H60" s="132" t="s">
        <v>708</v>
      </c>
      <c r="I60" s="393" t="s">
        <v>1332</v>
      </c>
      <c r="J60" s="385" t="s">
        <v>657</v>
      </c>
      <c r="K60" s="230">
        <v>2.0866898148148145E-2</v>
      </c>
      <c r="L60" s="132" t="s">
        <v>705</v>
      </c>
      <c r="M60" s="393" t="s">
        <v>4472</v>
      </c>
      <c r="N60" s="385" t="s">
        <v>751</v>
      </c>
      <c r="O60" s="230">
        <v>2.0902777777777781E-2</v>
      </c>
      <c r="P60" s="394"/>
      <c r="Q60" s="387"/>
    </row>
    <row r="61" spans="1:17" ht="12" customHeight="1">
      <c r="B61" s="1215"/>
      <c r="C61" s="382">
        <v>2022</v>
      </c>
      <c r="D61" s="334"/>
      <c r="E61" s="335"/>
      <c r="F61" s="336"/>
      <c r="G61" s="337"/>
      <c r="H61" s="132"/>
      <c r="I61" s="393"/>
      <c r="J61" s="385"/>
      <c r="K61" s="230"/>
      <c r="L61" s="132"/>
      <c r="M61" s="393"/>
      <c r="N61" s="385"/>
      <c r="O61" s="230"/>
      <c r="P61" s="394"/>
      <c r="Q61" s="387"/>
    </row>
    <row r="62" spans="1:17" ht="12" customHeight="1">
      <c r="B62" s="1215"/>
      <c r="C62" s="382">
        <v>2023</v>
      </c>
      <c r="D62" s="334" t="s">
        <v>1114</v>
      </c>
      <c r="E62" s="335" t="s">
        <v>836</v>
      </c>
      <c r="F62" s="336"/>
      <c r="G62" s="337">
        <v>1.9583333333333331E-2</v>
      </c>
      <c r="H62" s="132" t="s">
        <v>667</v>
      </c>
      <c r="I62" s="393" t="s">
        <v>4020</v>
      </c>
      <c r="J62" s="385" t="s">
        <v>629</v>
      </c>
      <c r="K62" s="230">
        <v>2.4201388888888887E-2</v>
      </c>
      <c r="L62" s="132" t="s">
        <v>4793</v>
      </c>
      <c r="M62" s="393" t="s">
        <v>5485</v>
      </c>
      <c r="N62" s="385"/>
      <c r="O62" s="230">
        <v>2.7291666666666662E-2</v>
      </c>
      <c r="P62" s="394"/>
      <c r="Q62" s="387"/>
    </row>
    <row r="63" spans="1:17" ht="12" customHeight="1">
      <c r="B63" s="1215"/>
      <c r="C63" s="309">
        <v>2024</v>
      </c>
      <c r="D63" s="324" t="s">
        <v>1121</v>
      </c>
      <c r="E63" s="330" t="s">
        <v>4011</v>
      </c>
      <c r="F63" s="331" t="s">
        <v>751</v>
      </c>
      <c r="G63" s="333">
        <v>9.1319444444444443E-3</v>
      </c>
      <c r="H63" s="138" t="s">
        <v>708</v>
      </c>
      <c r="I63" s="144" t="s">
        <v>1428</v>
      </c>
      <c r="J63" s="143" t="s">
        <v>751</v>
      </c>
      <c r="K63" s="333">
        <v>9.1319444444444443E-3</v>
      </c>
      <c r="L63" s="138" t="s">
        <v>366</v>
      </c>
      <c r="M63" s="144" t="s">
        <v>4257</v>
      </c>
      <c r="N63" s="143" t="s">
        <v>751</v>
      </c>
      <c r="O63" s="333">
        <v>9.3518518518518525E-3</v>
      </c>
      <c r="P63" s="236"/>
      <c r="Q63" s="140">
        <v>2024</v>
      </c>
    </row>
    <row r="64" spans="1:17">
      <c r="B64" s="1215"/>
      <c r="C64" s="309">
        <v>2025</v>
      </c>
      <c r="D64" s="324" t="s">
        <v>366</v>
      </c>
      <c r="E64" s="330" t="s">
        <v>4257</v>
      </c>
      <c r="F64" s="331" t="s">
        <v>751</v>
      </c>
      <c r="G64" s="333">
        <v>8.7847222222222215E-3</v>
      </c>
      <c r="H64" s="138" t="s">
        <v>1420</v>
      </c>
      <c r="I64" s="144" t="s">
        <v>3092</v>
      </c>
      <c r="J64" s="143" t="s">
        <v>661</v>
      </c>
      <c r="K64" s="333">
        <v>9.0393518518518522E-3</v>
      </c>
      <c r="L64" s="138" t="s">
        <v>664</v>
      </c>
      <c r="M64" s="144" t="s">
        <v>5195</v>
      </c>
      <c r="N64" s="143" t="s">
        <v>751</v>
      </c>
      <c r="O64" s="333">
        <v>9.2476851851851852E-3</v>
      </c>
      <c r="P64" s="236"/>
      <c r="Q64" s="140">
        <v>2025</v>
      </c>
    </row>
    <row r="65" spans="2:17" ht="12.75" thickBot="1">
      <c r="B65" s="1216"/>
      <c r="C65" s="310">
        <v>2026</v>
      </c>
      <c r="D65" s="1316" t="s">
        <v>1420</v>
      </c>
      <c r="E65" s="1317" t="s">
        <v>3092</v>
      </c>
      <c r="F65" s="1318" t="s">
        <v>661</v>
      </c>
      <c r="G65" s="1319">
        <v>7.8703703703703696E-3</v>
      </c>
      <c r="H65" s="133" t="s">
        <v>708</v>
      </c>
      <c r="I65" s="134" t="s">
        <v>2494</v>
      </c>
      <c r="J65" s="128" t="s">
        <v>661</v>
      </c>
      <c r="K65" s="367">
        <v>7.8935185185185185E-3</v>
      </c>
      <c r="L65" s="133" t="s">
        <v>366</v>
      </c>
      <c r="M65" s="134" t="s">
        <v>4257</v>
      </c>
      <c r="N65" s="128" t="s">
        <v>751</v>
      </c>
      <c r="O65" s="367">
        <v>8.3912037037037045E-3</v>
      </c>
      <c r="P65" s="361"/>
      <c r="Q65" s="126"/>
    </row>
  </sheetData>
  <mergeCells count="14">
    <mergeCell ref="B36:B65"/>
    <mergeCell ref="B1:C2"/>
    <mergeCell ref="D1:O1"/>
    <mergeCell ref="P1:Q1"/>
    <mergeCell ref="D2:G2"/>
    <mergeCell ref="H2:K2"/>
    <mergeCell ref="L2:O2"/>
    <mergeCell ref="B4:B32"/>
    <mergeCell ref="B34:C35"/>
    <mergeCell ref="P34:Q34"/>
    <mergeCell ref="D34:O34"/>
    <mergeCell ref="D35:G35"/>
    <mergeCell ref="H35:K35"/>
    <mergeCell ref="L35:O35"/>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65"/>
  <sheetViews>
    <sheetView topLeftCell="B13" workbookViewId="0">
      <selection activeCell="E28" sqref="E2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3"/>
      <c r="B1" s="1192" t="s">
        <v>780</v>
      </c>
      <c r="C1" s="1193"/>
      <c r="D1" s="1198" t="s">
        <v>1443</v>
      </c>
      <c r="E1" s="1199"/>
      <c r="F1" s="1199"/>
      <c r="G1" s="1199"/>
      <c r="H1" s="1199"/>
      <c r="I1" s="1199"/>
      <c r="J1" s="1199"/>
      <c r="K1" s="1199"/>
      <c r="L1" s="1199"/>
      <c r="M1" s="1199"/>
      <c r="N1" s="1199"/>
      <c r="O1" s="1200"/>
      <c r="P1" s="1196" t="s">
        <v>1442</v>
      </c>
      <c r="Q1" s="1197"/>
    </row>
    <row r="2" spans="1:17" ht="15" thickBot="1">
      <c r="A2" s="356"/>
      <c r="B2" s="1220"/>
      <c r="C2" s="1221"/>
      <c r="D2" s="1222" t="s">
        <v>1444</v>
      </c>
      <c r="E2" s="1223"/>
      <c r="F2" s="1223"/>
      <c r="G2" s="1223"/>
      <c r="H2" s="1224" t="s">
        <v>1445</v>
      </c>
      <c r="I2" s="1224"/>
      <c r="J2" s="1224"/>
      <c r="K2" s="1224"/>
      <c r="L2" s="1225" t="s">
        <v>1446</v>
      </c>
      <c r="M2" s="1225"/>
      <c r="N2" s="1225"/>
      <c r="O2" s="1226"/>
      <c r="P2" s="399" t="s">
        <v>1441</v>
      </c>
      <c r="Q2" s="400" t="s">
        <v>1447</v>
      </c>
    </row>
    <row r="3" spans="1:17" ht="12" customHeight="1">
      <c r="A3" s="353"/>
      <c r="B3" s="1236" t="s">
        <v>6312</v>
      </c>
      <c r="C3" s="147">
        <v>1995</v>
      </c>
      <c r="D3" s="131" t="s">
        <v>745</v>
      </c>
      <c r="E3" s="130" t="s">
        <v>746</v>
      </c>
      <c r="F3" s="672" t="s">
        <v>749</v>
      </c>
      <c r="G3" s="228">
        <v>9.9942129629629634E-3</v>
      </c>
      <c r="H3" s="131" t="s">
        <v>655</v>
      </c>
      <c r="I3" s="130" t="s">
        <v>662</v>
      </c>
      <c r="J3" s="672" t="s">
        <v>661</v>
      </c>
      <c r="K3" s="228">
        <v>1.1548611111111112E-2</v>
      </c>
      <c r="L3" s="131" t="s">
        <v>747</v>
      </c>
      <c r="M3" s="130" t="s">
        <v>748</v>
      </c>
      <c r="N3" s="672" t="s">
        <v>629</v>
      </c>
      <c r="O3" s="228">
        <v>1.2049768518518517E-2</v>
      </c>
      <c r="P3" s="121"/>
      <c r="Q3" s="638"/>
    </row>
    <row r="4" spans="1:17" ht="12" customHeight="1">
      <c r="A4" s="356"/>
      <c r="B4" s="1190"/>
      <c r="C4" s="148">
        <v>1996</v>
      </c>
      <c r="D4" s="141" t="s">
        <v>745</v>
      </c>
      <c r="E4" s="152" t="s">
        <v>746</v>
      </c>
      <c r="F4" s="136" t="s">
        <v>881</v>
      </c>
      <c r="G4" s="237">
        <v>1.0138888888888888E-2</v>
      </c>
      <c r="H4" s="141" t="s">
        <v>690</v>
      </c>
      <c r="I4" s="152" t="s">
        <v>882</v>
      </c>
      <c r="J4" s="136" t="s">
        <v>883</v>
      </c>
      <c r="K4" s="237">
        <v>1.1030092592592591E-2</v>
      </c>
      <c r="L4" s="141"/>
      <c r="M4" s="152"/>
      <c r="N4" s="136"/>
      <c r="O4" s="237"/>
      <c r="P4" s="139"/>
      <c r="Q4" s="140"/>
    </row>
    <row r="5" spans="1:17" ht="12" customHeight="1">
      <c r="A5" s="356"/>
      <c r="B5" s="1190"/>
      <c r="C5" s="148">
        <v>1997</v>
      </c>
      <c r="D5" s="141" t="s">
        <v>1047</v>
      </c>
      <c r="E5" s="142" t="s">
        <v>1048</v>
      </c>
      <c r="F5" s="143" t="s">
        <v>881</v>
      </c>
      <c r="G5" s="237">
        <v>1.2815972222222222E-2</v>
      </c>
      <c r="H5" s="141"/>
      <c r="I5" s="142"/>
      <c r="J5" s="143"/>
      <c r="K5" s="237"/>
      <c r="L5" s="141"/>
      <c r="M5" s="142"/>
      <c r="N5" s="143"/>
      <c r="O5" s="237"/>
      <c r="P5" s="139"/>
      <c r="Q5" s="140"/>
    </row>
    <row r="6" spans="1:17" ht="12" customHeight="1">
      <c r="A6" s="356"/>
      <c r="B6" s="1190"/>
      <c r="C6" s="148">
        <v>1998</v>
      </c>
      <c r="D6" s="348" t="s">
        <v>967</v>
      </c>
      <c r="E6" s="349" t="s">
        <v>1269</v>
      </c>
      <c r="F6" s="346" t="s">
        <v>945</v>
      </c>
      <c r="G6" s="350">
        <v>8.9953703703703706E-3</v>
      </c>
      <c r="H6" s="141" t="s">
        <v>753</v>
      </c>
      <c r="I6" s="142" t="s">
        <v>1244</v>
      </c>
      <c r="J6" s="143" t="s">
        <v>629</v>
      </c>
      <c r="K6" s="237">
        <v>1.0215277777777778E-2</v>
      </c>
      <c r="L6" s="141" t="s">
        <v>745</v>
      </c>
      <c r="M6" s="142" t="s">
        <v>746</v>
      </c>
      <c r="N6" s="143" t="s">
        <v>881</v>
      </c>
      <c r="O6" s="237">
        <v>1.0369212962962964E-2</v>
      </c>
      <c r="P6" s="236">
        <v>8.9953703703703706E-3</v>
      </c>
      <c r="Q6" s="140">
        <v>1998</v>
      </c>
    </row>
    <row r="7" spans="1:17" ht="12" customHeight="1">
      <c r="A7" s="356"/>
      <c r="B7" s="1190"/>
      <c r="C7" s="148">
        <v>1999</v>
      </c>
      <c r="D7" s="141" t="s">
        <v>753</v>
      </c>
      <c r="E7" s="142" t="s">
        <v>1424</v>
      </c>
      <c r="F7" s="143" t="s">
        <v>943</v>
      </c>
      <c r="G7" s="237">
        <v>9.0624999999999994E-3</v>
      </c>
      <c r="H7" s="141" t="s">
        <v>745</v>
      </c>
      <c r="I7" s="142" t="s">
        <v>746</v>
      </c>
      <c r="J7" s="143" t="s">
        <v>881</v>
      </c>
      <c r="K7" s="237">
        <v>1.042824074074074E-2</v>
      </c>
      <c r="L7" s="141"/>
      <c r="M7" s="142"/>
      <c r="N7" s="143"/>
      <c r="O7" s="237"/>
      <c r="P7" s="139"/>
      <c r="Q7" s="140"/>
    </row>
    <row r="8" spans="1:17" ht="12" customHeight="1">
      <c r="A8" s="356"/>
      <c r="B8" s="1190"/>
      <c r="C8" s="148">
        <v>2000</v>
      </c>
      <c r="D8" s="141" t="s">
        <v>967</v>
      </c>
      <c r="E8" s="142" t="s">
        <v>1269</v>
      </c>
      <c r="F8" s="143" t="s">
        <v>940</v>
      </c>
      <c r="G8" s="237">
        <v>9.0046296296296298E-3</v>
      </c>
      <c r="H8" s="141" t="s">
        <v>753</v>
      </c>
      <c r="I8" s="142" t="s">
        <v>1400</v>
      </c>
      <c r="J8" s="143" t="s">
        <v>881</v>
      </c>
      <c r="K8" s="237">
        <v>9.105324074074073E-3</v>
      </c>
      <c r="L8" s="141" t="s">
        <v>921</v>
      </c>
      <c r="M8" s="142" t="s">
        <v>1607</v>
      </c>
      <c r="N8" s="143" t="s">
        <v>751</v>
      </c>
      <c r="O8" s="237">
        <v>1.1841435185185184E-2</v>
      </c>
      <c r="P8" s="139"/>
      <c r="Q8" s="140"/>
    </row>
    <row r="9" spans="1:17" ht="12" customHeight="1">
      <c r="A9" s="356"/>
      <c r="B9" s="1190"/>
      <c r="C9" s="148">
        <v>2001</v>
      </c>
      <c r="D9" s="141" t="s">
        <v>1676</v>
      </c>
      <c r="E9" s="142" t="s">
        <v>2251</v>
      </c>
      <c r="F9" s="143" t="s">
        <v>629</v>
      </c>
      <c r="G9" s="244">
        <v>1334</v>
      </c>
      <c r="H9" s="141" t="s">
        <v>1672</v>
      </c>
      <c r="I9" s="142" t="s">
        <v>2248</v>
      </c>
      <c r="J9" s="143" t="s">
        <v>881</v>
      </c>
      <c r="K9" s="244">
        <v>1354.9</v>
      </c>
      <c r="L9" s="141" t="s">
        <v>1898</v>
      </c>
      <c r="M9" s="142" t="s">
        <v>2249</v>
      </c>
      <c r="N9" s="143" t="s">
        <v>940</v>
      </c>
      <c r="O9" s="244">
        <v>1408.2</v>
      </c>
      <c r="P9" s="139"/>
      <c r="Q9" s="140"/>
    </row>
    <row r="10" spans="1:17" ht="12" customHeight="1">
      <c r="A10" s="356"/>
      <c r="B10" s="1190"/>
      <c r="C10" s="148">
        <v>2002</v>
      </c>
      <c r="D10" s="141" t="s">
        <v>967</v>
      </c>
      <c r="E10" s="142" t="s">
        <v>1269</v>
      </c>
      <c r="F10" s="143" t="s">
        <v>940</v>
      </c>
      <c r="G10" s="233" t="s">
        <v>2538</v>
      </c>
      <c r="H10" s="141" t="s">
        <v>1569</v>
      </c>
      <c r="I10" s="142" t="s">
        <v>2510</v>
      </c>
      <c r="J10" s="143" t="s">
        <v>751</v>
      </c>
      <c r="K10" s="233" t="s">
        <v>2539</v>
      </c>
      <c r="L10" s="141" t="s">
        <v>753</v>
      </c>
      <c r="M10" s="142" t="s">
        <v>1244</v>
      </c>
      <c r="N10" s="143" t="s">
        <v>629</v>
      </c>
      <c r="O10" s="233" t="s">
        <v>2540</v>
      </c>
      <c r="P10" s="139"/>
      <c r="Q10" s="140"/>
    </row>
    <row r="11" spans="1:17" ht="12" customHeight="1">
      <c r="A11" s="356"/>
      <c r="B11" s="1190"/>
      <c r="C11" s="148">
        <v>2003</v>
      </c>
      <c r="D11" s="141" t="s">
        <v>753</v>
      </c>
      <c r="E11" s="142" t="s">
        <v>1244</v>
      </c>
      <c r="F11" s="143" t="s">
        <v>629</v>
      </c>
      <c r="G11" s="233" t="s">
        <v>284</v>
      </c>
      <c r="H11" s="141" t="s">
        <v>675</v>
      </c>
      <c r="I11" s="142" t="s">
        <v>1517</v>
      </c>
      <c r="J11" s="143" t="s">
        <v>751</v>
      </c>
      <c r="K11" s="233" t="s">
        <v>285</v>
      </c>
      <c r="L11" s="141" t="s">
        <v>921</v>
      </c>
      <c r="M11" s="142" t="s">
        <v>1607</v>
      </c>
      <c r="N11" s="143" t="s">
        <v>751</v>
      </c>
      <c r="O11" s="233" t="s">
        <v>286</v>
      </c>
      <c r="P11" s="139"/>
      <c r="Q11" s="140"/>
    </row>
    <row r="12" spans="1:17" ht="12" customHeight="1">
      <c r="A12" s="356"/>
      <c r="B12" s="1190"/>
      <c r="C12" s="148">
        <v>2004</v>
      </c>
      <c r="D12" s="141" t="s">
        <v>967</v>
      </c>
      <c r="E12" s="142" t="s">
        <v>1269</v>
      </c>
      <c r="F12" s="143" t="s">
        <v>940</v>
      </c>
      <c r="G12" s="233" t="s">
        <v>546</v>
      </c>
      <c r="H12" s="141" t="s">
        <v>675</v>
      </c>
      <c r="I12" s="142" t="s">
        <v>1517</v>
      </c>
      <c r="J12" s="143" t="s">
        <v>751</v>
      </c>
      <c r="K12" s="233" t="s">
        <v>547</v>
      </c>
      <c r="L12" s="141"/>
      <c r="M12" s="142"/>
      <c r="N12" s="143"/>
      <c r="O12" s="233"/>
      <c r="P12" s="139"/>
      <c r="Q12" s="140"/>
    </row>
    <row r="13" spans="1:17" ht="12" customHeight="1">
      <c r="A13" s="356"/>
      <c r="B13" s="1190"/>
      <c r="C13" s="148">
        <v>2005</v>
      </c>
      <c r="D13" s="141" t="s">
        <v>690</v>
      </c>
      <c r="E13" s="142" t="s">
        <v>1619</v>
      </c>
      <c r="F13" s="143" t="s">
        <v>751</v>
      </c>
      <c r="G13" s="233" t="s">
        <v>1817</v>
      </c>
      <c r="H13" s="141" t="s">
        <v>1818</v>
      </c>
      <c r="I13" s="142" t="s">
        <v>1819</v>
      </c>
      <c r="J13" s="143" t="s">
        <v>728</v>
      </c>
      <c r="K13" s="233" t="s">
        <v>1820</v>
      </c>
      <c r="L13" s="141"/>
      <c r="M13" s="142"/>
      <c r="N13" s="143"/>
      <c r="O13" s="233"/>
      <c r="P13" s="139"/>
      <c r="Q13" s="140"/>
    </row>
    <row r="14" spans="1:17" ht="12" customHeight="1">
      <c r="A14" s="356"/>
      <c r="B14" s="1190"/>
      <c r="C14" s="148">
        <v>2006</v>
      </c>
      <c r="D14" s="141" t="s">
        <v>967</v>
      </c>
      <c r="E14" s="142" t="s">
        <v>1269</v>
      </c>
      <c r="F14" s="143" t="s">
        <v>940</v>
      </c>
      <c r="G14" s="233" t="s">
        <v>2128</v>
      </c>
      <c r="H14" s="141" t="s">
        <v>1102</v>
      </c>
      <c r="I14" s="142" t="s">
        <v>1567</v>
      </c>
      <c r="J14" s="143" t="s">
        <v>751</v>
      </c>
      <c r="K14" s="233" t="s">
        <v>2129</v>
      </c>
      <c r="L14" s="141"/>
      <c r="M14" s="142"/>
      <c r="N14" s="143"/>
      <c r="O14" s="237"/>
      <c r="P14" s="139"/>
      <c r="Q14" s="140"/>
    </row>
    <row r="15" spans="1:17" ht="12" customHeight="1">
      <c r="A15" s="356"/>
      <c r="B15" s="1190"/>
      <c r="C15" s="148">
        <v>2007</v>
      </c>
      <c r="D15" s="141" t="s">
        <v>967</v>
      </c>
      <c r="E15" s="142" t="s">
        <v>1269</v>
      </c>
      <c r="F15" s="143" t="s">
        <v>940</v>
      </c>
      <c r="G15" s="233" t="s">
        <v>2724</v>
      </c>
      <c r="H15" s="141" t="s">
        <v>1202</v>
      </c>
      <c r="I15" s="142" t="s">
        <v>762</v>
      </c>
      <c r="J15" s="143" t="s">
        <v>669</v>
      </c>
      <c r="K15" s="233" t="s">
        <v>2725</v>
      </c>
      <c r="L15" s="141" t="s">
        <v>1087</v>
      </c>
      <c r="M15" s="142" t="s">
        <v>2726</v>
      </c>
      <c r="N15" s="143" t="s">
        <v>2788</v>
      </c>
      <c r="O15" s="233" t="s">
        <v>2727</v>
      </c>
      <c r="P15" s="139"/>
      <c r="Q15" s="140"/>
    </row>
    <row r="16" spans="1:17" ht="12" customHeight="1" thickBot="1">
      <c r="A16" s="358"/>
      <c r="B16" s="1190"/>
      <c r="C16" s="148">
        <v>2008</v>
      </c>
      <c r="D16" s="141" t="s">
        <v>967</v>
      </c>
      <c r="E16" s="142" t="s">
        <v>1269</v>
      </c>
      <c r="F16" s="143" t="s">
        <v>946</v>
      </c>
      <c r="G16" s="233" t="s">
        <v>2131</v>
      </c>
      <c r="H16" s="141" t="s">
        <v>1087</v>
      </c>
      <c r="I16" s="142" t="s">
        <v>2726</v>
      </c>
      <c r="J16" s="143" t="s">
        <v>2788</v>
      </c>
      <c r="K16" s="233" t="s">
        <v>2922</v>
      </c>
      <c r="L16" s="141" t="s">
        <v>1202</v>
      </c>
      <c r="M16" s="142" t="s">
        <v>762</v>
      </c>
      <c r="N16" s="143" t="s">
        <v>669</v>
      </c>
      <c r="O16" s="233" t="s">
        <v>533</v>
      </c>
      <c r="P16" s="139"/>
      <c r="Q16" s="140"/>
    </row>
    <row r="17" spans="1:17" ht="12" customHeight="1">
      <c r="A17" s="356"/>
      <c r="B17" s="1190"/>
      <c r="C17" s="148">
        <v>2009</v>
      </c>
      <c r="D17" s="141" t="s">
        <v>696</v>
      </c>
      <c r="E17" s="142" t="s">
        <v>2283</v>
      </c>
      <c r="F17" s="143" t="s">
        <v>669</v>
      </c>
      <c r="G17" s="233" t="s">
        <v>2717</v>
      </c>
      <c r="H17" s="141" t="s">
        <v>1102</v>
      </c>
      <c r="I17" s="142" t="s">
        <v>3134</v>
      </c>
      <c r="J17" s="143" t="s">
        <v>751</v>
      </c>
      <c r="K17" s="233" t="s">
        <v>3135</v>
      </c>
      <c r="L17" s="141" t="s">
        <v>680</v>
      </c>
      <c r="M17" s="142" t="s">
        <v>1205</v>
      </c>
      <c r="N17" s="143" t="s">
        <v>928</v>
      </c>
      <c r="O17" s="233" t="s">
        <v>3136</v>
      </c>
      <c r="P17" s="139"/>
      <c r="Q17" s="140"/>
    </row>
    <row r="18" spans="1:17" ht="12" customHeight="1">
      <c r="A18" s="356"/>
      <c r="B18" s="1190"/>
      <c r="C18" s="148">
        <v>2010</v>
      </c>
      <c r="D18" s="141" t="s">
        <v>1358</v>
      </c>
      <c r="E18" s="142" t="s">
        <v>2509</v>
      </c>
      <c r="F18" s="143" t="s">
        <v>2458</v>
      </c>
      <c r="G18" s="233" t="s">
        <v>529</v>
      </c>
      <c r="H18" s="141" t="s">
        <v>696</v>
      </c>
      <c r="I18" s="142" t="s">
        <v>2283</v>
      </c>
      <c r="J18" s="143" t="s">
        <v>669</v>
      </c>
      <c r="K18" s="233" t="s">
        <v>2907</v>
      </c>
      <c r="L18" s="141" t="s">
        <v>967</v>
      </c>
      <c r="M18" s="142" t="s">
        <v>1269</v>
      </c>
      <c r="N18" s="143" t="s">
        <v>946</v>
      </c>
      <c r="O18" s="233" t="s">
        <v>3131</v>
      </c>
      <c r="P18" s="139"/>
      <c r="Q18" s="140"/>
    </row>
    <row r="19" spans="1:17" ht="12" customHeight="1">
      <c r="A19" s="356"/>
      <c r="B19" s="1190"/>
      <c r="C19" s="395">
        <v>2011</v>
      </c>
      <c r="D19" s="389" t="s">
        <v>696</v>
      </c>
      <c r="E19" s="390" t="s">
        <v>2283</v>
      </c>
      <c r="F19" s="391" t="s">
        <v>669</v>
      </c>
      <c r="G19" s="392" t="s">
        <v>3524</v>
      </c>
      <c r="H19" s="389" t="s">
        <v>1356</v>
      </c>
      <c r="I19" s="390" t="s">
        <v>3048</v>
      </c>
      <c r="J19" s="391" t="s">
        <v>669</v>
      </c>
      <c r="K19" s="392" t="s">
        <v>3525</v>
      </c>
      <c r="L19" s="389" t="s">
        <v>1258</v>
      </c>
      <c r="M19" s="390" t="s">
        <v>2438</v>
      </c>
      <c r="N19" s="391" t="s">
        <v>669</v>
      </c>
      <c r="O19" s="392" t="s">
        <v>3526</v>
      </c>
      <c r="P19" s="404"/>
      <c r="Q19" s="170"/>
    </row>
    <row r="20" spans="1:17" ht="12" customHeight="1">
      <c r="A20" s="356"/>
      <c r="B20" s="1190"/>
      <c r="C20" s="298">
        <v>2012</v>
      </c>
      <c r="D20" s="383" t="s">
        <v>925</v>
      </c>
      <c r="E20" s="384" t="s">
        <v>3669</v>
      </c>
      <c r="F20" s="385" t="s">
        <v>728</v>
      </c>
      <c r="G20" s="230" t="s">
        <v>3670</v>
      </c>
      <c r="H20" s="383" t="s">
        <v>653</v>
      </c>
      <c r="I20" s="384" t="s">
        <v>3671</v>
      </c>
      <c r="J20" s="385" t="s">
        <v>661</v>
      </c>
      <c r="K20" s="230" t="s">
        <v>3672</v>
      </c>
      <c r="L20" s="383"/>
      <c r="M20" s="384"/>
      <c r="N20" s="385"/>
      <c r="O20" s="230"/>
      <c r="P20" s="403"/>
      <c r="Q20" s="387"/>
    </row>
    <row r="21" spans="1:17" ht="12" customHeight="1">
      <c r="A21" s="356"/>
      <c r="B21" s="1190"/>
      <c r="C21" s="298">
        <v>2013</v>
      </c>
      <c r="D21" s="383" t="s">
        <v>976</v>
      </c>
      <c r="E21" s="384" t="s">
        <v>2642</v>
      </c>
      <c r="F21" s="385" t="s">
        <v>751</v>
      </c>
      <c r="G21" s="230" t="s">
        <v>3892</v>
      </c>
      <c r="H21" s="383" t="s">
        <v>759</v>
      </c>
      <c r="I21" s="384" t="s">
        <v>2044</v>
      </c>
      <c r="J21" s="385" t="s">
        <v>751</v>
      </c>
      <c r="K21" s="230" t="s">
        <v>3893</v>
      </c>
      <c r="L21" s="383" t="s">
        <v>627</v>
      </c>
      <c r="M21" s="384" t="s">
        <v>2642</v>
      </c>
      <c r="N21" s="385" t="s">
        <v>751</v>
      </c>
      <c r="O21" s="230" t="s">
        <v>2725</v>
      </c>
      <c r="P21" s="403"/>
      <c r="Q21" s="387"/>
    </row>
    <row r="22" spans="1:17" ht="12" customHeight="1">
      <c r="A22" s="356"/>
      <c r="B22" s="1190"/>
      <c r="C22" s="298">
        <v>2014</v>
      </c>
      <c r="D22" s="383" t="s">
        <v>687</v>
      </c>
      <c r="E22" s="384" t="s">
        <v>3049</v>
      </c>
      <c r="F22" s="385" t="s">
        <v>751</v>
      </c>
      <c r="G22" s="230" t="s">
        <v>532</v>
      </c>
      <c r="H22" s="383" t="s">
        <v>1356</v>
      </c>
      <c r="I22" s="384" t="s">
        <v>3048</v>
      </c>
      <c r="J22" s="385" t="s">
        <v>669</v>
      </c>
      <c r="K22" s="230" t="s">
        <v>4219</v>
      </c>
      <c r="L22" s="383" t="s">
        <v>918</v>
      </c>
      <c r="M22" s="384" t="s">
        <v>2843</v>
      </c>
      <c r="N22" s="385" t="s">
        <v>751</v>
      </c>
      <c r="O22" s="230" t="s">
        <v>4220</v>
      </c>
      <c r="P22" s="403"/>
      <c r="Q22" s="387"/>
    </row>
    <row r="23" spans="1:17" ht="12" customHeight="1" thickBot="1">
      <c r="A23" s="358"/>
      <c r="B23" s="1190"/>
      <c r="C23" s="148">
        <v>2015</v>
      </c>
      <c r="D23" s="141" t="s">
        <v>2311</v>
      </c>
      <c r="E23" s="142" t="s">
        <v>2863</v>
      </c>
      <c r="F23" s="143" t="s">
        <v>661</v>
      </c>
      <c r="G23" s="233" t="s">
        <v>532</v>
      </c>
      <c r="H23" s="141" t="s">
        <v>976</v>
      </c>
      <c r="I23" s="142" t="s">
        <v>2642</v>
      </c>
      <c r="J23" s="143" t="s">
        <v>751</v>
      </c>
      <c r="K23" s="233" t="s">
        <v>2715</v>
      </c>
      <c r="L23" s="141" t="s">
        <v>680</v>
      </c>
      <c r="M23" s="142" t="s">
        <v>1205</v>
      </c>
      <c r="N23" s="143" t="s">
        <v>669</v>
      </c>
      <c r="O23" s="233" t="s">
        <v>4219</v>
      </c>
      <c r="P23" s="139"/>
      <c r="Q23" s="140"/>
    </row>
    <row r="24" spans="1:17" ht="12" customHeight="1">
      <c r="A24" s="356"/>
      <c r="B24" s="1190"/>
      <c r="C24" s="309">
        <v>2016</v>
      </c>
      <c r="D24" s="141" t="s">
        <v>976</v>
      </c>
      <c r="E24" s="142" t="s">
        <v>2642</v>
      </c>
      <c r="F24" s="143" t="s">
        <v>751</v>
      </c>
      <c r="G24" s="233" t="s">
        <v>4719</v>
      </c>
      <c r="H24" s="141" t="s">
        <v>653</v>
      </c>
      <c r="I24" s="142" t="s">
        <v>4479</v>
      </c>
      <c r="J24" s="143" t="s">
        <v>669</v>
      </c>
      <c r="K24" s="233" t="s">
        <v>4720</v>
      </c>
      <c r="L24" s="141" t="s">
        <v>627</v>
      </c>
      <c r="M24" s="142" t="s">
        <v>2642</v>
      </c>
      <c r="N24" s="143" t="s">
        <v>751</v>
      </c>
      <c r="O24" s="233" t="s">
        <v>544</v>
      </c>
      <c r="P24" s="139"/>
      <c r="Q24" s="140"/>
    </row>
    <row r="25" spans="1:17" ht="12" customHeight="1">
      <c r="A25" s="356"/>
      <c r="B25" s="1190"/>
      <c r="C25" s="309">
        <v>2017</v>
      </c>
      <c r="D25" s="141" t="s">
        <v>1099</v>
      </c>
      <c r="E25" s="142" t="s">
        <v>3645</v>
      </c>
      <c r="F25" s="143" t="s">
        <v>669</v>
      </c>
      <c r="G25" s="233" t="s">
        <v>4975</v>
      </c>
      <c r="H25" s="141" t="s">
        <v>976</v>
      </c>
      <c r="I25" s="142" t="s">
        <v>2642</v>
      </c>
      <c r="J25" s="143" t="s">
        <v>751</v>
      </c>
      <c r="K25" s="233" t="s">
        <v>4976</v>
      </c>
      <c r="L25" s="141" t="s">
        <v>680</v>
      </c>
      <c r="M25" s="142" t="s">
        <v>1108</v>
      </c>
      <c r="N25" s="143" t="s">
        <v>629</v>
      </c>
      <c r="O25" s="233" t="s">
        <v>2926</v>
      </c>
      <c r="P25" s="139"/>
      <c r="Q25" s="140"/>
    </row>
    <row r="26" spans="1:17" ht="12" customHeight="1">
      <c r="A26" s="356"/>
      <c r="B26" s="1190"/>
      <c r="C26" s="309">
        <v>2018</v>
      </c>
      <c r="D26" s="141" t="s">
        <v>918</v>
      </c>
      <c r="E26" s="142" t="s">
        <v>2843</v>
      </c>
      <c r="F26" s="143" t="s">
        <v>751</v>
      </c>
      <c r="G26" s="233">
        <v>9.289085648148147E-3</v>
      </c>
      <c r="H26" s="141" t="s">
        <v>976</v>
      </c>
      <c r="I26" s="142" t="s">
        <v>2642</v>
      </c>
      <c r="J26" s="143" t="s">
        <v>751</v>
      </c>
      <c r="K26" s="233">
        <v>9.3921643518518512E-3</v>
      </c>
      <c r="L26" s="141" t="s">
        <v>2311</v>
      </c>
      <c r="M26" s="142" t="s">
        <v>3805</v>
      </c>
      <c r="N26" s="143" t="s">
        <v>669</v>
      </c>
      <c r="O26" s="233">
        <v>9.5120370370370359E-3</v>
      </c>
      <c r="P26" s="139"/>
      <c r="Q26" s="140"/>
    </row>
    <row r="27" spans="1:17" ht="12" customHeight="1">
      <c r="A27" s="356"/>
      <c r="B27" s="1190"/>
      <c r="C27" s="382">
        <v>2019</v>
      </c>
      <c r="D27" s="383" t="s">
        <v>653</v>
      </c>
      <c r="E27" s="384" t="s">
        <v>4479</v>
      </c>
      <c r="F27" s="385" t="s">
        <v>661</v>
      </c>
      <c r="G27" s="230">
        <v>9.2013888888888892E-3</v>
      </c>
      <c r="H27" s="383" t="s">
        <v>627</v>
      </c>
      <c r="I27" s="384" t="s">
        <v>2627</v>
      </c>
      <c r="J27" s="385" t="s">
        <v>751</v>
      </c>
      <c r="K27" s="230">
        <v>1.0277777777777778E-2</v>
      </c>
      <c r="L27" s="383" t="s">
        <v>976</v>
      </c>
      <c r="M27" s="384" t="s">
        <v>2642</v>
      </c>
      <c r="N27" s="385" t="s">
        <v>751</v>
      </c>
      <c r="O27" s="230">
        <v>1.0398148148148148E-2</v>
      </c>
      <c r="P27" s="403"/>
      <c r="Q27" s="387"/>
    </row>
    <row r="28" spans="1:17" ht="12" customHeight="1">
      <c r="A28" s="356"/>
      <c r="B28" s="1190"/>
      <c r="C28" s="382">
        <v>2022</v>
      </c>
      <c r="D28" s="383" t="s">
        <v>653</v>
      </c>
      <c r="E28" s="384" t="s">
        <v>956</v>
      </c>
      <c r="F28" s="385" t="s">
        <v>629</v>
      </c>
      <c r="G28" s="230">
        <v>1.2407407407407409E-2</v>
      </c>
      <c r="H28" s="383" t="s">
        <v>653</v>
      </c>
      <c r="I28" s="384" t="s">
        <v>3598</v>
      </c>
      <c r="J28" s="385" t="s">
        <v>629</v>
      </c>
      <c r="K28" s="230">
        <v>1.2638888888888889E-2</v>
      </c>
      <c r="L28" s="383" t="s">
        <v>967</v>
      </c>
      <c r="M28" s="384" t="s">
        <v>5386</v>
      </c>
      <c r="N28" s="385" t="s">
        <v>629</v>
      </c>
      <c r="O28" s="230">
        <v>1.3263888888888889E-2</v>
      </c>
      <c r="P28" s="403"/>
      <c r="Q28" s="387"/>
    </row>
    <row r="29" spans="1:17" ht="12" customHeight="1">
      <c r="A29" s="356"/>
      <c r="B29" s="1190"/>
      <c r="C29" s="382">
        <v>2023</v>
      </c>
      <c r="D29" s="383" t="s">
        <v>5282</v>
      </c>
      <c r="E29" s="384" t="s">
        <v>5284</v>
      </c>
      <c r="F29" s="385" t="s">
        <v>613</v>
      </c>
      <c r="G29" s="230">
        <v>1.2337962962962962E-2</v>
      </c>
      <c r="H29" s="383" t="s">
        <v>925</v>
      </c>
      <c r="I29" s="384" t="s">
        <v>1205</v>
      </c>
      <c r="J29" s="385"/>
      <c r="K29" s="230">
        <v>1.3055555555555556E-2</v>
      </c>
      <c r="L29" s="383" t="s">
        <v>1403</v>
      </c>
      <c r="M29" s="384" t="s">
        <v>5466</v>
      </c>
      <c r="N29" s="385" t="s">
        <v>751</v>
      </c>
      <c r="O29" s="230">
        <v>1.3726851851851851E-2</v>
      </c>
      <c r="P29" s="403"/>
      <c r="Q29" s="387"/>
    </row>
    <row r="30" spans="1:17" ht="12" customHeight="1" thickBot="1">
      <c r="A30" s="358"/>
      <c r="B30" s="1190"/>
      <c r="C30" s="309">
        <v>2024</v>
      </c>
      <c r="D30" s="141" t="s">
        <v>976</v>
      </c>
      <c r="E30" s="142" t="s">
        <v>2642</v>
      </c>
      <c r="F30" s="143" t="s">
        <v>751</v>
      </c>
      <c r="G30" s="233">
        <v>9.3518518518518525E-3</v>
      </c>
      <c r="H30" s="141" t="s">
        <v>627</v>
      </c>
      <c r="I30" s="142" t="s">
        <v>2627</v>
      </c>
      <c r="J30" s="143" t="s">
        <v>751</v>
      </c>
      <c r="K30" s="233">
        <v>9.571759259259259E-3</v>
      </c>
      <c r="L30" s="141" t="s">
        <v>627</v>
      </c>
      <c r="M30" s="142" t="s">
        <v>2310</v>
      </c>
      <c r="N30" s="143" t="s">
        <v>751</v>
      </c>
      <c r="O30" s="230">
        <v>9.9074074074074082E-3</v>
      </c>
      <c r="P30" s="139"/>
      <c r="Q30" s="140"/>
    </row>
    <row r="31" spans="1:17" ht="12" customHeight="1">
      <c r="B31" s="1190"/>
      <c r="C31" s="309">
        <v>2025</v>
      </c>
      <c r="D31" s="141" t="s">
        <v>627</v>
      </c>
      <c r="E31" s="142" t="s">
        <v>2310</v>
      </c>
      <c r="F31" s="143" t="s">
        <v>751</v>
      </c>
      <c r="G31" s="233">
        <v>9.8495370370370369E-3</v>
      </c>
      <c r="H31" s="141" t="s">
        <v>2311</v>
      </c>
      <c r="I31" s="142" t="s">
        <v>4082</v>
      </c>
      <c r="J31" s="143" t="s">
        <v>751</v>
      </c>
      <c r="K31" s="233">
        <v>1.0381944444444444E-2</v>
      </c>
      <c r="L31" s="141" t="s">
        <v>1153</v>
      </c>
      <c r="M31" s="142" t="s">
        <v>6317</v>
      </c>
      <c r="N31" s="143" t="s">
        <v>1616</v>
      </c>
      <c r="O31" s="230">
        <v>1.0451388888888889E-2</v>
      </c>
      <c r="P31" s="139"/>
      <c r="Q31" s="140"/>
    </row>
    <row r="32" spans="1:17" ht="12" customHeight="1" thickBot="1">
      <c r="B32" s="1191"/>
      <c r="C32" s="310">
        <v>2026</v>
      </c>
      <c r="D32" s="145" t="s">
        <v>976</v>
      </c>
      <c r="E32" s="146" t="s">
        <v>2642</v>
      </c>
      <c r="F32" s="128" t="s">
        <v>751</v>
      </c>
      <c r="G32" s="232">
        <v>9.6527777777777775E-3</v>
      </c>
      <c r="H32" s="145" t="s">
        <v>627</v>
      </c>
      <c r="I32" s="146" t="s">
        <v>2627</v>
      </c>
      <c r="J32" s="128" t="s">
        <v>751</v>
      </c>
      <c r="K32" s="232">
        <v>9.9074074074074082E-3</v>
      </c>
      <c r="L32" s="145" t="s">
        <v>967</v>
      </c>
      <c r="M32" s="146" t="s">
        <v>1607</v>
      </c>
      <c r="N32" s="128" t="s">
        <v>751</v>
      </c>
      <c r="O32" s="232">
        <v>1.119212962962963E-2</v>
      </c>
      <c r="P32" s="125"/>
      <c r="Q32" s="126"/>
    </row>
    <row r="33" spans="1:17" ht="12.75" thickBot="1"/>
    <row r="34" spans="1:17" ht="15" customHeight="1">
      <c r="A34" s="926"/>
      <c r="B34" s="1229" t="s">
        <v>780</v>
      </c>
      <c r="C34" s="1230"/>
      <c r="D34" s="1231" t="s">
        <v>1443</v>
      </c>
      <c r="E34" s="1232"/>
      <c r="F34" s="1232"/>
      <c r="G34" s="1232"/>
      <c r="H34" s="1232"/>
      <c r="I34" s="1232"/>
      <c r="J34" s="1232"/>
      <c r="K34" s="1232"/>
      <c r="L34" s="1232"/>
      <c r="M34" s="1232"/>
      <c r="N34" s="1232"/>
      <c r="O34" s="1233"/>
      <c r="P34" s="1234" t="s">
        <v>1442</v>
      </c>
      <c r="Q34" s="1235"/>
    </row>
    <row r="35" spans="1:17" ht="15" customHeight="1" thickBot="1">
      <c r="A35" s="356"/>
      <c r="B35" s="1194"/>
      <c r="C35" s="1195"/>
      <c r="D35" s="1201" t="s">
        <v>1444</v>
      </c>
      <c r="E35" s="1202"/>
      <c r="F35" s="1202"/>
      <c r="G35" s="1202"/>
      <c r="H35" s="1203" t="s">
        <v>1445</v>
      </c>
      <c r="I35" s="1203"/>
      <c r="J35" s="1203"/>
      <c r="K35" s="1203"/>
      <c r="L35" s="1204" t="s">
        <v>1446</v>
      </c>
      <c r="M35" s="1204"/>
      <c r="N35" s="1204"/>
      <c r="O35" s="1205"/>
      <c r="P35" s="151" t="s">
        <v>1441</v>
      </c>
      <c r="Q35" s="150" t="s">
        <v>1447</v>
      </c>
    </row>
    <row r="36" spans="1:17" ht="12" customHeight="1">
      <c r="A36" s="1258" t="s">
        <v>6311</v>
      </c>
      <c r="B36" s="1215"/>
      <c r="C36" s="927">
        <v>1995</v>
      </c>
      <c r="D36" s="928" t="s">
        <v>736</v>
      </c>
      <c r="E36" s="929" t="s">
        <v>737</v>
      </c>
      <c r="F36" s="930" t="s">
        <v>661</v>
      </c>
      <c r="G36" s="931">
        <v>1.8428240740740742E-2</v>
      </c>
      <c r="H36" s="928" t="s">
        <v>738</v>
      </c>
      <c r="I36" s="929" t="s">
        <v>726</v>
      </c>
      <c r="J36" s="930" t="s">
        <v>629</v>
      </c>
      <c r="K36" s="931">
        <v>1.8666666666666668E-2</v>
      </c>
      <c r="L36" s="928" t="s">
        <v>699</v>
      </c>
      <c r="M36" s="929" t="s">
        <v>739</v>
      </c>
      <c r="N36" s="930" t="s">
        <v>750</v>
      </c>
      <c r="O36" s="931">
        <v>1.9112268518518518E-2</v>
      </c>
      <c r="P36" s="932"/>
      <c r="Q36" s="933"/>
    </row>
    <row r="37" spans="1:17" ht="12" customHeight="1">
      <c r="A37" s="1258"/>
      <c r="B37" s="1215"/>
      <c r="C37" s="148">
        <v>1996</v>
      </c>
      <c r="D37" s="138" t="s">
        <v>740</v>
      </c>
      <c r="E37" s="135" t="s">
        <v>737</v>
      </c>
      <c r="F37" s="136" t="s">
        <v>661</v>
      </c>
      <c r="G37" s="237">
        <v>1.9317129629629629E-2</v>
      </c>
      <c r="H37" s="138" t="s">
        <v>699</v>
      </c>
      <c r="I37" s="135" t="s">
        <v>698</v>
      </c>
      <c r="J37" s="136" t="s">
        <v>669</v>
      </c>
      <c r="K37" s="237">
        <v>1.9322916666666665E-2</v>
      </c>
      <c r="L37" s="138" t="s">
        <v>738</v>
      </c>
      <c r="M37" s="135" t="s">
        <v>726</v>
      </c>
      <c r="N37" s="136" t="s">
        <v>629</v>
      </c>
      <c r="O37" s="237">
        <v>1.9722222222222221E-2</v>
      </c>
      <c r="P37" s="139"/>
      <c r="Q37" s="140"/>
    </row>
    <row r="38" spans="1:17" ht="12" customHeight="1">
      <c r="A38" s="1258"/>
      <c r="B38" s="1215"/>
      <c r="C38" s="148">
        <v>1997</v>
      </c>
      <c r="D38" s="138" t="s">
        <v>706</v>
      </c>
      <c r="E38" s="144" t="s">
        <v>1049</v>
      </c>
      <c r="F38" s="143" t="s">
        <v>933</v>
      </c>
      <c r="G38" s="237">
        <v>1.8655092592592595E-2</v>
      </c>
      <c r="H38" s="138" t="s">
        <v>791</v>
      </c>
      <c r="I38" s="144" t="s">
        <v>1050</v>
      </c>
      <c r="J38" s="143" t="s">
        <v>881</v>
      </c>
      <c r="K38" s="237">
        <v>1.9019675925925926E-2</v>
      </c>
      <c r="L38" s="138" t="s">
        <v>1051</v>
      </c>
      <c r="M38" s="144" t="s">
        <v>1052</v>
      </c>
      <c r="N38" s="143" t="s">
        <v>936</v>
      </c>
      <c r="O38" s="237">
        <v>1.9251157407407408E-2</v>
      </c>
      <c r="P38" s="139"/>
      <c r="Q38" s="140"/>
    </row>
    <row r="39" spans="1:17" ht="12" customHeight="1">
      <c r="A39" s="1258"/>
      <c r="B39" s="1215"/>
      <c r="C39" s="148">
        <v>1998</v>
      </c>
      <c r="D39" s="324" t="s">
        <v>1051</v>
      </c>
      <c r="E39" s="330" t="s">
        <v>1274</v>
      </c>
      <c r="F39" s="331" t="s">
        <v>948</v>
      </c>
      <c r="G39" s="327">
        <v>1.7597222222222222E-2</v>
      </c>
      <c r="H39" s="138" t="s">
        <v>1271</v>
      </c>
      <c r="I39" s="144" t="s">
        <v>1275</v>
      </c>
      <c r="J39" s="143" t="s">
        <v>946</v>
      </c>
      <c r="K39" s="237">
        <v>1.8185185185185186E-2</v>
      </c>
      <c r="L39" s="138" t="s">
        <v>1058</v>
      </c>
      <c r="M39" s="144" t="s">
        <v>1276</v>
      </c>
      <c r="N39" s="143" t="s">
        <v>938</v>
      </c>
      <c r="O39" s="237">
        <v>1.8277777777777778E-2</v>
      </c>
      <c r="P39" s="236"/>
      <c r="Q39" s="140"/>
    </row>
    <row r="40" spans="1:17" ht="12" customHeight="1">
      <c r="A40" s="1258"/>
      <c r="B40" s="1215"/>
      <c r="C40" s="148">
        <v>1999</v>
      </c>
      <c r="D40" s="138" t="s">
        <v>729</v>
      </c>
      <c r="E40" s="144" t="s">
        <v>1426</v>
      </c>
      <c r="F40" s="143" t="s">
        <v>666</v>
      </c>
      <c r="G40" s="237">
        <v>1.8101851851851852E-2</v>
      </c>
      <c r="H40" s="138" t="s">
        <v>706</v>
      </c>
      <c r="I40" s="144" t="s">
        <v>1049</v>
      </c>
      <c r="J40" s="143" t="s">
        <v>751</v>
      </c>
      <c r="K40" s="237">
        <v>1.8414351851851852E-2</v>
      </c>
      <c r="L40" s="138" t="s">
        <v>699</v>
      </c>
      <c r="M40" s="144" t="s">
        <v>739</v>
      </c>
      <c r="N40" s="143" t="s">
        <v>881</v>
      </c>
      <c r="O40" s="237">
        <v>1.9317129629629629E-2</v>
      </c>
      <c r="P40" s="139"/>
      <c r="Q40" s="140"/>
    </row>
    <row r="41" spans="1:17" ht="12" customHeight="1">
      <c r="A41" s="1258"/>
      <c r="B41" s="1215"/>
      <c r="C41" s="148">
        <v>2000</v>
      </c>
      <c r="D41" s="138" t="s">
        <v>1051</v>
      </c>
      <c r="E41" s="144" t="s">
        <v>1274</v>
      </c>
      <c r="F41" s="163" t="s">
        <v>1604</v>
      </c>
      <c r="G41" s="237">
        <v>1.7646990740740741E-2</v>
      </c>
      <c r="H41" s="138" t="s">
        <v>729</v>
      </c>
      <c r="I41" s="144" t="s">
        <v>1426</v>
      </c>
      <c r="J41" s="143" t="s">
        <v>666</v>
      </c>
      <c r="K41" s="237">
        <v>1.8185185185185186E-2</v>
      </c>
      <c r="L41" s="138" t="s">
        <v>729</v>
      </c>
      <c r="M41" s="144" t="s">
        <v>1595</v>
      </c>
      <c r="N41" s="143" t="s">
        <v>751</v>
      </c>
      <c r="O41" s="237">
        <v>1.8481481481481481E-2</v>
      </c>
      <c r="P41" s="139"/>
      <c r="Q41" s="140"/>
    </row>
    <row r="42" spans="1:17" ht="12" customHeight="1">
      <c r="A42" s="1258"/>
      <c r="B42" s="1215"/>
      <c r="C42" s="148">
        <v>2001</v>
      </c>
      <c r="D42" s="138" t="s">
        <v>2230</v>
      </c>
      <c r="E42" s="144" t="s">
        <v>2231</v>
      </c>
      <c r="F42" s="143" t="s">
        <v>946</v>
      </c>
      <c r="G42" s="244">
        <v>2707.1</v>
      </c>
      <c r="H42" s="138" t="s">
        <v>2232</v>
      </c>
      <c r="I42" s="144" t="s">
        <v>2233</v>
      </c>
      <c r="J42" s="143" t="s">
        <v>728</v>
      </c>
      <c r="K42" s="244">
        <v>2709.2</v>
      </c>
      <c r="L42" s="138" t="s">
        <v>2245</v>
      </c>
      <c r="M42" s="144" t="s">
        <v>2234</v>
      </c>
      <c r="N42" s="143" t="s">
        <v>1592</v>
      </c>
      <c r="O42" s="244">
        <v>2735.3</v>
      </c>
      <c r="P42" s="139"/>
      <c r="Q42" s="140"/>
    </row>
    <row r="43" spans="1:17" ht="12" customHeight="1">
      <c r="A43" s="1258"/>
      <c r="B43" s="1215"/>
      <c r="C43" s="148">
        <v>2002</v>
      </c>
      <c r="D43" s="138" t="s">
        <v>1187</v>
      </c>
      <c r="E43" s="144" t="s">
        <v>2550</v>
      </c>
      <c r="F43" s="143" t="s">
        <v>940</v>
      </c>
      <c r="G43" s="233" t="s">
        <v>2557</v>
      </c>
      <c r="H43" s="138" t="s">
        <v>706</v>
      </c>
      <c r="I43" s="144" t="s">
        <v>1049</v>
      </c>
      <c r="J43" s="143" t="s">
        <v>933</v>
      </c>
      <c r="K43" s="233" t="s">
        <v>2558</v>
      </c>
      <c r="L43" s="138" t="s">
        <v>1271</v>
      </c>
      <c r="M43" s="144" t="s">
        <v>1275</v>
      </c>
      <c r="N43" s="143" t="s">
        <v>946</v>
      </c>
      <c r="O43" s="233" t="s">
        <v>2559</v>
      </c>
      <c r="P43" s="139"/>
      <c r="Q43" s="140"/>
    </row>
    <row r="44" spans="1:17" ht="12" customHeight="1">
      <c r="A44" s="1258"/>
      <c r="B44" s="1215"/>
      <c r="C44" s="148">
        <v>2003</v>
      </c>
      <c r="D44" s="138" t="s">
        <v>293</v>
      </c>
      <c r="E44" s="144" t="s">
        <v>294</v>
      </c>
      <c r="F44" s="143" t="s">
        <v>1591</v>
      </c>
      <c r="G44" s="233" t="s">
        <v>295</v>
      </c>
      <c r="H44" s="138" t="s">
        <v>729</v>
      </c>
      <c r="I44" s="144" t="s">
        <v>1595</v>
      </c>
      <c r="J44" s="143" t="s">
        <v>751</v>
      </c>
      <c r="K44" s="233" t="s">
        <v>296</v>
      </c>
      <c r="L44" s="138" t="s">
        <v>740</v>
      </c>
      <c r="M44" s="144" t="s">
        <v>297</v>
      </c>
      <c r="N44" s="143" t="s">
        <v>298</v>
      </c>
      <c r="O44" s="233" t="s">
        <v>299</v>
      </c>
      <c r="P44" s="139"/>
      <c r="Q44" s="140"/>
    </row>
    <row r="45" spans="1:17" ht="12" customHeight="1">
      <c r="A45" s="1258"/>
      <c r="B45" s="1215"/>
      <c r="C45" s="148">
        <v>2004</v>
      </c>
      <c r="D45" s="138" t="s">
        <v>729</v>
      </c>
      <c r="E45" s="144" t="s">
        <v>1595</v>
      </c>
      <c r="F45" s="143" t="s">
        <v>751</v>
      </c>
      <c r="G45" s="233" t="s">
        <v>560</v>
      </c>
      <c r="H45" s="138" t="s">
        <v>1066</v>
      </c>
      <c r="I45" s="144" t="s">
        <v>825</v>
      </c>
      <c r="J45" s="143" t="s">
        <v>677</v>
      </c>
      <c r="K45" s="233" t="s">
        <v>561</v>
      </c>
      <c r="L45" s="138" t="s">
        <v>980</v>
      </c>
      <c r="M45" s="144" t="s">
        <v>562</v>
      </c>
      <c r="N45" s="143" t="s">
        <v>751</v>
      </c>
      <c r="O45" s="233" t="s">
        <v>563</v>
      </c>
      <c r="P45" s="139"/>
      <c r="Q45" s="140"/>
    </row>
    <row r="46" spans="1:17" ht="12" customHeight="1">
      <c r="A46" s="1258"/>
      <c r="B46" s="1215"/>
      <c r="C46" s="148">
        <v>2005</v>
      </c>
      <c r="D46" s="138" t="s">
        <v>729</v>
      </c>
      <c r="E46" s="144" t="s">
        <v>1595</v>
      </c>
      <c r="F46" s="143" t="s">
        <v>751</v>
      </c>
      <c r="G46" s="233" t="s">
        <v>1827</v>
      </c>
      <c r="H46" s="138" t="s">
        <v>1066</v>
      </c>
      <c r="I46" s="144" t="s">
        <v>825</v>
      </c>
      <c r="J46" s="143" t="s">
        <v>677</v>
      </c>
      <c r="K46" s="233" t="s">
        <v>1828</v>
      </c>
      <c r="L46" s="138" t="s">
        <v>1272</v>
      </c>
      <c r="M46" s="144" t="s">
        <v>850</v>
      </c>
      <c r="N46" s="143" t="s">
        <v>881</v>
      </c>
      <c r="O46" s="233" t="s">
        <v>1829</v>
      </c>
      <c r="P46" s="139"/>
      <c r="Q46" s="140"/>
    </row>
    <row r="47" spans="1:17" ht="12" customHeight="1">
      <c r="A47" s="1258"/>
      <c r="B47" s="1215"/>
      <c r="C47" s="148">
        <v>2006</v>
      </c>
      <c r="D47" s="138" t="s">
        <v>1066</v>
      </c>
      <c r="E47" s="144" t="s">
        <v>825</v>
      </c>
      <c r="F47" s="143" t="s">
        <v>677</v>
      </c>
      <c r="G47" s="233" t="s">
        <v>2134</v>
      </c>
      <c r="H47" s="138" t="s">
        <v>1066</v>
      </c>
      <c r="I47" s="144" t="s">
        <v>1573</v>
      </c>
      <c r="J47" s="143" t="s">
        <v>751</v>
      </c>
      <c r="K47" s="233" t="s">
        <v>2135</v>
      </c>
      <c r="L47" s="138" t="s">
        <v>980</v>
      </c>
      <c r="M47" s="144" t="s">
        <v>1279</v>
      </c>
      <c r="N47" s="143" t="s">
        <v>751</v>
      </c>
      <c r="O47" s="233" t="s">
        <v>2136</v>
      </c>
      <c r="P47" s="139"/>
      <c r="Q47" s="140"/>
    </row>
    <row r="48" spans="1:17" ht="12" customHeight="1">
      <c r="A48" s="1258"/>
      <c r="B48" s="1215"/>
      <c r="C48" s="148">
        <v>2007</v>
      </c>
      <c r="D48" s="344" t="s">
        <v>729</v>
      </c>
      <c r="E48" s="345" t="s">
        <v>1595</v>
      </c>
      <c r="F48" s="346" t="s">
        <v>751</v>
      </c>
      <c r="G48" s="347" t="s">
        <v>2734</v>
      </c>
      <c r="H48" s="138" t="s">
        <v>1115</v>
      </c>
      <c r="I48" s="144" t="s">
        <v>1113</v>
      </c>
      <c r="J48" s="143" t="s">
        <v>2951</v>
      </c>
      <c r="K48" s="233" t="s">
        <v>2736</v>
      </c>
      <c r="L48" s="138" t="s">
        <v>1066</v>
      </c>
      <c r="M48" s="144" t="s">
        <v>1573</v>
      </c>
      <c r="N48" s="143" t="s">
        <v>751</v>
      </c>
      <c r="O48" s="233" t="s">
        <v>2737</v>
      </c>
      <c r="P48" s="681" t="s">
        <v>2734</v>
      </c>
      <c r="Q48" s="140">
        <v>2007</v>
      </c>
    </row>
    <row r="49" spans="1:17" ht="12" customHeight="1">
      <c r="A49" s="1258"/>
      <c r="B49" s="1215"/>
      <c r="C49" s="148">
        <v>2008</v>
      </c>
      <c r="D49" s="138" t="s">
        <v>2927</v>
      </c>
      <c r="E49" s="144" t="s">
        <v>304</v>
      </c>
      <c r="F49" s="143" t="s">
        <v>1592</v>
      </c>
      <c r="G49" s="233" t="s">
        <v>2928</v>
      </c>
      <c r="H49" s="138" t="s">
        <v>425</v>
      </c>
      <c r="I49" s="144" t="s">
        <v>2952</v>
      </c>
      <c r="J49" s="143" t="s">
        <v>2951</v>
      </c>
      <c r="K49" s="233" t="s">
        <v>2929</v>
      </c>
      <c r="L49" s="138" t="s">
        <v>664</v>
      </c>
      <c r="M49" s="144" t="s">
        <v>1556</v>
      </c>
      <c r="N49" s="143" t="s">
        <v>661</v>
      </c>
      <c r="O49" s="233" t="s">
        <v>2930</v>
      </c>
      <c r="P49" s="139"/>
      <c r="Q49" s="140"/>
    </row>
    <row r="50" spans="1:17" ht="12" customHeight="1">
      <c r="A50" s="1258"/>
      <c r="B50" s="1215"/>
      <c r="C50" s="148">
        <v>2009</v>
      </c>
      <c r="D50" s="138" t="s">
        <v>729</v>
      </c>
      <c r="E50" s="144" t="s">
        <v>1595</v>
      </c>
      <c r="F50" s="143" t="s">
        <v>751</v>
      </c>
      <c r="G50" s="233" t="s">
        <v>3139</v>
      </c>
      <c r="H50" s="138" t="s">
        <v>1066</v>
      </c>
      <c r="I50" s="144" t="s">
        <v>825</v>
      </c>
      <c r="J50" s="143" t="s">
        <v>669</v>
      </c>
      <c r="K50" s="233" t="s">
        <v>3140</v>
      </c>
      <c r="L50" s="138" t="s">
        <v>1066</v>
      </c>
      <c r="M50" s="144" t="s">
        <v>1573</v>
      </c>
      <c r="N50" s="143" t="s">
        <v>751</v>
      </c>
      <c r="O50" s="233" t="s">
        <v>3141</v>
      </c>
      <c r="P50" s="139"/>
      <c r="Q50" s="140"/>
    </row>
    <row r="51" spans="1:17" ht="12" customHeight="1">
      <c r="A51" s="1258"/>
      <c r="B51" s="1215"/>
      <c r="C51" s="148">
        <v>2010</v>
      </c>
      <c r="D51" s="138" t="s">
        <v>1145</v>
      </c>
      <c r="E51" s="144" t="s">
        <v>3306</v>
      </c>
      <c r="F51" s="143" t="s">
        <v>2458</v>
      </c>
      <c r="G51" s="233" t="s">
        <v>3313</v>
      </c>
      <c r="H51" s="138" t="s">
        <v>1115</v>
      </c>
      <c r="I51" s="144" t="s">
        <v>1113</v>
      </c>
      <c r="J51" s="143" t="s">
        <v>2951</v>
      </c>
      <c r="K51" s="233" t="s">
        <v>2929</v>
      </c>
      <c r="L51" s="138" t="s">
        <v>1058</v>
      </c>
      <c r="M51" s="144" t="s">
        <v>3341</v>
      </c>
      <c r="N51" s="143" t="s">
        <v>3396</v>
      </c>
      <c r="O51" s="233" t="s">
        <v>3352</v>
      </c>
      <c r="P51" s="139"/>
      <c r="Q51" s="140"/>
    </row>
    <row r="52" spans="1:17" ht="12" customHeight="1">
      <c r="A52" s="1258"/>
      <c r="B52" s="1215"/>
      <c r="C52" s="395">
        <v>2011</v>
      </c>
      <c r="D52" s="396" t="s">
        <v>740</v>
      </c>
      <c r="E52" s="397" t="s">
        <v>3090</v>
      </c>
      <c r="F52" s="391" t="s">
        <v>669</v>
      </c>
      <c r="G52" s="392" t="s">
        <v>3529</v>
      </c>
      <c r="H52" s="396" t="s">
        <v>667</v>
      </c>
      <c r="I52" s="397" t="s">
        <v>2674</v>
      </c>
      <c r="J52" s="391" t="s">
        <v>751</v>
      </c>
      <c r="K52" s="392" t="s">
        <v>3530</v>
      </c>
      <c r="L52" s="396" t="s">
        <v>791</v>
      </c>
      <c r="M52" s="397" t="s">
        <v>792</v>
      </c>
      <c r="N52" s="391" t="s">
        <v>629</v>
      </c>
      <c r="O52" s="392" t="s">
        <v>2153</v>
      </c>
      <c r="P52" s="404"/>
      <c r="Q52" s="170"/>
    </row>
    <row r="53" spans="1:17" ht="12" customHeight="1">
      <c r="A53" s="1258"/>
      <c r="B53" s="1215"/>
      <c r="C53" s="298">
        <v>2012</v>
      </c>
      <c r="D53" s="132" t="s">
        <v>729</v>
      </c>
      <c r="E53" s="393" t="s">
        <v>2095</v>
      </c>
      <c r="F53" s="385" t="s">
        <v>751</v>
      </c>
      <c r="G53" s="230" t="s">
        <v>3691</v>
      </c>
      <c r="H53" s="132" t="s">
        <v>740</v>
      </c>
      <c r="I53" s="393" t="s">
        <v>3090</v>
      </c>
      <c r="J53" s="385" t="s">
        <v>661</v>
      </c>
      <c r="K53" s="230" t="s">
        <v>3692</v>
      </c>
      <c r="L53" s="132" t="s">
        <v>1115</v>
      </c>
      <c r="M53" s="393" t="s">
        <v>1113</v>
      </c>
      <c r="N53" s="385" t="s">
        <v>2951</v>
      </c>
      <c r="O53" s="230" t="s">
        <v>3693</v>
      </c>
      <c r="P53" s="403"/>
      <c r="Q53" s="387"/>
    </row>
    <row r="54" spans="1:17" ht="12" customHeight="1">
      <c r="A54" s="1258"/>
      <c r="B54" s="1215"/>
      <c r="C54" s="298">
        <v>2013</v>
      </c>
      <c r="D54" s="132" t="s">
        <v>740</v>
      </c>
      <c r="E54" s="393" t="s">
        <v>3090</v>
      </c>
      <c r="F54" s="385" t="s">
        <v>669</v>
      </c>
      <c r="G54" s="230" t="s">
        <v>3314</v>
      </c>
      <c r="H54" s="132" t="s">
        <v>989</v>
      </c>
      <c r="I54" s="393" t="s">
        <v>866</v>
      </c>
      <c r="J54" s="385" t="s">
        <v>1592</v>
      </c>
      <c r="K54" s="230" t="s">
        <v>3905</v>
      </c>
      <c r="L54" s="132" t="s">
        <v>740</v>
      </c>
      <c r="M54" s="393" t="s">
        <v>3906</v>
      </c>
      <c r="N54" s="385" t="s">
        <v>3907</v>
      </c>
      <c r="O54" s="230" t="s">
        <v>3908</v>
      </c>
      <c r="P54" s="403"/>
      <c r="Q54" s="387"/>
    </row>
    <row r="55" spans="1:17" ht="12" customHeight="1">
      <c r="A55" s="1258"/>
      <c r="B55" s="1215"/>
      <c r="C55" s="298">
        <v>2014</v>
      </c>
      <c r="D55" s="132" t="s">
        <v>740</v>
      </c>
      <c r="E55" s="393" t="s">
        <v>3090</v>
      </c>
      <c r="F55" s="385" t="s">
        <v>661</v>
      </c>
      <c r="G55" s="230" t="s">
        <v>4249</v>
      </c>
      <c r="H55" s="132" t="s">
        <v>667</v>
      </c>
      <c r="I55" s="393" t="s">
        <v>2674</v>
      </c>
      <c r="J55" s="385" t="s">
        <v>881</v>
      </c>
      <c r="K55" s="230" t="s">
        <v>4250</v>
      </c>
      <c r="L55" s="132" t="s">
        <v>3694</v>
      </c>
      <c r="M55" s="393" t="s">
        <v>3695</v>
      </c>
      <c r="N55" s="719" t="s">
        <v>4251</v>
      </c>
      <c r="O55" s="230" t="s">
        <v>3176</v>
      </c>
      <c r="P55" s="403"/>
      <c r="Q55" s="387"/>
    </row>
    <row r="56" spans="1:17" ht="12" customHeight="1">
      <c r="A56" s="1258"/>
      <c r="B56" s="1215"/>
      <c r="C56" s="148">
        <v>2015</v>
      </c>
      <c r="D56" s="138" t="s">
        <v>740</v>
      </c>
      <c r="E56" s="144" t="s">
        <v>3090</v>
      </c>
      <c r="F56" s="143" t="s">
        <v>661</v>
      </c>
      <c r="G56" s="233" t="s">
        <v>4500</v>
      </c>
      <c r="H56" s="138" t="s">
        <v>796</v>
      </c>
      <c r="I56" s="144" t="s">
        <v>3499</v>
      </c>
      <c r="J56" s="143" t="s">
        <v>666</v>
      </c>
      <c r="K56" s="233" t="s">
        <v>4501</v>
      </c>
      <c r="L56" s="138" t="s">
        <v>667</v>
      </c>
      <c r="M56" s="144" t="s">
        <v>2674</v>
      </c>
      <c r="N56" s="143" t="s">
        <v>881</v>
      </c>
      <c r="O56" s="233" t="s">
        <v>3314</v>
      </c>
      <c r="P56" s="139"/>
      <c r="Q56" s="140"/>
    </row>
    <row r="57" spans="1:17" ht="12" customHeight="1">
      <c r="A57" s="1258"/>
      <c r="B57" s="1215"/>
      <c r="C57" s="309">
        <v>2016</v>
      </c>
      <c r="D57" s="138" t="s">
        <v>740</v>
      </c>
      <c r="E57" s="144" t="s">
        <v>3090</v>
      </c>
      <c r="F57" s="143" t="s">
        <v>661</v>
      </c>
      <c r="G57" s="233" t="s">
        <v>4644</v>
      </c>
      <c r="H57" s="138" t="s">
        <v>667</v>
      </c>
      <c r="I57" s="144" t="s">
        <v>2674</v>
      </c>
      <c r="J57" s="143" t="s">
        <v>881</v>
      </c>
      <c r="K57" s="233" t="s">
        <v>4646</v>
      </c>
      <c r="L57" s="138" t="s">
        <v>796</v>
      </c>
      <c r="M57" s="144" t="s">
        <v>3499</v>
      </c>
      <c r="N57" s="143" t="s">
        <v>661</v>
      </c>
      <c r="O57" s="233" t="s">
        <v>4647</v>
      </c>
      <c r="P57" s="139"/>
      <c r="Q57" s="140"/>
    </row>
    <row r="58" spans="1:17" ht="12" customHeight="1">
      <c r="A58" s="1258"/>
      <c r="B58" s="1215"/>
      <c r="C58" s="309">
        <v>2017</v>
      </c>
      <c r="D58" s="138" t="s">
        <v>705</v>
      </c>
      <c r="E58" s="144" t="s">
        <v>2846</v>
      </c>
      <c r="F58" s="143" t="s">
        <v>669</v>
      </c>
      <c r="G58" s="233" t="s">
        <v>4939</v>
      </c>
      <c r="H58" s="138" t="s">
        <v>667</v>
      </c>
      <c r="I58" s="144" t="s">
        <v>2674</v>
      </c>
      <c r="J58" s="143" t="s">
        <v>751</v>
      </c>
      <c r="K58" s="233" t="s">
        <v>4940</v>
      </c>
      <c r="L58" s="138" t="s">
        <v>706</v>
      </c>
      <c r="M58" s="144" t="s">
        <v>850</v>
      </c>
      <c r="N58" s="143" t="s">
        <v>800</v>
      </c>
      <c r="O58" s="233" t="s">
        <v>4941</v>
      </c>
      <c r="P58" s="139"/>
      <c r="Q58" s="140"/>
    </row>
    <row r="59" spans="1:17" ht="12" customHeight="1">
      <c r="A59" s="1258"/>
      <c r="B59" s="1215"/>
      <c r="C59" s="309">
        <v>2018</v>
      </c>
      <c r="D59" s="138" t="s">
        <v>705</v>
      </c>
      <c r="E59" s="144" t="s">
        <v>2846</v>
      </c>
      <c r="F59" s="143" t="s">
        <v>669</v>
      </c>
      <c r="G59" s="233">
        <v>1.8040775462962965E-2</v>
      </c>
      <c r="H59" s="138" t="s">
        <v>667</v>
      </c>
      <c r="I59" s="144" t="s">
        <v>2674</v>
      </c>
      <c r="J59" s="143" t="s">
        <v>751</v>
      </c>
      <c r="K59" s="233">
        <v>1.8682789351851851E-2</v>
      </c>
      <c r="L59" s="138" t="s">
        <v>706</v>
      </c>
      <c r="M59" s="144" t="s">
        <v>850</v>
      </c>
      <c r="N59" s="143" t="s">
        <v>800</v>
      </c>
      <c r="O59" s="233">
        <v>2.0019131944444445E-2</v>
      </c>
      <c r="P59" s="139"/>
      <c r="Q59" s="140"/>
    </row>
    <row r="60" spans="1:17" ht="12" customHeight="1">
      <c r="A60" s="1258"/>
      <c r="B60" s="1215"/>
      <c r="C60" s="382">
        <v>2019</v>
      </c>
      <c r="D60" s="132" t="s">
        <v>740</v>
      </c>
      <c r="E60" s="393" t="s">
        <v>3090</v>
      </c>
      <c r="F60" s="385" t="s">
        <v>661</v>
      </c>
      <c r="G60" s="230">
        <v>1.8108796296296296E-2</v>
      </c>
      <c r="H60" s="132" t="s">
        <v>708</v>
      </c>
      <c r="I60" s="393" t="s">
        <v>1557</v>
      </c>
      <c r="J60" s="385" t="s">
        <v>800</v>
      </c>
      <c r="K60" s="230">
        <v>1.9810185185185184E-2</v>
      </c>
      <c r="L60" s="132" t="s">
        <v>4870</v>
      </c>
      <c r="M60" s="393" t="s">
        <v>3807</v>
      </c>
      <c r="N60" s="385" t="s">
        <v>751</v>
      </c>
      <c r="O60" s="230">
        <v>2.0600694444444446E-2</v>
      </c>
      <c r="P60" s="403"/>
      <c r="Q60" s="387"/>
    </row>
    <row r="61" spans="1:17" ht="12" customHeight="1">
      <c r="A61" s="1258"/>
      <c r="B61" s="1215"/>
      <c r="C61" s="382">
        <v>2022</v>
      </c>
      <c r="D61" s="132" t="s">
        <v>705</v>
      </c>
      <c r="E61" s="393" t="s">
        <v>3823</v>
      </c>
      <c r="F61" s="385" t="s">
        <v>669</v>
      </c>
      <c r="G61" s="230">
        <v>1.8819444444444448E-2</v>
      </c>
      <c r="H61" s="132" t="s">
        <v>740</v>
      </c>
      <c r="I61" s="393" t="s">
        <v>790</v>
      </c>
      <c r="J61" s="385" t="s">
        <v>1662</v>
      </c>
      <c r="K61" s="230">
        <v>2.1099537037037038E-2</v>
      </c>
      <c r="L61" s="132" t="s">
        <v>706</v>
      </c>
      <c r="M61" s="393" t="s">
        <v>809</v>
      </c>
      <c r="N61" s="385" t="s">
        <v>629</v>
      </c>
      <c r="O61" s="230">
        <v>2.4456018518518519E-2</v>
      </c>
      <c r="P61" s="403"/>
      <c r="Q61" s="387"/>
    </row>
    <row r="62" spans="1:17" ht="12" customHeight="1">
      <c r="A62" s="1258"/>
      <c r="B62" s="1215"/>
      <c r="C62" s="382">
        <v>2023</v>
      </c>
      <c r="D62" s="132" t="s">
        <v>1121</v>
      </c>
      <c r="E62" s="393" t="s">
        <v>3702</v>
      </c>
      <c r="F62" s="385" t="s">
        <v>661</v>
      </c>
      <c r="G62" s="230">
        <v>2.1875000000000002E-2</v>
      </c>
      <c r="H62" s="132" t="s">
        <v>671</v>
      </c>
      <c r="I62" s="393" t="s">
        <v>839</v>
      </c>
      <c r="J62" s="385" t="s">
        <v>4554</v>
      </c>
      <c r="K62" s="230">
        <v>2.224537037037037E-2</v>
      </c>
      <c r="L62" s="132" t="s">
        <v>783</v>
      </c>
      <c r="M62" s="393" t="s">
        <v>3475</v>
      </c>
      <c r="N62" s="385"/>
      <c r="O62" s="230">
        <v>2.3865740740740743E-2</v>
      </c>
      <c r="P62" s="403"/>
      <c r="Q62" s="387"/>
    </row>
    <row r="63" spans="1:17" ht="12" customHeight="1">
      <c r="A63" s="1258"/>
      <c r="B63" s="1215"/>
      <c r="C63" s="309">
        <v>2024</v>
      </c>
      <c r="D63" s="138" t="s">
        <v>705</v>
      </c>
      <c r="E63" s="144" t="s">
        <v>3823</v>
      </c>
      <c r="F63" s="143" t="s">
        <v>669</v>
      </c>
      <c r="G63" s="233">
        <v>1.8252314814814815E-2</v>
      </c>
      <c r="H63" s="138" t="s">
        <v>1114</v>
      </c>
      <c r="I63" s="144" t="s">
        <v>836</v>
      </c>
      <c r="J63" s="143" t="s">
        <v>661</v>
      </c>
      <c r="K63" s="233">
        <v>1.894675925925926E-2</v>
      </c>
      <c r="L63" s="138" t="s">
        <v>1758</v>
      </c>
      <c r="M63" s="144" t="s">
        <v>670</v>
      </c>
      <c r="N63" s="143" t="s">
        <v>669</v>
      </c>
      <c r="O63" s="233">
        <v>2.1319444444444443E-2</v>
      </c>
      <c r="P63" s="139"/>
      <c r="Q63" s="140"/>
    </row>
    <row r="64" spans="1:17">
      <c r="A64" s="1258"/>
      <c r="B64" s="1215"/>
      <c r="C64" s="309">
        <v>2025</v>
      </c>
      <c r="D64" s="138" t="s">
        <v>708</v>
      </c>
      <c r="E64" s="144" t="s">
        <v>1428</v>
      </c>
      <c r="F64" s="143" t="s">
        <v>751</v>
      </c>
      <c r="G64" s="233">
        <v>2.1724537037037039E-2</v>
      </c>
      <c r="H64" s="138" t="s">
        <v>2336</v>
      </c>
      <c r="I64" s="144" t="s">
        <v>2337</v>
      </c>
      <c r="J64" s="143"/>
      <c r="K64" s="233">
        <v>2.2268518518518517E-2</v>
      </c>
      <c r="L64" s="138" t="s">
        <v>791</v>
      </c>
      <c r="M64" s="144" t="s">
        <v>2886</v>
      </c>
      <c r="N64" s="143" t="s">
        <v>751</v>
      </c>
      <c r="O64" s="233">
        <v>2.2962962962962963E-2</v>
      </c>
      <c r="P64" s="139"/>
      <c r="Q64" s="140"/>
    </row>
    <row r="65" spans="1:17" ht="12.75" thickBot="1">
      <c r="A65" s="1259"/>
      <c r="B65" s="1216"/>
      <c r="C65" s="310">
        <v>2026</v>
      </c>
      <c r="D65" s="133" t="s">
        <v>708</v>
      </c>
      <c r="E65" s="134" t="s">
        <v>1428</v>
      </c>
      <c r="F65" s="128" t="s">
        <v>751</v>
      </c>
      <c r="G65" s="232">
        <v>2.1226851851851851E-2</v>
      </c>
      <c r="H65" s="133" t="s">
        <v>842</v>
      </c>
      <c r="I65" s="134" t="s">
        <v>5202</v>
      </c>
      <c r="J65" s="128" t="s">
        <v>669</v>
      </c>
      <c r="K65" s="232">
        <v>2.1307870370370369E-2</v>
      </c>
      <c r="L65" s="133" t="s">
        <v>1121</v>
      </c>
      <c r="M65" s="134" t="s">
        <v>6260</v>
      </c>
      <c r="N65" s="128" t="s">
        <v>881</v>
      </c>
      <c r="O65" s="232">
        <v>2.2291666666666668E-2</v>
      </c>
      <c r="P65" s="125"/>
      <c r="Q65" s="126"/>
    </row>
  </sheetData>
  <mergeCells count="14">
    <mergeCell ref="A36:B65"/>
    <mergeCell ref="B3:B32"/>
    <mergeCell ref="B1:C2"/>
    <mergeCell ref="D1:O1"/>
    <mergeCell ref="P1:Q1"/>
    <mergeCell ref="D2:G2"/>
    <mergeCell ref="H2:K2"/>
    <mergeCell ref="L2:O2"/>
    <mergeCell ref="B34:C35"/>
    <mergeCell ref="P34:Q34"/>
    <mergeCell ref="D34:O34"/>
    <mergeCell ref="D35:G35"/>
    <mergeCell ref="H35:K35"/>
    <mergeCell ref="L35:O35"/>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66"/>
  <sheetViews>
    <sheetView topLeftCell="B1" workbookViewId="0">
      <selection activeCell="O32" sqref="O3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
      <c r="C1" s="48"/>
      <c r="D1" s="48"/>
      <c r="E1" s="48"/>
      <c r="F1" s="48"/>
      <c r="G1" s="48"/>
      <c r="H1" s="48"/>
      <c r="I1" s="48"/>
      <c r="J1" s="48"/>
      <c r="K1" s="48"/>
      <c r="L1" s="48"/>
      <c r="M1" s="48"/>
      <c r="N1" s="48"/>
      <c r="O1" s="48"/>
      <c r="P1" s="48"/>
      <c r="Q1" s="48"/>
    </row>
    <row r="2" spans="1:17" ht="15" customHeight="1">
      <c r="A2" s="353"/>
      <c r="B2" s="1192" t="s">
        <v>1448</v>
      </c>
      <c r="C2" s="1193"/>
      <c r="D2" s="1198" t="s">
        <v>1443</v>
      </c>
      <c r="E2" s="1199"/>
      <c r="F2" s="1199"/>
      <c r="G2" s="1199"/>
      <c r="H2" s="1199"/>
      <c r="I2" s="1199"/>
      <c r="J2" s="1199"/>
      <c r="K2" s="1199"/>
      <c r="L2" s="1199"/>
      <c r="M2" s="1199"/>
      <c r="N2" s="1199"/>
      <c r="O2" s="1200"/>
      <c r="P2" s="1196" t="s">
        <v>1442</v>
      </c>
      <c r="Q2" s="1197"/>
    </row>
    <row r="3" spans="1:17" ht="15" thickBot="1">
      <c r="A3" s="356"/>
      <c r="B3" s="1194"/>
      <c r="C3" s="1195"/>
      <c r="D3" s="1201" t="s">
        <v>1444</v>
      </c>
      <c r="E3" s="1202"/>
      <c r="F3" s="1202"/>
      <c r="G3" s="1202"/>
      <c r="H3" s="1203" t="s">
        <v>1445</v>
      </c>
      <c r="I3" s="1203"/>
      <c r="J3" s="1203"/>
      <c r="K3" s="1203"/>
      <c r="L3" s="1204" t="s">
        <v>1446</v>
      </c>
      <c r="M3" s="1204"/>
      <c r="N3" s="1204"/>
      <c r="O3" s="1205"/>
      <c r="P3" s="151" t="s">
        <v>1441</v>
      </c>
      <c r="Q3" s="150" t="s">
        <v>1447</v>
      </c>
    </row>
    <row r="4" spans="1:17" ht="15" hidden="1" customHeight="1">
      <c r="A4" s="356"/>
      <c r="B4" s="901" t="s">
        <v>718</v>
      </c>
      <c r="C4" s="147">
        <v>1995</v>
      </c>
      <c r="D4" s="131"/>
      <c r="E4" s="130"/>
      <c r="F4" s="672"/>
      <c r="G4" s="228"/>
      <c r="H4" s="131"/>
      <c r="I4" s="130"/>
      <c r="J4" s="672"/>
      <c r="K4" s="228"/>
      <c r="L4" s="131"/>
      <c r="M4" s="130"/>
      <c r="N4" s="672"/>
      <c r="O4" s="228"/>
      <c r="P4" s="235"/>
      <c r="Q4" s="638"/>
    </row>
    <row r="5" spans="1:17" ht="15" hidden="1" customHeight="1">
      <c r="A5" s="356"/>
      <c r="B5" s="902"/>
      <c r="C5" s="148">
        <v>1996</v>
      </c>
      <c r="D5" s="141"/>
      <c r="E5" s="152"/>
      <c r="F5" s="136"/>
      <c r="G5" s="237"/>
      <c r="H5" s="141"/>
      <c r="I5" s="152"/>
      <c r="J5" s="136"/>
      <c r="K5" s="237"/>
      <c r="L5" s="141"/>
      <c r="M5" s="152"/>
      <c r="N5" s="136"/>
      <c r="O5" s="237"/>
      <c r="P5" s="236"/>
      <c r="Q5" s="140"/>
    </row>
    <row r="6" spans="1:17" ht="15" hidden="1" customHeight="1">
      <c r="A6" s="356"/>
      <c r="B6" s="902"/>
      <c r="C6" s="148">
        <v>1997</v>
      </c>
      <c r="D6" s="141"/>
      <c r="E6" s="142"/>
      <c r="F6" s="143"/>
      <c r="G6" s="237"/>
      <c r="H6" s="141"/>
      <c r="I6" s="142"/>
      <c r="J6" s="143"/>
      <c r="K6" s="237"/>
      <c r="L6" s="141"/>
      <c r="M6" s="142"/>
      <c r="N6" s="143"/>
      <c r="O6" s="237"/>
      <c r="P6" s="236"/>
      <c r="Q6" s="140"/>
    </row>
    <row r="7" spans="1:17" ht="15" hidden="1" customHeight="1">
      <c r="A7" s="356"/>
      <c r="B7" s="902"/>
      <c r="C7" s="148">
        <v>1998</v>
      </c>
      <c r="D7" s="141"/>
      <c r="E7" s="142"/>
      <c r="F7" s="143"/>
      <c r="G7" s="237"/>
      <c r="H7" s="141"/>
      <c r="I7" s="142"/>
      <c r="J7" s="143"/>
      <c r="K7" s="237"/>
      <c r="L7" s="141"/>
      <c r="M7" s="142"/>
      <c r="N7" s="143"/>
      <c r="O7" s="237"/>
      <c r="P7" s="236"/>
      <c r="Q7" s="140"/>
    </row>
    <row r="8" spans="1:17" ht="15" hidden="1" customHeight="1">
      <c r="A8" s="356"/>
      <c r="B8" s="902"/>
      <c r="C8" s="148">
        <v>1999</v>
      </c>
      <c r="D8" s="141"/>
      <c r="E8" s="142"/>
      <c r="F8" s="143"/>
      <c r="G8" s="237"/>
      <c r="H8" s="141"/>
      <c r="I8" s="142"/>
      <c r="J8" s="143"/>
      <c r="K8" s="237"/>
      <c r="L8" s="141"/>
      <c r="M8" s="142"/>
      <c r="N8" s="143"/>
      <c r="O8" s="237"/>
      <c r="P8" s="236"/>
      <c r="Q8" s="140"/>
    </row>
    <row r="9" spans="1:17" ht="12" customHeight="1">
      <c r="A9" s="356"/>
      <c r="B9" s="1190" t="s">
        <v>6312</v>
      </c>
      <c r="C9" s="148">
        <v>2000</v>
      </c>
      <c r="D9" s="348" t="s">
        <v>1611</v>
      </c>
      <c r="E9" s="349" t="s">
        <v>1612</v>
      </c>
      <c r="F9" s="346" t="s">
        <v>1591</v>
      </c>
      <c r="G9" s="350">
        <v>9.2638888888888892E-3</v>
      </c>
      <c r="H9" s="141" t="s">
        <v>1613</v>
      </c>
      <c r="I9" s="142" t="s">
        <v>1614</v>
      </c>
      <c r="J9" s="143" t="s">
        <v>1616</v>
      </c>
      <c r="K9" s="237">
        <v>1.0292824074074074E-2</v>
      </c>
      <c r="L9" s="141" t="s">
        <v>1615</v>
      </c>
      <c r="M9" s="142" t="s">
        <v>1338</v>
      </c>
      <c r="N9" s="143" t="s">
        <v>929</v>
      </c>
      <c r="O9" s="233">
        <v>1.1353009259259259E-2</v>
      </c>
      <c r="P9" s="236">
        <v>9.2638888888888892E-3</v>
      </c>
      <c r="Q9" s="140">
        <v>2000</v>
      </c>
    </row>
    <row r="10" spans="1:17" ht="12" customHeight="1">
      <c r="A10" s="356"/>
      <c r="B10" s="1190"/>
      <c r="C10" s="148">
        <v>2001</v>
      </c>
      <c r="D10" s="141" t="s">
        <v>2255</v>
      </c>
      <c r="E10" s="142" t="s">
        <v>2256</v>
      </c>
      <c r="F10" s="143" t="s">
        <v>1616</v>
      </c>
      <c r="G10" s="244">
        <v>1458.3</v>
      </c>
      <c r="H10" s="141"/>
      <c r="I10" s="142"/>
      <c r="J10" s="143"/>
      <c r="K10" s="244"/>
      <c r="L10" s="141"/>
      <c r="M10" s="142"/>
      <c r="N10" s="143"/>
      <c r="O10" s="242"/>
      <c r="P10" s="236"/>
      <c r="Q10" s="140"/>
    </row>
    <row r="11" spans="1:17" ht="12" customHeight="1">
      <c r="A11" s="356"/>
      <c r="B11" s="1190"/>
      <c r="C11" s="148">
        <v>2002</v>
      </c>
      <c r="D11" s="141" t="s">
        <v>1613</v>
      </c>
      <c r="E11" s="142" t="s">
        <v>1614</v>
      </c>
      <c r="F11" s="143" t="s">
        <v>751</v>
      </c>
      <c r="G11" s="233" t="s">
        <v>2545</v>
      </c>
      <c r="H11" s="141" t="s">
        <v>971</v>
      </c>
      <c r="I11" s="142" t="s">
        <v>1477</v>
      </c>
      <c r="J11" s="143" t="s">
        <v>1291</v>
      </c>
      <c r="K11" s="233" t="s">
        <v>2546</v>
      </c>
      <c r="L11" s="141"/>
      <c r="M11" s="142"/>
      <c r="N11" s="143"/>
      <c r="O11" s="233"/>
      <c r="P11" s="236"/>
      <c r="Q11" s="140"/>
    </row>
    <row r="12" spans="1:17" ht="12" customHeight="1">
      <c r="A12" s="356"/>
      <c r="B12" s="1190"/>
      <c r="C12" s="148">
        <v>2003</v>
      </c>
      <c r="D12" s="141" t="s">
        <v>1613</v>
      </c>
      <c r="E12" s="142" t="s">
        <v>1614</v>
      </c>
      <c r="F12" s="143" t="s">
        <v>751</v>
      </c>
      <c r="G12" s="233" t="s">
        <v>287</v>
      </c>
      <c r="H12" s="141" t="s">
        <v>971</v>
      </c>
      <c r="I12" s="142" t="s">
        <v>1477</v>
      </c>
      <c r="J12" s="143" t="s">
        <v>751</v>
      </c>
      <c r="K12" s="233" t="s">
        <v>288</v>
      </c>
      <c r="L12" s="141"/>
      <c r="M12" s="142"/>
      <c r="N12" s="143"/>
      <c r="O12" s="233"/>
      <c r="P12" s="236"/>
      <c r="Q12" s="140"/>
    </row>
    <row r="13" spans="1:17" ht="12" customHeight="1">
      <c r="A13" s="356"/>
      <c r="B13" s="1190"/>
      <c r="C13" s="148">
        <v>2004</v>
      </c>
      <c r="D13" s="141" t="s">
        <v>1613</v>
      </c>
      <c r="E13" s="142" t="s">
        <v>1614</v>
      </c>
      <c r="F13" s="143" t="s">
        <v>677</v>
      </c>
      <c r="G13" s="233" t="s">
        <v>548</v>
      </c>
      <c r="H13" s="141" t="s">
        <v>747</v>
      </c>
      <c r="I13" s="142" t="s">
        <v>549</v>
      </c>
      <c r="J13" s="143" t="s">
        <v>663</v>
      </c>
      <c r="K13" s="233" t="s">
        <v>550</v>
      </c>
      <c r="L13" s="141" t="s">
        <v>971</v>
      </c>
      <c r="M13" s="142" t="s">
        <v>1477</v>
      </c>
      <c r="N13" s="143" t="s">
        <v>677</v>
      </c>
      <c r="O13" s="233" t="s">
        <v>551</v>
      </c>
      <c r="P13" s="236"/>
      <c r="Q13" s="140"/>
    </row>
    <row r="14" spans="1:17" ht="12" customHeight="1">
      <c r="A14" s="356"/>
      <c r="B14" s="1190"/>
      <c r="C14" s="148">
        <v>2005</v>
      </c>
      <c r="D14" s="141" t="s">
        <v>747</v>
      </c>
      <c r="E14" s="142" t="s">
        <v>549</v>
      </c>
      <c r="F14" s="143" t="s">
        <v>663</v>
      </c>
      <c r="G14" s="233" t="s">
        <v>1821</v>
      </c>
      <c r="H14" s="141" t="s">
        <v>1613</v>
      </c>
      <c r="I14" s="142" t="s">
        <v>1614</v>
      </c>
      <c r="J14" s="143" t="s">
        <v>751</v>
      </c>
      <c r="K14" s="233" t="s">
        <v>1822</v>
      </c>
      <c r="L14" s="141"/>
      <c r="M14" s="142"/>
      <c r="N14" s="143"/>
      <c r="O14" s="233"/>
      <c r="P14" s="236"/>
      <c r="Q14" s="140"/>
    </row>
    <row r="15" spans="1:17" ht="12" customHeight="1">
      <c r="A15" s="356"/>
      <c r="B15" s="1190"/>
      <c r="C15" s="148">
        <v>2006</v>
      </c>
      <c r="D15" s="141" t="s">
        <v>828</v>
      </c>
      <c r="E15" s="142" t="s">
        <v>2130</v>
      </c>
      <c r="F15" s="143" t="s">
        <v>1592</v>
      </c>
      <c r="G15" s="233" t="s">
        <v>2131</v>
      </c>
      <c r="H15" s="141" t="s">
        <v>747</v>
      </c>
      <c r="I15" s="142" t="s">
        <v>549</v>
      </c>
      <c r="J15" s="143" t="s">
        <v>663</v>
      </c>
      <c r="K15" s="233" t="s">
        <v>2132</v>
      </c>
      <c r="L15" s="141" t="s">
        <v>1613</v>
      </c>
      <c r="M15" s="142" t="s">
        <v>1614</v>
      </c>
      <c r="N15" s="143" t="s">
        <v>751</v>
      </c>
      <c r="O15" s="233" t="s">
        <v>2133</v>
      </c>
      <c r="P15" s="236"/>
      <c r="Q15" s="140"/>
    </row>
    <row r="16" spans="1:17" ht="12" customHeight="1">
      <c r="A16" s="356"/>
      <c r="B16" s="1190"/>
      <c r="C16" s="148">
        <v>2007</v>
      </c>
      <c r="D16" s="141" t="s">
        <v>1613</v>
      </c>
      <c r="E16" s="142" t="s">
        <v>1614</v>
      </c>
      <c r="F16" s="143" t="s">
        <v>751</v>
      </c>
      <c r="G16" s="233" t="s">
        <v>2752</v>
      </c>
      <c r="H16" s="141"/>
      <c r="I16" s="142"/>
      <c r="J16" s="143"/>
      <c r="K16" s="233"/>
      <c r="L16" s="141"/>
      <c r="M16" s="142"/>
      <c r="N16" s="143"/>
      <c r="O16" s="233"/>
      <c r="P16" s="236"/>
      <c r="Q16" s="140"/>
    </row>
    <row r="17" spans="1:17" ht="12" customHeight="1">
      <c r="A17" s="356"/>
      <c r="B17" s="1190"/>
      <c r="C17" s="148">
        <v>2008</v>
      </c>
      <c r="D17" s="141" t="s">
        <v>1403</v>
      </c>
      <c r="E17" s="142" t="s">
        <v>2953</v>
      </c>
      <c r="F17" s="143" t="s">
        <v>728</v>
      </c>
      <c r="G17" s="233" t="s">
        <v>2954</v>
      </c>
      <c r="H17" s="141" t="s">
        <v>1613</v>
      </c>
      <c r="I17" s="142" t="s">
        <v>1614</v>
      </c>
      <c r="J17" s="143" t="s">
        <v>751</v>
      </c>
      <c r="K17" s="233" t="s">
        <v>2955</v>
      </c>
      <c r="L17" s="141" t="s">
        <v>1659</v>
      </c>
      <c r="M17" s="142" t="s">
        <v>2361</v>
      </c>
      <c r="N17" s="143" t="s">
        <v>661</v>
      </c>
      <c r="O17" s="233" t="s">
        <v>2956</v>
      </c>
      <c r="P17" s="139"/>
      <c r="Q17" s="140"/>
    </row>
    <row r="18" spans="1:17" ht="12" customHeight="1">
      <c r="A18" s="356"/>
      <c r="B18" s="1190"/>
      <c r="C18" s="148">
        <v>2009</v>
      </c>
      <c r="D18" s="141" t="s">
        <v>680</v>
      </c>
      <c r="E18" s="142" t="s">
        <v>3151</v>
      </c>
      <c r="F18" s="143" t="s">
        <v>751</v>
      </c>
      <c r="G18" s="233" t="s">
        <v>3153</v>
      </c>
      <c r="H18" s="141" t="s">
        <v>1613</v>
      </c>
      <c r="I18" s="142" t="s">
        <v>1614</v>
      </c>
      <c r="J18" s="143" t="s">
        <v>751</v>
      </c>
      <c r="K18" s="233" t="s">
        <v>3154</v>
      </c>
      <c r="L18" s="141" t="s">
        <v>2090</v>
      </c>
      <c r="M18" s="142" t="s">
        <v>3152</v>
      </c>
      <c r="N18" s="143" t="s">
        <v>881</v>
      </c>
      <c r="O18" s="233" t="s">
        <v>3155</v>
      </c>
      <c r="P18" s="236"/>
      <c r="Q18" s="140"/>
    </row>
    <row r="19" spans="1:17" ht="12" customHeight="1">
      <c r="A19" s="356"/>
      <c r="B19" s="1190"/>
      <c r="C19" s="148">
        <v>2010</v>
      </c>
      <c r="D19" s="141" t="s">
        <v>1094</v>
      </c>
      <c r="E19" s="142" t="s">
        <v>3330</v>
      </c>
      <c r="F19" s="143" t="s">
        <v>881</v>
      </c>
      <c r="G19" s="233" t="s">
        <v>3335</v>
      </c>
      <c r="H19" s="141" t="s">
        <v>1403</v>
      </c>
      <c r="I19" s="142" t="s">
        <v>2953</v>
      </c>
      <c r="J19" s="143" t="s">
        <v>728</v>
      </c>
      <c r="K19" s="233" t="s">
        <v>3336</v>
      </c>
      <c r="L19" s="141" t="s">
        <v>680</v>
      </c>
      <c r="M19" s="142" t="s">
        <v>3151</v>
      </c>
      <c r="N19" s="143" t="s">
        <v>751</v>
      </c>
      <c r="O19" s="233" t="s">
        <v>2923</v>
      </c>
      <c r="P19" s="236"/>
      <c r="Q19" s="140"/>
    </row>
    <row r="20" spans="1:17" ht="12" customHeight="1">
      <c r="A20" s="356"/>
      <c r="B20" s="1190"/>
      <c r="C20" s="395">
        <v>2011</v>
      </c>
      <c r="D20" s="389" t="s">
        <v>680</v>
      </c>
      <c r="E20" s="390" t="s">
        <v>3151</v>
      </c>
      <c r="F20" s="391" t="s">
        <v>751</v>
      </c>
      <c r="G20" s="392" t="s">
        <v>2752</v>
      </c>
      <c r="H20" s="389" t="s">
        <v>759</v>
      </c>
      <c r="I20" s="390" t="s">
        <v>2044</v>
      </c>
      <c r="J20" s="391" t="s">
        <v>751</v>
      </c>
      <c r="K20" s="392" t="s">
        <v>3541</v>
      </c>
      <c r="L20" s="389" t="s">
        <v>2961</v>
      </c>
      <c r="M20" s="390" t="s">
        <v>922</v>
      </c>
      <c r="N20" s="391" t="s">
        <v>629</v>
      </c>
      <c r="O20" s="392" t="s">
        <v>3542</v>
      </c>
      <c r="P20" s="398"/>
      <c r="Q20" s="170"/>
    </row>
    <row r="21" spans="1:17" ht="12" customHeight="1">
      <c r="A21" s="356"/>
      <c r="B21" s="1190"/>
      <c r="C21" s="298">
        <v>2012</v>
      </c>
      <c r="D21" s="383" t="s">
        <v>696</v>
      </c>
      <c r="E21" s="384" t="s">
        <v>2283</v>
      </c>
      <c r="F21" s="385" t="s">
        <v>677</v>
      </c>
      <c r="G21" s="230" t="s">
        <v>3673</v>
      </c>
      <c r="H21" s="383" t="s">
        <v>1041</v>
      </c>
      <c r="I21" s="384" t="s">
        <v>1738</v>
      </c>
      <c r="J21" s="385" t="s">
        <v>669</v>
      </c>
      <c r="K21" s="230" t="s">
        <v>3674</v>
      </c>
      <c r="L21" s="383" t="s">
        <v>967</v>
      </c>
      <c r="M21" s="384" t="s">
        <v>1269</v>
      </c>
      <c r="N21" s="385" t="s">
        <v>946</v>
      </c>
      <c r="O21" s="230" t="s">
        <v>2955</v>
      </c>
      <c r="P21" s="394"/>
      <c r="Q21" s="387"/>
    </row>
    <row r="22" spans="1:17" ht="12" customHeight="1">
      <c r="A22" s="356"/>
      <c r="B22" s="1190"/>
      <c r="C22" s="298">
        <v>2013</v>
      </c>
      <c r="D22" s="383" t="s">
        <v>696</v>
      </c>
      <c r="E22" s="384" t="s">
        <v>2283</v>
      </c>
      <c r="F22" s="385" t="s">
        <v>669</v>
      </c>
      <c r="G22" s="230" t="s">
        <v>3660</v>
      </c>
      <c r="H22" s="383" t="s">
        <v>1041</v>
      </c>
      <c r="I22" s="384" t="s">
        <v>1738</v>
      </c>
      <c r="J22" s="385" t="s">
        <v>669</v>
      </c>
      <c r="K22" s="230" t="s">
        <v>3898</v>
      </c>
      <c r="L22" s="383" t="s">
        <v>2895</v>
      </c>
      <c r="M22" s="384" t="s">
        <v>3617</v>
      </c>
      <c r="N22" s="385" t="s">
        <v>669</v>
      </c>
      <c r="O22" s="230" t="s">
        <v>3899</v>
      </c>
      <c r="P22" s="394"/>
      <c r="Q22" s="387"/>
    </row>
    <row r="23" spans="1:17" ht="12" customHeight="1">
      <c r="A23" s="356"/>
      <c r="B23" s="1190"/>
      <c r="C23" s="148">
        <v>2014</v>
      </c>
      <c r="D23" s="141" t="s">
        <v>696</v>
      </c>
      <c r="E23" s="142" t="s">
        <v>2283</v>
      </c>
      <c r="F23" s="143" t="s">
        <v>677</v>
      </c>
      <c r="G23" s="233" t="s">
        <v>2729</v>
      </c>
      <c r="H23" s="141" t="s">
        <v>1041</v>
      </c>
      <c r="I23" s="142" t="s">
        <v>1738</v>
      </c>
      <c r="J23" s="143" t="s">
        <v>1662</v>
      </c>
      <c r="K23" s="233" t="s">
        <v>4224</v>
      </c>
      <c r="L23" s="141" t="s">
        <v>1613</v>
      </c>
      <c r="M23" s="142" t="s">
        <v>3902</v>
      </c>
      <c r="N23" s="143" t="s">
        <v>751</v>
      </c>
      <c r="O23" s="233" t="s">
        <v>4225</v>
      </c>
      <c r="P23" s="236"/>
      <c r="Q23" s="140"/>
    </row>
    <row r="24" spans="1:17" ht="12" customHeight="1" thickBot="1">
      <c r="A24" s="358"/>
      <c r="B24" s="1190"/>
      <c r="C24" s="148">
        <v>2015</v>
      </c>
      <c r="D24" s="141" t="s">
        <v>1041</v>
      </c>
      <c r="E24" s="142" t="s">
        <v>1738</v>
      </c>
      <c r="F24" s="143" t="s">
        <v>669</v>
      </c>
      <c r="G24" s="233" t="s">
        <v>4225</v>
      </c>
      <c r="H24" s="141" t="s">
        <v>1613</v>
      </c>
      <c r="I24" s="142" t="s">
        <v>3902</v>
      </c>
      <c r="J24" s="143" t="s">
        <v>751</v>
      </c>
      <c r="K24" s="233" t="s">
        <v>3519</v>
      </c>
      <c r="L24" s="141" t="s">
        <v>759</v>
      </c>
      <c r="M24" s="142" t="s">
        <v>1522</v>
      </c>
      <c r="N24" s="143" t="s">
        <v>669</v>
      </c>
      <c r="O24" s="233" t="s">
        <v>4486</v>
      </c>
      <c r="P24" s="236"/>
      <c r="Q24" s="140"/>
    </row>
    <row r="25" spans="1:17" ht="12" customHeight="1">
      <c r="A25" s="356"/>
      <c r="B25" s="1190"/>
      <c r="C25" s="309">
        <v>2016</v>
      </c>
      <c r="D25" s="141" t="s">
        <v>745</v>
      </c>
      <c r="E25" s="142" t="s">
        <v>4722</v>
      </c>
      <c r="F25" s="143" t="s">
        <v>939</v>
      </c>
      <c r="G25" s="233" t="s">
        <v>2923</v>
      </c>
      <c r="H25" s="141" t="s">
        <v>690</v>
      </c>
      <c r="I25" s="142" t="s">
        <v>4723</v>
      </c>
      <c r="J25" s="143" t="s">
        <v>4666</v>
      </c>
      <c r="K25" s="233" t="s">
        <v>3665</v>
      </c>
      <c r="L25" s="141" t="s">
        <v>680</v>
      </c>
      <c r="M25" s="142" t="s">
        <v>3805</v>
      </c>
      <c r="N25" s="143" t="s">
        <v>669</v>
      </c>
      <c r="O25" s="233" t="s">
        <v>2525</v>
      </c>
      <c r="P25" s="236"/>
      <c r="Q25" s="140"/>
    </row>
    <row r="26" spans="1:17" ht="12" customHeight="1">
      <c r="A26" s="356"/>
      <c r="B26" s="1190"/>
      <c r="C26" s="309">
        <v>2017</v>
      </c>
      <c r="D26" s="141" t="s">
        <v>680</v>
      </c>
      <c r="E26" s="142" t="s">
        <v>1205</v>
      </c>
      <c r="F26" s="143" t="s">
        <v>928</v>
      </c>
      <c r="G26" s="233" t="s">
        <v>4630</v>
      </c>
      <c r="H26" s="141" t="s">
        <v>1356</v>
      </c>
      <c r="I26" s="142" t="s">
        <v>4497</v>
      </c>
      <c r="J26" s="143" t="s">
        <v>4932</v>
      </c>
      <c r="K26" s="233" t="s">
        <v>4963</v>
      </c>
      <c r="L26" s="141" t="s">
        <v>1375</v>
      </c>
      <c r="M26" s="142" t="s">
        <v>4402</v>
      </c>
      <c r="N26" s="143" t="s">
        <v>751</v>
      </c>
      <c r="O26" s="233" t="s">
        <v>3520</v>
      </c>
      <c r="P26" s="236"/>
      <c r="Q26" s="140"/>
    </row>
    <row r="27" spans="1:17" ht="12" customHeight="1">
      <c r="A27" s="356"/>
      <c r="B27" s="1190"/>
      <c r="C27" s="309">
        <v>2018</v>
      </c>
      <c r="D27" s="141" t="s">
        <v>680</v>
      </c>
      <c r="E27" s="142" t="s">
        <v>1205</v>
      </c>
      <c r="F27" s="143" t="s">
        <v>928</v>
      </c>
      <c r="G27" s="233">
        <v>1.049537037037037E-2</v>
      </c>
      <c r="H27" s="141" t="s">
        <v>5108</v>
      </c>
      <c r="I27" s="142" t="s">
        <v>5109</v>
      </c>
      <c r="J27" s="143" t="s">
        <v>5119</v>
      </c>
      <c r="K27" s="233">
        <v>1.0890046296296295E-2</v>
      </c>
      <c r="L27" s="141" t="s">
        <v>1203</v>
      </c>
      <c r="M27" s="142" t="s">
        <v>2361</v>
      </c>
      <c r="N27" s="143" t="s">
        <v>5116</v>
      </c>
      <c r="O27" s="233">
        <v>1.1427083333333332E-2</v>
      </c>
      <c r="P27" s="236"/>
      <c r="Q27" s="140"/>
    </row>
    <row r="28" spans="1:17" ht="12" customHeight="1">
      <c r="A28" s="356"/>
      <c r="B28" s="1190"/>
      <c r="C28" s="382">
        <v>2019</v>
      </c>
      <c r="D28" s="383" t="s">
        <v>680</v>
      </c>
      <c r="E28" s="384" t="s">
        <v>1205</v>
      </c>
      <c r="F28" s="385" t="s">
        <v>928</v>
      </c>
      <c r="G28" s="230">
        <v>1.0569444444444444E-2</v>
      </c>
      <c r="H28" s="383" t="s">
        <v>967</v>
      </c>
      <c r="I28" s="384" t="s">
        <v>5270</v>
      </c>
      <c r="J28" s="385" t="s">
        <v>1616</v>
      </c>
      <c r="K28" s="230">
        <v>1.0702546296296295E-2</v>
      </c>
      <c r="L28" s="383" t="s">
        <v>1613</v>
      </c>
      <c r="M28" s="384" t="s">
        <v>3902</v>
      </c>
      <c r="N28" s="385" t="s">
        <v>751</v>
      </c>
      <c r="O28" s="230">
        <v>1.0998842592592593E-2</v>
      </c>
      <c r="P28" s="394"/>
      <c r="Q28" s="387"/>
    </row>
    <row r="29" spans="1:17" ht="12" customHeight="1">
      <c r="A29" s="356"/>
      <c r="B29" s="1190"/>
      <c r="C29" s="382">
        <v>2022</v>
      </c>
      <c r="D29" s="383" t="s">
        <v>696</v>
      </c>
      <c r="E29" s="384" t="s">
        <v>3448</v>
      </c>
      <c r="F29" s="385" t="s">
        <v>629</v>
      </c>
      <c r="G29" s="230">
        <v>1.1851851851851851E-2</v>
      </c>
      <c r="H29" s="383" t="s">
        <v>680</v>
      </c>
      <c r="I29" s="384" t="s">
        <v>3805</v>
      </c>
      <c r="J29" s="385" t="s">
        <v>669</v>
      </c>
      <c r="K29" s="230">
        <v>1.2025462962962962E-2</v>
      </c>
      <c r="L29" s="383" t="s">
        <v>3266</v>
      </c>
      <c r="M29" s="384" t="s">
        <v>5279</v>
      </c>
      <c r="N29" s="385" t="s">
        <v>311</v>
      </c>
      <c r="O29" s="230">
        <v>1.2175925925925929E-2</v>
      </c>
      <c r="P29" s="394"/>
      <c r="Q29" s="387"/>
    </row>
    <row r="30" spans="1:17" ht="12" customHeight="1">
      <c r="A30" s="356"/>
      <c r="B30" s="1190"/>
      <c r="C30" s="382">
        <v>2023</v>
      </c>
      <c r="D30" s="383" t="s">
        <v>1306</v>
      </c>
      <c r="E30" s="384" t="s">
        <v>5468</v>
      </c>
      <c r="F30" s="385" t="s">
        <v>661</v>
      </c>
      <c r="G30" s="230">
        <v>1.0891203703703703E-2</v>
      </c>
      <c r="H30" s="383" t="s">
        <v>696</v>
      </c>
      <c r="I30" s="384" t="s">
        <v>3448</v>
      </c>
      <c r="J30" s="385" t="s">
        <v>629</v>
      </c>
      <c r="K30" s="230">
        <v>1.1423611111111112E-2</v>
      </c>
      <c r="L30" s="383" t="s">
        <v>3686</v>
      </c>
      <c r="M30" s="384" t="s">
        <v>5469</v>
      </c>
      <c r="N30" s="385"/>
      <c r="O30" s="230">
        <v>1.1643518518518518E-2</v>
      </c>
      <c r="P30" s="394"/>
      <c r="Q30" s="387"/>
    </row>
    <row r="31" spans="1:17" ht="12" customHeight="1" thickBot="1">
      <c r="A31" s="358"/>
      <c r="B31" s="1190"/>
      <c r="C31" s="309">
        <v>2024</v>
      </c>
      <c r="D31" s="141" t="s">
        <v>680</v>
      </c>
      <c r="E31" s="142" t="s">
        <v>1205</v>
      </c>
      <c r="F31" s="143" t="s">
        <v>928</v>
      </c>
      <c r="G31" s="233">
        <v>1.0601851851851852E-2</v>
      </c>
      <c r="H31" s="141" t="s">
        <v>1313</v>
      </c>
      <c r="I31" s="142" t="s">
        <v>856</v>
      </c>
      <c r="J31" s="143" t="s">
        <v>669</v>
      </c>
      <c r="K31" s="233">
        <v>1.0636574074074074E-2</v>
      </c>
      <c r="L31" s="141" t="s">
        <v>1356</v>
      </c>
      <c r="M31" s="142" t="s">
        <v>5956</v>
      </c>
      <c r="N31" s="143" t="s">
        <v>751</v>
      </c>
      <c r="O31" s="233">
        <v>1.0868055555555556E-2</v>
      </c>
      <c r="P31" s="236"/>
      <c r="Q31" s="140"/>
    </row>
    <row r="32" spans="1:17" ht="12" customHeight="1">
      <c r="B32" s="1190"/>
      <c r="C32" s="309">
        <v>2025</v>
      </c>
      <c r="D32" s="141" t="s">
        <v>1306</v>
      </c>
      <c r="E32" s="142" t="s">
        <v>5468</v>
      </c>
      <c r="F32" s="143" t="s">
        <v>661</v>
      </c>
      <c r="G32" s="233">
        <v>1.0601851851851852E-2</v>
      </c>
      <c r="H32" s="141" t="s">
        <v>1356</v>
      </c>
      <c r="I32" s="142" t="s">
        <v>5956</v>
      </c>
      <c r="J32" s="143" t="s">
        <v>751</v>
      </c>
      <c r="K32" s="233">
        <v>1.0625000000000001E-2</v>
      </c>
      <c r="L32" s="141" t="s">
        <v>976</v>
      </c>
      <c r="M32" s="142" t="s">
        <v>5798</v>
      </c>
      <c r="N32" s="143" t="s">
        <v>928</v>
      </c>
      <c r="O32" s="233">
        <v>1.0868055555555556E-2</v>
      </c>
      <c r="P32" s="236"/>
      <c r="Q32" s="140"/>
    </row>
    <row r="33" spans="1:17" ht="12" customHeight="1" thickBot="1">
      <c r="B33" s="1191"/>
      <c r="C33" s="310">
        <v>2026</v>
      </c>
      <c r="D33" s="145" t="s">
        <v>680</v>
      </c>
      <c r="E33" s="146" t="s">
        <v>1205</v>
      </c>
      <c r="F33" s="128" t="s">
        <v>928</v>
      </c>
      <c r="G33" s="232">
        <v>9.9884259259259266E-3</v>
      </c>
      <c r="H33" s="145" t="s">
        <v>753</v>
      </c>
      <c r="I33" s="146" t="s">
        <v>6270</v>
      </c>
      <c r="J33" s="128" t="s">
        <v>751</v>
      </c>
      <c r="K33" s="232">
        <v>1.0069444444444445E-2</v>
      </c>
      <c r="L33" s="145" t="s">
        <v>976</v>
      </c>
      <c r="M33" s="146" t="s">
        <v>5798</v>
      </c>
      <c r="N33" s="128" t="s">
        <v>928</v>
      </c>
      <c r="O33" s="232">
        <v>1.0405092592592593E-2</v>
      </c>
      <c r="P33" s="361"/>
      <c r="Q33" s="126"/>
    </row>
    <row r="34" spans="1:17" ht="12.75" thickBot="1"/>
    <row r="35" spans="1:17" ht="15" customHeight="1">
      <c r="A35" s="353"/>
      <c r="B35" s="1192" t="s">
        <v>1448</v>
      </c>
      <c r="C35" s="1193"/>
      <c r="D35" s="1198" t="s">
        <v>1443</v>
      </c>
      <c r="E35" s="1199"/>
      <c r="F35" s="1199"/>
      <c r="G35" s="1199"/>
      <c r="H35" s="1199"/>
      <c r="I35" s="1199"/>
      <c r="J35" s="1199"/>
      <c r="K35" s="1199"/>
      <c r="L35" s="1199"/>
      <c r="M35" s="1199"/>
      <c r="N35" s="1199"/>
      <c r="O35" s="1200"/>
      <c r="P35" s="1196" t="s">
        <v>1442</v>
      </c>
      <c r="Q35" s="1197"/>
    </row>
    <row r="36" spans="1:17" ht="15" customHeight="1" thickBot="1">
      <c r="A36" s="356"/>
      <c r="B36" s="1194"/>
      <c r="C36" s="1195"/>
      <c r="D36" s="1201" t="s">
        <v>1444</v>
      </c>
      <c r="E36" s="1202"/>
      <c r="F36" s="1202"/>
      <c r="G36" s="1202"/>
      <c r="H36" s="1203" t="s">
        <v>1445</v>
      </c>
      <c r="I36" s="1203"/>
      <c r="J36" s="1203"/>
      <c r="K36" s="1203"/>
      <c r="L36" s="1204" t="s">
        <v>1446</v>
      </c>
      <c r="M36" s="1204"/>
      <c r="N36" s="1204"/>
      <c r="O36" s="1205"/>
      <c r="P36" s="151" t="s">
        <v>1441</v>
      </c>
      <c r="Q36" s="150" t="s">
        <v>1447</v>
      </c>
    </row>
    <row r="37" spans="1:17" ht="12" customHeight="1">
      <c r="A37" s="356"/>
      <c r="B37" s="1214" t="s">
        <v>6311</v>
      </c>
      <c r="C37" s="147">
        <v>1995</v>
      </c>
      <c r="D37" s="154" t="s">
        <v>667</v>
      </c>
      <c r="E37" s="153" t="s">
        <v>731</v>
      </c>
      <c r="F37" s="672" t="s">
        <v>732</v>
      </c>
      <c r="G37" s="228">
        <v>2.0564814814814817E-2</v>
      </c>
      <c r="H37" s="154" t="s">
        <v>733</v>
      </c>
      <c r="I37" s="153" t="s">
        <v>734</v>
      </c>
      <c r="J37" s="672" t="s">
        <v>732</v>
      </c>
      <c r="K37" s="228">
        <v>2.2686342592592595E-2</v>
      </c>
      <c r="L37" s="154" t="s">
        <v>667</v>
      </c>
      <c r="M37" s="153" t="s">
        <v>726</v>
      </c>
      <c r="N37" s="672" t="s">
        <v>735</v>
      </c>
      <c r="O37" s="228">
        <v>2.2711805555555551E-2</v>
      </c>
      <c r="P37" s="235"/>
      <c r="Q37" s="638"/>
    </row>
    <row r="38" spans="1:17" ht="12" customHeight="1">
      <c r="A38" s="356"/>
      <c r="B38" s="1215"/>
      <c r="C38" s="148">
        <v>1996</v>
      </c>
      <c r="D38" s="138" t="s">
        <v>729</v>
      </c>
      <c r="E38" s="135" t="s">
        <v>893</v>
      </c>
      <c r="F38" s="136" t="s">
        <v>661</v>
      </c>
      <c r="G38" s="237">
        <v>2.0254629629629629E-2</v>
      </c>
      <c r="H38" s="138" t="s">
        <v>864</v>
      </c>
      <c r="I38" s="135" t="s">
        <v>894</v>
      </c>
      <c r="J38" s="136" t="s">
        <v>751</v>
      </c>
      <c r="K38" s="237">
        <v>2.0439814814814817E-2</v>
      </c>
      <c r="L38" s="138" t="s">
        <v>667</v>
      </c>
      <c r="M38" s="135" t="s">
        <v>726</v>
      </c>
      <c r="N38" s="136" t="s">
        <v>661</v>
      </c>
      <c r="O38" s="237">
        <v>2.4641203703703703E-2</v>
      </c>
      <c r="P38" s="236"/>
      <c r="Q38" s="140"/>
    </row>
    <row r="39" spans="1:17" ht="12" customHeight="1">
      <c r="A39" s="356"/>
      <c r="B39" s="1215"/>
      <c r="C39" s="148">
        <v>1997</v>
      </c>
      <c r="D39" s="138" t="s">
        <v>1063</v>
      </c>
      <c r="E39" s="144" t="s">
        <v>999</v>
      </c>
      <c r="F39" s="143" t="s">
        <v>728</v>
      </c>
      <c r="G39" s="237">
        <v>2.0606481481481479E-2</v>
      </c>
      <c r="H39" s="138" t="s">
        <v>729</v>
      </c>
      <c r="I39" s="144" t="s">
        <v>1064</v>
      </c>
      <c r="J39" s="143" t="s">
        <v>881</v>
      </c>
      <c r="K39" s="237">
        <v>2.1351851851851854E-2</v>
      </c>
      <c r="L39" s="138" t="s">
        <v>664</v>
      </c>
      <c r="M39" s="144" t="s">
        <v>1065</v>
      </c>
      <c r="N39" s="143" t="s">
        <v>751</v>
      </c>
      <c r="O39" s="237">
        <v>2.1472222222222222E-2</v>
      </c>
      <c r="P39" s="236"/>
      <c r="Q39" s="140"/>
    </row>
    <row r="40" spans="1:17" ht="12" customHeight="1">
      <c r="A40" s="356"/>
      <c r="B40" s="1215"/>
      <c r="C40" s="148">
        <v>1998</v>
      </c>
      <c r="D40" s="138" t="s">
        <v>664</v>
      </c>
      <c r="E40" s="144" t="s">
        <v>1287</v>
      </c>
      <c r="F40" s="143" t="s">
        <v>751</v>
      </c>
      <c r="G40" s="237">
        <v>1.9425925925925926E-2</v>
      </c>
      <c r="H40" s="138" t="s">
        <v>864</v>
      </c>
      <c r="I40" s="144" t="s">
        <v>1068</v>
      </c>
      <c r="J40" s="143" t="s">
        <v>751</v>
      </c>
      <c r="K40" s="237">
        <v>2.1416666666666667E-2</v>
      </c>
      <c r="L40" s="138" t="s">
        <v>864</v>
      </c>
      <c r="M40" s="144" t="s">
        <v>1288</v>
      </c>
      <c r="N40" s="143" t="s">
        <v>881</v>
      </c>
      <c r="O40" s="237">
        <v>2.2298611111111113E-2</v>
      </c>
      <c r="P40" s="236"/>
      <c r="Q40" s="140"/>
    </row>
    <row r="41" spans="1:17" ht="12" customHeight="1">
      <c r="A41" s="356"/>
      <c r="B41" s="1215"/>
      <c r="C41" s="148">
        <v>1999</v>
      </c>
      <c r="D41" s="138" t="s">
        <v>699</v>
      </c>
      <c r="E41" s="144" t="s">
        <v>698</v>
      </c>
      <c r="F41" s="143" t="s">
        <v>669</v>
      </c>
      <c r="G41" s="237">
        <v>1.9386574074074073E-2</v>
      </c>
      <c r="H41" s="138" t="s">
        <v>729</v>
      </c>
      <c r="I41" s="144" t="s">
        <v>893</v>
      </c>
      <c r="J41" s="143" t="s">
        <v>669</v>
      </c>
      <c r="K41" s="237">
        <v>1.9710648148148147E-2</v>
      </c>
      <c r="L41" s="138" t="s">
        <v>859</v>
      </c>
      <c r="M41" s="144" t="s">
        <v>1433</v>
      </c>
      <c r="N41" s="143" t="s">
        <v>881</v>
      </c>
      <c r="O41" s="237">
        <v>2.1458333333333333E-2</v>
      </c>
      <c r="P41" s="236"/>
      <c r="Q41" s="140"/>
    </row>
    <row r="42" spans="1:17" ht="12" customHeight="1">
      <c r="A42" s="356"/>
      <c r="B42" s="1215"/>
      <c r="C42" s="148">
        <v>2000</v>
      </c>
      <c r="D42" s="344" t="s">
        <v>1145</v>
      </c>
      <c r="E42" s="345" t="s">
        <v>1114</v>
      </c>
      <c r="F42" s="346" t="s">
        <v>1591</v>
      </c>
      <c r="G42" s="350">
        <v>1.8309027777777775E-2</v>
      </c>
      <c r="H42" s="138" t="s">
        <v>699</v>
      </c>
      <c r="I42" s="144" t="s">
        <v>698</v>
      </c>
      <c r="J42" s="143" t="s">
        <v>669</v>
      </c>
      <c r="K42" s="237">
        <v>1.9487268518518518E-2</v>
      </c>
      <c r="L42" s="138" t="s">
        <v>729</v>
      </c>
      <c r="M42" s="144" t="s">
        <v>893</v>
      </c>
      <c r="N42" s="143" t="s">
        <v>669</v>
      </c>
      <c r="O42" s="237">
        <v>2.0092592592592592E-2</v>
      </c>
      <c r="P42" s="236">
        <v>1.8309027777777775E-2</v>
      </c>
      <c r="Q42" s="140">
        <v>2000</v>
      </c>
    </row>
    <row r="43" spans="1:17" ht="12" customHeight="1">
      <c r="A43" s="356"/>
      <c r="B43" s="1215"/>
      <c r="C43" s="148">
        <v>2001</v>
      </c>
      <c r="D43" s="138" t="s">
        <v>2257</v>
      </c>
      <c r="E43" s="144" t="s">
        <v>2258</v>
      </c>
      <c r="F43" s="143" t="s">
        <v>728</v>
      </c>
      <c r="G43" s="244">
        <v>2745.5</v>
      </c>
      <c r="H43" s="138" t="s">
        <v>2609</v>
      </c>
      <c r="I43" s="144" t="s">
        <v>2610</v>
      </c>
      <c r="J43" s="143" t="s">
        <v>2267</v>
      </c>
      <c r="K43" s="244">
        <v>2830</v>
      </c>
      <c r="L43" s="138" t="s">
        <v>2259</v>
      </c>
      <c r="M43" s="144" t="s">
        <v>2260</v>
      </c>
      <c r="N43" s="143" t="s">
        <v>1592</v>
      </c>
      <c r="O43" s="244">
        <v>2843.5</v>
      </c>
      <c r="P43" s="236"/>
      <c r="Q43" s="140"/>
    </row>
    <row r="44" spans="1:17" ht="12" customHeight="1">
      <c r="A44" s="356"/>
      <c r="B44" s="1215"/>
      <c r="C44" s="148">
        <v>2002</v>
      </c>
      <c r="D44" s="138" t="s">
        <v>1116</v>
      </c>
      <c r="E44" s="144" t="s">
        <v>2568</v>
      </c>
      <c r="F44" s="143" t="s">
        <v>728</v>
      </c>
      <c r="G44" s="233" t="s">
        <v>2571</v>
      </c>
      <c r="H44" s="138" t="s">
        <v>1051</v>
      </c>
      <c r="I44" s="144" t="s">
        <v>1052</v>
      </c>
      <c r="J44" s="143" t="s">
        <v>728</v>
      </c>
      <c r="K44" s="233" t="s">
        <v>2572</v>
      </c>
      <c r="L44" s="138" t="s">
        <v>699</v>
      </c>
      <c r="M44" s="144" t="s">
        <v>698</v>
      </c>
      <c r="N44" s="143" t="s">
        <v>669</v>
      </c>
      <c r="O44" s="233" t="s">
        <v>2573</v>
      </c>
      <c r="P44" s="236"/>
      <c r="Q44" s="140"/>
    </row>
    <row r="45" spans="1:17" ht="12" customHeight="1">
      <c r="A45" s="356"/>
      <c r="B45" s="1215"/>
      <c r="C45" s="148">
        <v>2003</v>
      </c>
      <c r="D45" s="138" t="s">
        <v>1116</v>
      </c>
      <c r="E45" s="144" t="s">
        <v>2568</v>
      </c>
      <c r="F45" s="143" t="s">
        <v>728</v>
      </c>
      <c r="G45" s="233" t="s">
        <v>314</v>
      </c>
      <c r="H45" s="138" t="s">
        <v>699</v>
      </c>
      <c r="I45" s="144" t="s">
        <v>698</v>
      </c>
      <c r="J45" s="143" t="s">
        <v>669</v>
      </c>
      <c r="K45" s="233" t="s">
        <v>315</v>
      </c>
      <c r="L45" s="138" t="s">
        <v>1082</v>
      </c>
      <c r="M45" s="144" t="s">
        <v>316</v>
      </c>
      <c r="N45" s="143" t="s">
        <v>728</v>
      </c>
      <c r="O45" s="233" t="s">
        <v>317</v>
      </c>
      <c r="P45" s="236"/>
      <c r="Q45" s="140"/>
    </row>
    <row r="46" spans="1:17" ht="12" customHeight="1">
      <c r="A46" s="356"/>
      <c r="B46" s="1215"/>
      <c r="C46" s="148">
        <v>2004</v>
      </c>
      <c r="D46" s="138" t="s">
        <v>1116</v>
      </c>
      <c r="E46" s="144" t="s">
        <v>2568</v>
      </c>
      <c r="F46" s="143" t="s">
        <v>566</v>
      </c>
      <c r="G46" s="233" t="s">
        <v>567</v>
      </c>
      <c r="H46" s="138" t="s">
        <v>1051</v>
      </c>
      <c r="I46" s="144" t="s">
        <v>1052</v>
      </c>
      <c r="J46" s="143" t="s">
        <v>728</v>
      </c>
      <c r="K46" s="233" t="s">
        <v>568</v>
      </c>
      <c r="L46" s="138" t="s">
        <v>699</v>
      </c>
      <c r="M46" s="144" t="s">
        <v>698</v>
      </c>
      <c r="N46" s="143" t="s">
        <v>669</v>
      </c>
      <c r="O46" s="233" t="s">
        <v>569</v>
      </c>
      <c r="P46" s="236"/>
      <c r="Q46" s="140"/>
    </row>
    <row r="47" spans="1:17" ht="12" customHeight="1">
      <c r="A47" s="356"/>
      <c r="B47" s="1215"/>
      <c r="C47" s="148">
        <v>2005</v>
      </c>
      <c r="D47" s="138" t="s">
        <v>1051</v>
      </c>
      <c r="E47" s="144" t="s">
        <v>1052</v>
      </c>
      <c r="F47" s="143" t="s">
        <v>881</v>
      </c>
      <c r="G47" s="233" t="s">
        <v>1854</v>
      </c>
      <c r="H47" s="138" t="s">
        <v>699</v>
      </c>
      <c r="I47" s="144" t="s">
        <v>739</v>
      </c>
      <c r="J47" s="143" t="s">
        <v>947</v>
      </c>
      <c r="K47" s="233" t="s">
        <v>1855</v>
      </c>
      <c r="L47" s="138" t="s">
        <v>1082</v>
      </c>
      <c r="M47" s="144" t="s">
        <v>316</v>
      </c>
      <c r="N47" s="143" t="s">
        <v>728</v>
      </c>
      <c r="O47" s="233" t="s">
        <v>1856</v>
      </c>
      <c r="P47" s="236"/>
      <c r="Q47" s="140"/>
    </row>
    <row r="48" spans="1:17" ht="12" customHeight="1">
      <c r="A48" s="356"/>
      <c r="B48" s="1215"/>
      <c r="C48" s="148">
        <v>2006</v>
      </c>
      <c r="D48" s="138" t="s">
        <v>826</v>
      </c>
      <c r="E48" s="144" t="s">
        <v>1596</v>
      </c>
      <c r="F48" s="143" t="s">
        <v>1592</v>
      </c>
      <c r="G48" s="233" t="s">
        <v>2142</v>
      </c>
      <c r="H48" s="138" t="s">
        <v>980</v>
      </c>
      <c r="I48" s="144" t="s">
        <v>2065</v>
      </c>
      <c r="J48" s="143" t="s">
        <v>661</v>
      </c>
      <c r="K48" s="233" t="s">
        <v>2143</v>
      </c>
      <c r="L48" s="138" t="s">
        <v>699</v>
      </c>
      <c r="M48" s="144" t="s">
        <v>698</v>
      </c>
      <c r="N48" s="143" t="s">
        <v>669</v>
      </c>
      <c r="O48" s="233" t="s">
        <v>2144</v>
      </c>
      <c r="P48" s="236"/>
      <c r="Q48" s="140"/>
    </row>
    <row r="49" spans="1:17" ht="12" customHeight="1">
      <c r="A49" s="356"/>
      <c r="B49" s="1215"/>
      <c r="C49" s="148">
        <v>2007</v>
      </c>
      <c r="D49" s="138" t="s">
        <v>980</v>
      </c>
      <c r="E49" s="144" t="s">
        <v>2065</v>
      </c>
      <c r="F49" s="143" t="s">
        <v>661</v>
      </c>
      <c r="G49" s="233" t="s">
        <v>2753</v>
      </c>
      <c r="H49" s="138" t="s">
        <v>826</v>
      </c>
      <c r="I49" s="144" t="s">
        <v>1596</v>
      </c>
      <c r="J49" s="143" t="s">
        <v>1592</v>
      </c>
      <c r="K49" s="233" t="s">
        <v>2754</v>
      </c>
      <c r="L49" s="138" t="s">
        <v>791</v>
      </c>
      <c r="M49" s="144" t="s">
        <v>2551</v>
      </c>
      <c r="N49" s="143" t="s">
        <v>751</v>
      </c>
      <c r="O49" s="233" t="s">
        <v>2755</v>
      </c>
      <c r="P49" s="236"/>
      <c r="Q49" s="140"/>
    </row>
    <row r="50" spans="1:17" ht="12" customHeight="1" thickBot="1">
      <c r="A50" s="358"/>
      <c r="B50" s="1215"/>
      <c r="C50" s="148">
        <v>2008</v>
      </c>
      <c r="D50" s="138" t="s">
        <v>980</v>
      </c>
      <c r="E50" s="144" t="s">
        <v>2065</v>
      </c>
      <c r="F50" s="143" t="s">
        <v>661</v>
      </c>
      <c r="G50" s="233" t="s">
        <v>2963</v>
      </c>
      <c r="H50" s="138" t="s">
        <v>826</v>
      </c>
      <c r="I50" s="144" t="s">
        <v>1596</v>
      </c>
      <c r="J50" s="143" t="s">
        <v>1592</v>
      </c>
      <c r="K50" s="233" t="s">
        <v>2964</v>
      </c>
      <c r="L50" s="138" t="s">
        <v>1587</v>
      </c>
      <c r="M50" s="144" t="s">
        <v>2965</v>
      </c>
      <c r="N50" s="143" t="s">
        <v>1592</v>
      </c>
      <c r="O50" s="233" t="s">
        <v>2966</v>
      </c>
      <c r="P50" s="139"/>
      <c r="Q50" s="140"/>
    </row>
    <row r="51" spans="1:17" ht="12" customHeight="1">
      <c r="B51" s="1215"/>
      <c r="C51" s="148">
        <v>2009</v>
      </c>
      <c r="D51" s="138" t="s">
        <v>980</v>
      </c>
      <c r="E51" s="144" t="s">
        <v>562</v>
      </c>
      <c r="F51" s="143" t="s">
        <v>751</v>
      </c>
      <c r="G51" s="233" t="s">
        <v>307</v>
      </c>
      <c r="H51" s="138" t="s">
        <v>791</v>
      </c>
      <c r="I51" s="144" t="s">
        <v>2551</v>
      </c>
      <c r="J51" s="143" t="s">
        <v>751</v>
      </c>
      <c r="K51" s="233" t="s">
        <v>3166</v>
      </c>
      <c r="L51" s="138" t="s">
        <v>1066</v>
      </c>
      <c r="M51" s="144" t="s">
        <v>3161</v>
      </c>
      <c r="N51" s="143" t="s">
        <v>3199</v>
      </c>
      <c r="O51" s="233" t="s">
        <v>3167</v>
      </c>
      <c r="P51" s="139"/>
      <c r="Q51" s="140"/>
    </row>
    <row r="52" spans="1:17" ht="12" customHeight="1">
      <c r="B52" s="1215"/>
      <c r="C52" s="148">
        <v>2010</v>
      </c>
      <c r="D52" s="138" t="s">
        <v>791</v>
      </c>
      <c r="E52" s="144" t="s">
        <v>2551</v>
      </c>
      <c r="F52" s="143" t="s">
        <v>751</v>
      </c>
      <c r="G52" s="233" t="s">
        <v>3351</v>
      </c>
      <c r="H52" s="138" t="s">
        <v>980</v>
      </c>
      <c r="I52" s="144" t="s">
        <v>1279</v>
      </c>
      <c r="J52" s="143" t="s">
        <v>751</v>
      </c>
      <c r="K52" s="233" t="s">
        <v>568</v>
      </c>
      <c r="L52" s="138" t="s">
        <v>1058</v>
      </c>
      <c r="M52" s="144" t="s">
        <v>3341</v>
      </c>
      <c r="N52" s="143" t="s">
        <v>3396</v>
      </c>
      <c r="O52" s="233" t="s">
        <v>3352</v>
      </c>
      <c r="P52" s="139"/>
      <c r="Q52" s="140"/>
    </row>
    <row r="53" spans="1:17" ht="12" customHeight="1">
      <c r="B53" s="1215"/>
      <c r="C53" s="395">
        <v>2011</v>
      </c>
      <c r="D53" s="396" t="s">
        <v>1066</v>
      </c>
      <c r="E53" s="397" t="s">
        <v>825</v>
      </c>
      <c r="F53" s="391" t="s">
        <v>669</v>
      </c>
      <c r="G53" s="392" t="s">
        <v>2934</v>
      </c>
      <c r="H53" s="396" t="s">
        <v>706</v>
      </c>
      <c r="I53" s="397" t="s">
        <v>3544</v>
      </c>
      <c r="J53" s="391" t="s">
        <v>751</v>
      </c>
      <c r="K53" s="392" t="s">
        <v>3545</v>
      </c>
      <c r="L53" s="396" t="s">
        <v>742</v>
      </c>
      <c r="M53" s="397" t="s">
        <v>743</v>
      </c>
      <c r="N53" s="391" t="s">
        <v>751</v>
      </c>
      <c r="O53" s="392" t="s">
        <v>3546</v>
      </c>
      <c r="P53" s="404"/>
      <c r="Q53" s="170"/>
    </row>
    <row r="54" spans="1:17" ht="12" customHeight="1">
      <c r="B54" s="1215"/>
      <c r="C54" s="298">
        <v>2012</v>
      </c>
      <c r="D54" s="132" t="s">
        <v>826</v>
      </c>
      <c r="E54" s="393" t="s">
        <v>1596</v>
      </c>
      <c r="F54" s="385" t="s">
        <v>1592</v>
      </c>
      <c r="G54" s="230" t="s">
        <v>3714</v>
      </c>
      <c r="H54" s="132" t="s">
        <v>705</v>
      </c>
      <c r="I54" s="393" t="s">
        <v>1428</v>
      </c>
      <c r="J54" s="385" t="s">
        <v>881</v>
      </c>
      <c r="K54" s="230" t="s">
        <v>3715</v>
      </c>
      <c r="L54" s="132" t="s">
        <v>791</v>
      </c>
      <c r="M54" s="393" t="s">
        <v>2551</v>
      </c>
      <c r="N54" s="385" t="s">
        <v>751</v>
      </c>
      <c r="O54" s="230" t="s">
        <v>1833</v>
      </c>
      <c r="P54" s="403"/>
      <c r="Q54" s="387"/>
    </row>
    <row r="55" spans="1:17" ht="12" customHeight="1">
      <c r="B55" s="1215"/>
      <c r="C55" s="298">
        <v>2013</v>
      </c>
      <c r="D55" s="132" t="s">
        <v>1115</v>
      </c>
      <c r="E55" s="393" t="s">
        <v>1113</v>
      </c>
      <c r="F55" s="385" t="s">
        <v>2951</v>
      </c>
      <c r="G55" s="230" t="s">
        <v>3918</v>
      </c>
      <c r="H55" s="132" t="s">
        <v>1066</v>
      </c>
      <c r="I55" s="393" t="s">
        <v>811</v>
      </c>
      <c r="J55" s="385" t="s">
        <v>677</v>
      </c>
      <c r="K55" s="230" t="s">
        <v>3919</v>
      </c>
      <c r="L55" s="132" t="s">
        <v>791</v>
      </c>
      <c r="M55" s="393" t="s">
        <v>2551</v>
      </c>
      <c r="N55" s="385" t="s">
        <v>751</v>
      </c>
      <c r="O55" s="230" t="s">
        <v>2137</v>
      </c>
      <c r="P55" s="403"/>
      <c r="Q55" s="387"/>
    </row>
    <row r="56" spans="1:17" ht="12" customHeight="1">
      <c r="B56" s="1215"/>
      <c r="C56" s="148">
        <v>2014</v>
      </c>
      <c r="D56" s="138" t="s">
        <v>980</v>
      </c>
      <c r="E56" s="144" t="s">
        <v>1279</v>
      </c>
      <c r="F56" s="143" t="s">
        <v>661</v>
      </c>
      <c r="G56" s="233" t="s">
        <v>4272</v>
      </c>
      <c r="H56" s="138" t="s">
        <v>1063</v>
      </c>
      <c r="I56" s="144" t="s">
        <v>3090</v>
      </c>
      <c r="J56" s="143" t="s">
        <v>661</v>
      </c>
      <c r="K56" s="233" t="s">
        <v>4273</v>
      </c>
      <c r="L56" s="138" t="s">
        <v>740</v>
      </c>
      <c r="M56" s="144" t="s">
        <v>737</v>
      </c>
      <c r="N56" s="143" t="s">
        <v>661</v>
      </c>
      <c r="O56" s="233" t="s">
        <v>4274</v>
      </c>
      <c r="P56" s="139"/>
      <c r="Q56" s="140"/>
    </row>
    <row r="57" spans="1:17" ht="12" customHeight="1">
      <c r="B57" s="1215"/>
      <c r="C57" s="148">
        <v>2015</v>
      </c>
      <c r="D57" s="138" t="s">
        <v>4523</v>
      </c>
      <c r="E57" s="144" t="s">
        <v>4524</v>
      </c>
      <c r="F57" s="143" t="s">
        <v>661</v>
      </c>
      <c r="G57" s="233" t="s">
        <v>3144</v>
      </c>
      <c r="H57" s="138" t="s">
        <v>980</v>
      </c>
      <c r="I57" s="144" t="s">
        <v>1279</v>
      </c>
      <c r="J57" s="143" t="s">
        <v>751</v>
      </c>
      <c r="K57" s="233" t="s">
        <v>4525</v>
      </c>
      <c r="L57" s="138" t="s">
        <v>1145</v>
      </c>
      <c r="M57" s="144" t="s">
        <v>4526</v>
      </c>
      <c r="N57" s="143" t="s">
        <v>669</v>
      </c>
      <c r="O57" s="233" t="s">
        <v>4527</v>
      </c>
      <c r="P57" s="139"/>
      <c r="Q57" s="140"/>
    </row>
    <row r="58" spans="1:17" ht="12" customHeight="1">
      <c r="B58" s="1215"/>
      <c r="C58" s="309">
        <v>2016</v>
      </c>
      <c r="D58" s="138" t="s">
        <v>1115</v>
      </c>
      <c r="E58" s="144" t="s">
        <v>1113</v>
      </c>
      <c r="F58" s="385" t="s">
        <v>2951</v>
      </c>
      <c r="G58" s="233" t="s">
        <v>4686</v>
      </c>
      <c r="H58" s="138" t="s">
        <v>1066</v>
      </c>
      <c r="I58" s="144" t="s">
        <v>825</v>
      </c>
      <c r="J58" s="143" t="s">
        <v>669</v>
      </c>
      <c r="K58" s="233" t="s">
        <v>4687</v>
      </c>
      <c r="L58" s="138" t="s">
        <v>2552</v>
      </c>
      <c r="M58" s="144" t="s">
        <v>2551</v>
      </c>
      <c r="N58" s="143" t="s">
        <v>2247</v>
      </c>
      <c r="O58" s="233" t="s">
        <v>604</v>
      </c>
      <c r="P58" s="139"/>
      <c r="Q58" s="140"/>
    </row>
    <row r="59" spans="1:17" ht="12" customHeight="1">
      <c r="B59" s="1215"/>
      <c r="C59" s="309">
        <v>2017</v>
      </c>
      <c r="D59" s="138" t="s">
        <v>989</v>
      </c>
      <c r="E59" s="144" t="s">
        <v>866</v>
      </c>
      <c r="F59" s="143" t="s">
        <v>1592</v>
      </c>
      <c r="G59" s="233" t="s">
        <v>4921</v>
      </c>
      <c r="H59" s="138" t="s">
        <v>709</v>
      </c>
      <c r="I59" s="144" t="s">
        <v>2492</v>
      </c>
      <c r="J59" s="143" t="s">
        <v>4228</v>
      </c>
      <c r="K59" s="233" t="s">
        <v>4922</v>
      </c>
      <c r="L59" s="138" t="s">
        <v>709</v>
      </c>
      <c r="M59" s="144" t="s">
        <v>1302</v>
      </c>
      <c r="N59" s="163" t="s">
        <v>4923</v>
      </c>
      <c r="O59" s="233" t="s">
        <v>4924</v>
      </c>
      <c r="P59" s="139"/>
      <c r="Q59" s="140"/>
    </row>
    <row r="60" spans="1:17" ht="12" customHeight="1">
      <c r="B60" s="1215"/>
      <c r="C60" s="309">
        <v>2018</v>
      </c>
      <c r="D60" s="138" t="s">
        <v>1115</v>
      </c>
      <c r="E60" s="144" t="s">
        <v>1113</v>
      </c>
      <c r="F60" s="385" t="s">
        <v>2951</v>
      </c>
      <c r="G60" s="233">
        <v>1.9481516203703704E-2</v>
      </c>
      <c r="H60" s="138" t="s">
        <v>729</v>
      </c>
      <c r="I60" s="144" t="s">
        <v>5131</v>
      </c>
      <c r="J60" s="143" t="s">
        <v>751</v>
      </c>
      <c r="K60" s="233">
        <v>2.0615821759259259E-2</v>
      </c>
      <c r="L60" s="138" t="s">
        <v>1114</v>
      </c>
      <c r="M60" s="144" t="s">
        <v>3910</v>
      </c>
      <c r="N60" s="143" t="s">
        <v>5135</v>
      </c>
      <c r="O60" s="233">
        <v>2.1690706018518521E-2</v>
      </c>
      <c r="P60" s="139"/>
      <c r="Q60" s="140"/>
    </row>
    <row r="61" spans="1:17" ht="12" customHeight="1">
      <c r="B61" s="1215"/>
      <c r="C61" s="382">
        <v>2019</v>
      </c>
      <c r="D61" s="132" t="s">
        <v>729</v>
      </c>
      <c r="E61" s="393" t="s">
        <v>5131</v>
      </c>
      <c r="F61" s="385" t="s">
        <v>5362</v>
      </c>
      <c r="G61" s="230">
        <v>2.0373842592592593E-2</v>
      </c>
      <c r="H61" s="132" t="s">
        <v>1114</v>
      </c>
      <c r="I61" s="393" t="s">
        <v>5263</v>
      </c>
      <c r="J61" s="385" t="s">
        <v>661</v>
      </c>
      <c r="K61" s="230">
        <v>2.0827546296296299E-2</v>
      </c>
      <c r="L61" s="132" t="s">
        <v>709</v>
      </c>
      <c r="M61" s="393" t="s">
        <v>2492</v>
      </c>
      <c r="N61" s="385" t="s">
        <v>883</v>
      </c>
      <c r="O61" s="230">
        <v>2.0888888888888887E-2</v>
      </c>
      <c r="P61" s="403"/>
      <c r="Q61" s="387"/>
    </row>
    <row r="62" spans="1:17" ht="12" customHeight="1">
      <c r="B62" s="1215"/>
      <c r="C62" s="382">
        <v>2022</v>
      </c>
      <c r="D62" s="132" t="s">
        <v>1115</v>
      </c>
      <c r="E62" s="393" t="s">
        <v>1113</v>
      </c>
      <c r="F62" s="385" t="s">
        <v>2951</v>
      </c>
      <c r="G62" s="230">
        <v>2.0358796296296295E-2</v>
      </c>
      <c r="H62" s="132" t="s">
        <v>847</v>
      </c>
      <c r="I62" s="393" t="s">
        <v>4195</v>
      </c>
      <c r="J62" s="385" t="s">
        <v>669</v>
      </c>
      <c r="K62" s="230">
        <v>2.479166666666667E-2</v>
      </c>
      <c r="L62" s="132" t="s">
        <v>740</v>
      </c>
      <c r="M62" s="393" t="s">
        <v>737</v>
      </c>
      <c r="N62" s="385" t="s">
        <v>661</v>
      </c>
      <c r="O62" s="230">
        <v>2.5879629629629627E-2</v>
      </c>
      <c r="P62" s="403"/>
      <c r="Q62" s="387"/>
    </row>
    <row r="63" spans="1:17" ht="12" customHeight="1">
      <c r="B63" s="1215"/>
      <c r="C63" s="382">
        <v>2023</v>
      </c>
      <c r="D63" s="132" t="s">
        <v>791</v>
      </c>
      <c r="E63" s="393" t="s">
        <v>792</v>
      </c>
      <c r="F63" s="385" t="s">
        <v>629</v>
      </c>
      <c r="G63" s="230">
        <v>2.2314814814814815E-2</v>
      </c>
      <c r="H63" s="132" t="s">
        <v>887</v>
      </c>
      <c r="I63" s="393" t="s">
        <v>5456</v>
      </c>
      <c r="J63" s="385" t="s">
        <v>661</v>
      </c>
      <c r="K63" s="230">
        <v>2.4027777777777776E-2</v>
      </c>
      <c r="L63" s="132" t="s">
        <v>699</v>
      </c>
      <c r="M63" s="393" t="s">
        <v>5475</v>
      </c>
      <c r="N63" s="385"/>
      <c r="O63" s="230">
        <v>2.4722222222222225E-2</v>
      </c>
      <c r="P63" s="403"/>
      <c r="Q63" s="387"/>
    </row>
    <row r="64" spans="1:17" ht="12" customHeight="1">
      <c r="B64" s="1215"/>
      <c r="C64" s="309">
        <v>2024</v>
      </c>
      <c r="D64" s="138" t="s">
        <v>667</v>
      </c>
      <c r="E64" s="144" t="s">
        <v>4942</v>
      </c>
      <c r="F64" s="143" t="s">
        <v>751</v>
      </c>
      <c r="G64" s="233">
        <v>2.1145833333333332E-2</v>
      </c>
      <c r="H64" s="138" t="s">
        <v>982</v>
      </c>
      <c r="I64" s="144" t="s">
        <v>5120</v>
      </c>
      <c r="J64" s="143" t="s">
        <v>661</v>
      </c>
      <c r="K64" s="233">
        <v>2.1527777777777778E-2</v>
      </c>
      <c r="L64" s="138" t="s">
        <v>1142</v>
      </c>
      <c r="M64" s="144" t="s">
        <v>5516</v>
      </c>
      <c r="N64" s="143" t="s">
        <v>657</v>
      </c>
      <c r="O64" s="233">
        <v>2.1770833333333333E-2</v>
      </c>
      <c r="P64" s="139"/>
      <c r="Q64" s="140"/>
    </row>
    <row r="65" spans="2:17">
      <c r="B65" s="1215"/>
      <c r="C65" s="309">
        <v>2025</v>
      </c>
      <c r="D65" s="138" t="s">
        <v>982</v>
      </c>
      <c r="E65" s="144" t="s">
        <v>5120</v>
      </c>
      <c r="F65" s="143" t="s">
        <v>661</v>
      </c>
      <c r="G65" s="233">
        <v>2.105324074074074E-2</v>
      </c>
      <c r="H65" s="138" t="s">
        <v>1425</v>
      </c>
      <c r="I65" s="144" t="s">
        <v>6267</v>
      </c>
      <c r="J65" s="143"/>
      <c r="K65" s="233">
        <v>2.1168981481481483E-2</v>
      </c>
      <c r="L65" s="138" t="s">
        <v>667</v>
      </c>
      <c r="M65" s="144" t="s">
        <v>4942</v>
      </c>
      <c r="N65" s="143" t="s">
        <v>751</v>
      </c>
      <c r="O65" s="233">
        <v>2.1909722222222223E-2</v>
      </c>
      <c r="P65" s="139"/>
      <c r="Q65" s="140"/>
    </row>
    <row r="66" spans="2:17" ht="12.75" thickBot="1">
      <c r="B66" s="1216"/>
      <c r="C66" s="310">
        <v>2026</v>
      </c>
      <c r="D66" s="133" t="s">
        <v>4870</v>
      </c>
      <c r="E66" s="134" t="s">
        <v>3807</v>
      </c>
      <c r="F66" s="128" t="s">
        <v>751</v>
      </c>
      <c r="G66" s="232">
        <v>2.0636574074074075E-2</v>
      </c>
      <c r="H66" s="133" t="s">
        <v>982</v>
      </c>
      <c r="I66" s="134" t="s">
        <v>6435</v>
      </c>
      <c r="J66" s="128" t="s">
        <v>661</v>
      </c>
      <c r="K66" s="232">
        <v>2.0787037037037038E-2</v>
      </c>
      <c r="L66" s="133" t="s">
        <v>982</v>
      </c>
      <c r="M66" s="134" t="s">
        <v>6425</v>
      </c>
      <c r="N66" s="128" t="s">
        <v>6426</v>
      </c>
      <c r="O66" s="232">
        <v>2.1608796296296296E-2</v>
      </c>
      <c r="P66" s="125"/>
      <c r="Q66" s="126"/>
    </row>
  </sheetData>
  <mergeCells count="14">
    <mergeCell ref="B37:B66"/>
    <mergeCell ref="B9:B33"/>
    <mergeCell ref="B35:C36"/>
    <mergeCell ref="B2:C3"/>
    <mergeCell ref="P35:Q35"/>
    <mergeCell ref="D35:O35"/>
    <mergeCell ref="D36:G36"/>
    <mergeCell ref="H36:K36"/>
    <mergeCell ref="L36:O36"/>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3" max="16383" man="1"/>
  </rowBreaks>
  <colBreaks count="1" manualBreakCount="1">
    <brk id="1"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8"/>
  <sheetViews>
    <sheetView topLeftCell="B1" workbookViewId="0">
      <selection activeCell="K16" sqref="K16"/>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374"/>
      <c r="C1" s="354"/>
      <c r="D1" s="354"/>
      <c r="E1" s="354"/>
      <c r="F1" s="354"/>
      <c r="G1" s="354"/>
      <c r="H1" s="354"/>
      <c r="I1" s="354"/>
      <c r="J1" s="354"/>
      <c r="K1" s="354"/>
      <c r="L1" s="354"/>
      <c r="M1" s="354"/>
      <c r="N1" s="354"/>
      <c r="O1" s="354"/>
      <c r="P1" s="354"/>
      <c r="Q1" s="355"/>
    </row>
    <row r="2" spans="1:17" ht="15">
      <c r="B2" s="1192" t="s">
        <v>773</v>
      </c>
      <c r="C2" s="1193"/>
      <c r="D2" s="1198" t="s">
        <v>1443</v>
      </c>
      <c r="E2" s="1199"/>
      <c r="F2" s="1199"/>
      <c r="G2" s="1199"/>
      <c r="H2" s="1199"/>
      <c r="I2" s="1199"/>
      <c r="J2" s="1199"/>
      <c r="K2" s="1199"/>
      <c r="L2" s="1199"/>
      <c r="M2" s="1199"/>
      <c r="N2" s="1199"/>
      <c r="O2" s="1200"/>
      <c r="P2" s="1196" t="s">
        <v>1442</v>
      </c>
      <c r="Q2" s="1197"/>
    </row>
    <row r="3" spans="1:17" ht="15" thickBot="1">
      <c r="B3" s="1194"/>
      <c r="C3" s="1195"/>
      <c r="D3" s="1201" t="s">
        <v>1444</v>
      </c>
      <c r="E3" s="1202"/>
      <c r="F3" s="1202"/>
      <c r="G3" s="1202"/>
      <c r="H3" s="1203" t="s">
        <v>1445</v>
      </c>
      <c r="I3" s="1203"/>
      <c r="J3" s="1203"/>
      <c r="K3" s="1203"/>
      <c r="L3" s="1204" t="s">
        <v>1446</v>
      </c>
      <c r="M3" s="1204"/>
      <c r="N3" s="1204"/>
      <c r="O3" s="1205"/>
      <c r="P3" s="151" t="s">
        <v>1441</v>
      </c>
      <c r="Q3" s="150" t="s">
        <v>1447</v>
      </c>
    </row>
    <row r="4" spans="1:17" ht="12" customHeight="1">
      <c r="A4" s="1307" t="s">
        <v>6312</v>
      </c>
      <c r="B4" s="1190"/>
      <c r="C4" s="927">
        <v>2013</v>
      </c>
      <c r="D4" s="1308" t="s">
        <v>1613</v>
      </c>
      <c r="E4" s="1309" t="s">
        <v>1614</v>
      </c>
      <c r="F4" s="1310" t="s">
        <v>751</v>
      </c>
      <c r="G4" s="1311" t="s">
        <v>2913</v>
      </c>
      <c r="H4" s="935" t="s">
        <v>2961</v>
      </c>
      <c r="I4" s="936" t="s">
        <v>922</v>
      </c>
      <c r="J4" s="930" t="s">
        <v>629</v>
      </c>
      <c r="K4" s="1312" t="s">
        <v>3904</v>
      </c>
      <c r="L4" s="935" t="s">
        <v>1795</v>
      </c>
      <c r="M4" s="936" t="s">
        <v>3684</v>
      </c>
      <c r="N4" s="930" t="s">
        <v>751</v>
      </c>
      <c r="O4" s="1313">
        <v>0</v>
      </c>
      <c r="P4" s="1314"/>
      <c r="Q4" s="933"/>
    </row>
    <row r="5" spans="1:17" ht="12" customHeight="1">
      <c r="A5" s="1307"/>
      <c r="B5" s="1190"/>
      <c r="C5" s="148">
        <v>2014</v>
      </c>
      <c r="D5" s="141" t="s">
        <v>2961</v>
      </c>
      <c r="E5" s="152" t="s">
        <v>922</v>
      </c>
      <c r="F5" s="136" t="s">
        <v>629</v>
      </c>
      <c r="G5" s="763" t="s">
        <v>4238</v>
      </c>
      <c r="H5" s="141" t="s">
        <v>1795</v>
      </c>
      <c r="I5" s="152" t="s">
        <v>3684</v>
      </c>
      <c r="J5" s="136" t="s">
        <v>751</v>
      </c>
      <c r="K5" s="763" t="s">
        <v>4239</v>
      </c>
      <c r="L5" s="141"/>
      <c r="M5" s="152"/>
      <c r="N5" s="136"/>
      <c r="O5" s="233"/>
      <c r="P5" s="139"/>
      <c r="Q5" s="140"/>
    </row>
    <row r="6" spans="1:17" ht="12" customHeight="1">
      <c r="A6" s="1307"/>
      <c r="B6" s="1190"/>
      <c r="C6" s="148">
        <v>2015</v>
      </c>
      <c r="D6" s="141" t="s">
        <v>1613</v>
      </c>
      <c r="E6" s="142" t="s">
        <v>1614</v>
      </c>
      <c r="F6" s="143" t="s">
        <v>751</v>
      </c>
      <c r="G6" s="763" t="s">
        <v>4384</v>
      </c>
      <c r="H6" s="141" t="s">
        <v>828</v>
      </c>
      <c r="I6" s="142" t="s">
        <v>3047</v>
      </c>
      <c r="J6" s="143" t="s">
        <v>629</v>
      </c>
      <c r="K6" s="763" t="s">
        <v>4385</v>
      </c>
      <c r="L6" s="141"/>
      <c r="M6" s="142"/>
      <c r="N6" s="143"/>
      <c r="O6" s="233"/>
      <c r="P6" s="139"/>
      <c r="Q6" s="140"/>
    </row>
    <row r="7" spans="1:17" ht="12" customHeight="1">
      <c r="A7" s="1307"/>
      <c r="B7" s="1190"/>
      <c r="C7" s="148">
        <v>2016</v>
      </c>
      <c r="D7" s="679" t="s">
        <v>828</v>
      </c>
      <c r="E7" s="680" t="s">
        <v>2130</v>
      </c>
      <c r="F7" s="592" t="s">
        <v>1592</v>
      </c>
      <c r="G7" s="764" t="s">
        <v>3153</v>
      </c>
      <c r="H7" s="141" t="s">
        <v>1041</v>
      </c>
      <c r="I7" s="142" t="s">
        <v>1738</v>
      </c>
      <c r="J7" s="143" t="s">
        <v>669</v>
      </c>
      <c r="K7" s="763" t="s">
        <v>4739</v>
      </c>
      <c r="L7" s="141" t="s">
        <v>1613</v>
      </c>
      <c r="M7" s="142" t="s">
        <v>1614</v>
      </c>
      <c r="N7" s="143" t="s">
        <v>751</v>
      </c>
      <c r="O7" s="763" t="s">
        <v>4740</v>
      </c>
      <c r="P7" s="688" t="s">
        <v>3153</v>
      </c>
      <c r="Q7" s="140">
        <v>2016</v>
      </c>
    </row>
    <row r="8" spans="1:17" ht="12" customHeight="1">
      <c r="A8" s="1307"/>
      <c r="B8" s="1190"/>
      <c r="C8" s="148">
        <v>2017</v>
      </c>
      <c r="D8" s="141" t="s">
        <v>1613</v>
      </c>
      <c r="E8" s="142" t="s">
        <v>1614</v>
      </c>
      <c r="F8" s="143" t="s">
        <v>751</v>
      </c>
      <c r="G8" s="763" t="s">
        <v>3677</v>
      </c>
      <c r="H8" s="141" t="s">
        <v>828</v>
      </c>
      <c r="I8" s="142" t="s">
        <v>3047</v>
      </c>
      <c r="J8" s="143" t="s">
        <v>629</v>
      </c>
      <c r="K8" s="763" t="s">
        <v>4962</v>
      </c>
      <c r="L8" s="141"/>
      <c r="M8" s="142"/>
      <c r="N8" s="143"/>
      <c r="O8" s="763"/>
      <c r="P8" s="139"/>
      <c r="Q8" s="140"/>
    </row>
    <row r="9" spans="1:17" ht="12" customHeight="1">
      <c r="A9" s="1307"/>
      <c r="B9" s="1190"/>
      <c r="C9" s="148">
        <v>2018</v>
      </c>
      <c r="D9" s="141" t="s">
        <v>1613</v>
      </c>
      <c r="E9" s="142" t="s">
        <v>1614</v>
      </c>
      <c r="F9" s="143" t="s">
        <v>751</v>
      </c>
      <c r="G9" s="776">
        <v>1.258564814814815E-2</v>
      </c>
      <c r="H9" s="141" t="s">
        <v>828</v>
      </c>
      <c r="I9" s="142" t="s">
        <v>3047</v>
      </c>
      <c r="J9" s="143" t="s">
        <v>629</v>
      </c>
      <c r="K9" s="776">
        <v>1.4980324074074075E-2</v>
      </c>
      <c r="L9" s="141"/>
      <c r="M9" s="142"/>
      <c r="N9" s="143"/>
      <c r="O9" s="763"/>
      <c r="P9" s="139"/>
      <c r="Q9" s="140"/>
    </row>
    <row r="10" spans="1:17" ht="12" customHeight="1">
      <c r="A10" s="1307"/>
      <c r="B10" s="1190"/>
      <c r="C10" s="148">
        <v>2019</v>
      </c>
      <c r="D10" s="141" t="s">
        <v>1613</v>
      </c>
      <c r="E10" s="142" t="s">
        <v>1614</v>
      </c>
      <c r="F10" s="143" t="s">
        <v>751</v>
      </c>
      <c r="G10" s="776">
        <v>1.3615740740740741E-2</v>
      </c>
      <c r="H10" s="141" t="s">
        <v>1356</v>
      </c>
      <c r="I10" s="142" t="s">
        <v>4816</v>
      </c>
      <c r="J10" s="143"/>
      <c r="K10" s="776">
        <v>1.4901620370370371E-2</v>
      </c>
      <c r="L10" s="141"/>
      <c r="M10" s="142"/>
      <c r="N10" s="143"/>
      <c r="O10" s="763"/>
      <c r="P10" s="139"/>
      <c r="Q10" s="140"/>
    </row>
    <row r="11" spans="1:17" ht="12" customHeight="1">
      <c r="A11" s="1307"/>
      <c r="B11" s="1190"/>
      <c r="C11" s="148">
        <v>2022</v>
      </c>
      <c r="D11" s="141" t="s">
        <v>828</v>
      </c>
      <c r="E11" s="142" t="s">
        <v>3047</v>
      </c>
      <c r="F11" s="143" t="s">
        <v>629</v>
      </c>
      <c r="G11" s="776">
        <v>1.4988425925925926E-2</v>
      </c>
      <c r="H11" s="141" t="s">
        <v>4966</v>
      </c>
      <c r="I11" s="142" t="s">
        <v>5378</v>
      </c>
      <c r="J11" s="143" t="s">
        <v>661</v>
      </c>
      <c r="K11" s="776">
        <v>1.5752314814814813E-2</v>
      </c>
      <c r="L11" s="141"/>
      <c r="M11" s="142"/>
      <c r="N11" s="143"/>
      <c r="O11" s="763"/>
      <c r="P11" s="139"/>
      <c r="Q11" s="140"/>
    </row>
    <row r="12" spans="1:17" ht="12" customHeight="1">
      <c r="A12" s="1307"/>
      <c r="B12" s="1190"/>
      <c r="C12" s="298">
        <v>2023</v>
      </c>
      <c r="D12" s="383" t="s">
        <v>918</v>
      </c>
      <c r="E12" s="384" t="s">
        <v>3615</v>
      </c>
      <c r="F12" s="385" t="s">
        <v>814</v>
      </c>
      <c r="G12" s="866">
        <v>1.2002314814814815E-2</v>
      </c>
      <c r="H12" s="383" t="s">
        <v>5474</v>
      </c>
      <c r="I12" s="384" t="s">
        <v>100</v>
      </c>
      <c r="J12" s="385" t="s">
        <v>3952</v>
      </c>
      <c r="K12" s="866">
        <v>1.2210648148148146E-2</v>
      </c>
      <c r="L12" s="383" t="s">
        <v>1334</v>
      </c>
      <c r="M12" s="384" t="s">
        <v>5487</v>
      </c>
      <c r="N12" s="385" t="s">
        <v>1592</v>
      </c>
      <c r="O12" s="867">
        <v>1.357638888888889E-2</v>
      </c>
      <c r="P12" s="403"/>
      <c r="Q12" s="387"/>
    </row>
    <row r="13" spans="1:17" ht="12" customHeight="1">
      <c r="A13" s="1307"/>
      <c r="B13" s="1190"/>
      <c r="C13" s="148">
        <v>2024</v>
      </c>
      <c r="D13" s="141" t="s">
        <v>967</v>
      </c>
      <c r="E13" s="142" t="s">
        <v>5270</v>
      </c>
      <c r="F13" s="143" t="s">
        <v>1616</v>
      </c>
      <c r="G13" s="776">
        <v>1.105324074074074E-2</v>
      </c>
      <c r="H13" s="141" t="s">
        <v>3266</v>
      </c>
      <c r="I13" s="142" t="s">
        <v>5279</v>
      </c>
      <c r="J13" s="143" t="s">
        <v>311</v>
      </c>
      <c r="K13" s="776">
        <v>1.1898148148148149E-2</v>
      </c>
      <c r="L13" s="141" t="s">
        <v>3686</v>
      </c>
      <c r="M13" s="142" t="s">
        <v>5469</v>
      </c>
      <c r="N13" s="143"/>
      <c r="O13" s="776">
        <v>1.2013888888888888E-2</v>
      </c>
      <c r="P13" s="139"/>
      <c r="Q13" s="140"/>
    </row>
    <row r="14" spans="1:17" ht="12" customHeight="1">
      <c r="A14" s="1307"/>
      <c r="B14" s="1190"/>
      <c r="C14" s="148">
        <v>2025</v>
      </c>
      <c r="D14" s="141" t="s">
        <v>967</v>
      </c>
      <c r="E14" s="142" t="s">
        <v>5270</v>
      </c>
      <c r="F14" s="143" t="s">
        <v>1616</v>
      </c>
      <c r="G14" s="776">
        <v>1.0902777777777779E-2</v>
      </c>
      <c r="H14" s="141" t="s">
        <v>3266</v>
      </c>
      <c r="I14" s="142" t="s">
        <v>5279</v>
      </c>
      <c r="J14" s="143" t="s">
        <v>311</v>
      </c>
      <c r="K14" s="776">
        <v>1.1770833333333333E-2</v>
      </c>
      <c r="L14" s="141" t="s">
        <v>921</v>
      </c>
      <c r="M14" s="142" t="s">
        <v>1607</v>
      </c>
      <c r="N14" s="143" t="s">
        <v>751</v>
      </c>
      <c r="O14" s="776">
        <v>1.2094907407407407E-2</v>
      </c>
      <c r="P14" s="139"/>
      <c r="Q14" s="140"/>
    </row>
    <row r="15" spans="1:17" ht="12" customHeight="1" thickBot="1">
      <c r="A15" s="1315"/>
      <c r="B15" s="1191"/>
      <c r="C15" s="149">
        <v>2026</v>
      </c>
      <c r="D15" s="145" t="s">
        <v>1613</v>
      </c>
      <c r="E15" s="146" t="s">
        <v>3902</v>
      </c>
      <c r="F15" s="128" t="s">
        <v>751</v>
      </c>
      <c r="G15" s="848">
        <v>1.1678240740740741E-2</v>
      </c>
      <c r="H15" s="145" t="s">
        <v>1613</v>
      </c>
      <c r="I15" s="146" t="s">
        <v>1477</v>
      </c>
      <c r="J15" s="128" t="s">
        <v>311</v>
      </c>
      <c r="K15" s="848">
        <v>1.2164351851851852E-2</v>
      </c>
      <c r="L15" s="145" t="s">
        <v>5108</v>
      </c>
      <c r="M15" s="146" t="s">
        <v>5109</v>
      </c>
      <c r="N15" s="128" t="s">
        <v>5119</v>
      </c>
      <c r="O15" s="848">
        <v>1.2199074074074074E-2</v>
      </c>
      <c r="P15" s="125"/>
      <c r="Q15" s="126"/>
    </row>
    <row r="16" spans="1:17" ht="12.75" thickBot="1">
      <c r="B16" s="356"/>
      <c r="Q16" s="357"/>
    </row>
    <row r="17" spans="1:17" ht="15" customHeight="1">
      <c r="A17" s="353"/>
      <c r="B17" s="1192" t="s">
        <v>773</v>
      </c>
      <c r="C17" s="1193"/>
      <c r="D17" s="1198" t="s">
        <v>1443</v>
      </c>
      <c r="E17" s="1199"/>
      <c r="F17" s="1199"/>
      <c r="G17" s="1199"/>
      <c r="H17" s="1199"/>
      <c r="I17" s="1199"/>
      <c r="J17" s="1199"/>
      <c r="K17" s="1199"/>
      <c r="L17" s="1199"/>
      <c r="M17" s="1199"/>
      <c r="N17" s="1199"/>
      <c r="O17" s="1200"/>
      <c r="P17" s="1196" t="s">
        <v>1442</v>
      </c>
      <c r="Q17" s="1197"/>
    </row>
    <row r="18" spans="1:17" ht="13.5" customHeight="1" thickBot="1">
      <c r="A18" s="356"/>
      <c r="B18" s="1194"/>
      <c r="C18" s="1195"/>
      <c r="D18" s="1201" t="s">
        <v>1444</v>
      </c>
      <c r="E18" s="1202"/>
      <c r="F18" s="1202"/>
      <c r="G18" s="1202"/>
      <c r="H18" s="1203" t="s">
        <v>1445</v>
      </c>
      <c r="I18" s="1203"/>
      <c r="J18" s="1203"/>
      <c r="K18" s="1203"/>
      <c r="L18" s="1204" t="s">
        <v>1446</v>
      </c>
      <c r="M18" s="1204"/>
      <c r="N18" s="1204"/>
      <c r="O18" s="1205"/>
      <c r="P18" s="151" t="s">
        <v>1441</v>
      </c>
      <c r="Q18" s="150" t="s">
        <v>1447</v>
      </c>
    </row>
    <row r="19" spans="1:17" ht="12" customHeight="1">
      <c r="A19" s="356"/>
      <c r="B19" s="1214" t="s">
        <v>6311</v>
      </c>
      <c r="C19" s="147">
        <v>1995</v>
      </c>
      <c r="D19" s="154" t="s">
        <v>667</v>
      </c>
      <c r="E19" s="153" t="s">
        <v>727</v>
      </c>
      <c r="F19" s="672" t="s">
        <v>728</v>
      </c>
      <c r="G19" s="228">
        <v>2.1303240740740737E-2</v>
      </c>
      <c r="H19" s="154" t="s">
        <v>729</v>
      </c>
      <c r="I19" s="153" t="s">
        <v>730</v>
      </c>
      <c r="J19" s="672" t="s">
        <v>661</v>
      </c>
      <c r="K19" s="228">
        <v>2.5303240740740741E-2</v>
      </c>
      <c r="L19" s="154"/>
      <c r="M19" s="153"/>
      <c r="N19" s="672"/>
      <c r="O19" s="228"/>
      <c r="P19" s="235"/>
      <c r="Q19" s="638"/>
    </row>
    <row r="20" spans="1:17" ht="12" customHeight="1">
      <c r="A20" s="356"/>
      <c r="B20" s="1215"/>
      <c r="C20" s="148">
        <v>1996</v>
      </c>
      <c r="D20" s="138" t="s">
        <v>667</v>
      </c>
      <c r="E20" s="135" t="s">
        <v>731</v>
      </c>
      <c r="F20" s="136" t="s">
        <v>657</v>
      </c>
      <c r="G20" s="237">
        <v>2.0578703703703703E-2</v>
      </c>
      <c r="H20" s="138" t="s">
        <v>887</v>
      </c>
      <c r="I20" s="135" t="s">
        <v>888</v>
      </c>
      <c r="J20" s="136" t="s">
        <v>751</v>
      </c>
      <c r="K20" s="237">
        <v>2.0925925925925928E-2</v>
      </c>
      <c r="L20" s="138" t="s">
        <v>889</v>
      </c>
      <c r="M20" s="135" t="s">
        <v>890</v>
      </c>
      <c r="N20" s="136" t="s">
        <v>661</v>
      </c>
      <c r="O20" s="237">
        <v>2.1851851851851848E-2</v>
      </c>
      <c r="P20" s="236"/>
      <c r="Q20" s="140"/>
    </row>
    <row r="21" spans="1:17" ht="12" customHeight="1">
      <c r="A21" s="356"/>
      <c r="B21" s="1215"/>
      <c r="C21" s="148">
        <v>1997</v>
      </c>
      <c r="D21" s="138" t="s">
        <v>1077</v>
      </c>
      <c r="E21" s="144" t="s">
        <v>1078</v>
      </c>
      <c r="F21" s="143" t="s">
        <v>751</v>
      </c>
      <c r="G21" s="237">
        <v>2.1640046296296293E-2</v>
      </c>
      <c r="H21" s="138" t="s">
        <v>889</v>
      </c>
      <c r="I21" s="144" t="s">
        <v>890</v>
      </c>
      <c r="J21" s="143" t="s">
        <v>661</v>
      </c>
      <c r="K21" s="237">
        <v>2.2589120370370374E-2</v>
      </c>
      <c r="L21" s="138" t="s">
        <v>1051</v>
      </c>
      <c r="M21" s="144" t="s">
        <v>1079</v>
      </c>
      <c r="N21" s="143" t="s">
        <v>751</v>
      </c>
      <c r="O21" s="237">
        <v>2.3497685185185187E-2</v>
      </c>
      <c r="P21" s="236"/>
      <c r="Q21" s="140"/>
    </row>
    <row r="22" spans="1:17" ht="12" customHeight="1">
      <c r="A22" s="356"/>
      <c r="B22" s="1215"/>
      <c r="C22" s="148">
        <v>1998</v>
      </c>
      <c r="D22" s="138" t="s">
        <v>1077</v>
      </c>
      <c r="E22" s="144" t="s">
        <v>1078</v>
      </c>
      <c r="F22" s="143" t="s">
        <v>751</v>
      </c>
      <c r="G22" s="237">
        <v>2.152662037037037E-2</v>
      </c>
      <c r="H22" s="138" t="s">
        <v>1051</v>
      </c>
      <c r="I22" s="144" t="s">
        <v>1079</v>
      </c>
      <c r="J22" s="143" t="s">
        <v>751</v>
      </c>
      <c r="K22" s="237">
        <v>2.303125E-2</v>
      </c>
      <c r="L22" s="138" t="s">
        <v>833</v>
      </c>
      <c r="M22" s="144" t="s">
        <v>1293</v>
      </c>
      <c r="N22" s="143" t="s">
        <v>949</v>
      </c>
      <c r="O22" s="237">
        <v>2.3818287037037037E-2</v>
      </c>
      <c r="P22" s="236"/>
      <c r="Q22" s="140"/>
    </row>
    <row r="23" spans="1:17" ht="12" customHeight="1">
      <c r="A23" s="356"/>
      <c r="B23" s="1215"/>
      <c r="C23" s="148">
        <v>1999</v>
      </c>
      <c r="D23" s="138" t="s">
        <v>1437</v>
      </c>
      <c r="E23" s="144" t="s">
        <v>890</v>
      </c>
      <c r="F23" s="143" t="s">
        <v>661</v>
      </c>
      <c r="G23" s="237">
        <v>2.269675925925926E-2</v>
      </c>
      <c r="H23" s="138" t="s">
        <v>1051</v>
      </c>
      <c r="I23" s="144" t="s">
        <v>1079</v>
      </c>
      <c r="J23" s="143" t="s">
        <v>751</v>
      </c>
      <c r="K23" s="237">
        <v>2.4004629629629629E-2</v>
      </c>
      <c r="L23" s="138" t="s">
        <v>1051</v>
      </c>
      <c r="M23" s="144" t="s">
        <v>1438</v>
      </c>
      <c r="N23" s="143" t="s">
        <v>751</v>
      </c>
      <c r="O23" s="237">
        <v>2.4814814814814817E-2</v>
      </c>
      <c r="P23" s="236"/>
      <c r="Q23" s="140"/>
    </row>
    <row r="24" spans="1:17" ht="12" customHeight="1">
      <c r="A24" s="356"/>
      <c r="B24" s="1215"/>
      <c r="C24" s="148">
        <v>2000</v>
      </c>
      <c r="D24" s="138" t="s">
        <v>1077</v>
      </c>
      <c r="E24" s="144" t="s">
        <v>1078</v>
      </c>
      <c r="F24" s="143" t="s">
        <v>751</v>
      </c>
      <c r="G24" s="237">
        <v>2.0424768518518519E-2</v>
      </c>
      <c r="H24" s="138" t="s">
        <v>667</v>
      </c>
      <c r="I24" s="144" t="s">
        <v>727</v>
      </c>
      <c r="J24" s="143" t="s">
        <v>728</v>
      </c>
      <c r="K24" s="237">
        <v>2.0750000000000001E-2</v>
      </c>
      <c r="L24" s="138" t="s">
        <v>1437</v>
      </c>
      <c r="M24" s="144" t="s">
        <v>890</v>
      </c>
      <c r="N24" s="143" t="s">
        <v>661</v>
      </c>
      <c r="O24" s="237">
        <v>2.3293981481481485E-2</v>
      </c>
      <c r="P24" s="236"/>
      <c r="Q24" s="140"/>
    </row>
    <row r="25" spans="1:17" ht="12" customHeight="1">
      <c r="A25" s="356"/>
      <c r="B25" s="1215"/>
      <c r="C25" s="148">
        <v>2001</v>
      </c>
      <c r="D25" s="138" t="s">
        <v>2268</v>
      </c>
      <c r="E25" s="144" t="s">
        <v>2269</v>
      </c>
      <c r="F25" s="143" t="s">
        <v>751</v>
      </c>
      <c r="G25" s="244">
        <v>3053.3</v>
      </c>
      <c r="H25" s="138" t="s">
        <v>2270</v>
      </c>
      <c r="I25" s="144" t="s">
        <v>2271</v>
      </c>
      <c r="J25" s="143" t="s">
        <v>1592</v>
      </c>
      <c r="K25" s="244">
        <v>3139.4</v>
      </c>
      <c r="L25" s="138" t="s">
        <v>1890</v>
      </c>
      <c r="M25" s="144" t="s">
        <v>2272</v>
      </c>
      <c r="N25" s="143" t="s">
        <v>1592</v>
      </c>
      <c r="O25" s="244">
        <v>3229.5</v>
      </c>
      <c r="P25" s="236"/>
      <c r="Q25" s="140"/>
    </row>
    <row r="26" spans="1:17" ht="12" customHeight="1">
      <c r="A26" s="356"/>
      <c r="B26" s="1215"/>
      <c r="C26" s="148">
        <v>2002</v>
      </c>
      <c r="D26" s="138" t="s">
        <v>816</v>
      </c>
      <c r="E26" s="144" t="s">
        <v>2580</v>
      </c>
      <c r="F26" s="143" t="s">
        <v>2458</v>
      </c>
      <c r="G26" s="233" t="s">
        <v>2590</v>
      </c>
      <c r="H26" s="138" t="s">
        <v>989</v>
      </c>
      <c r="I26" s="144" t="s">
        <v>2581</v>
      </c>
      <c r="J26" s="143" t="s">
        <v>1592</v>
      </c>
      <c r="K26" s="233" t="s">
        <v>2591</v>
      </c>
      <c r="L26" s="138" t="s">
        <v>1077</v>
      </c>
      <c r="M26" s="144" t="s">
        <v>1078</v>
      </c>
      <c r="N26" s="143" t="s">
        <v>751</v>
      </c>
      <c r="O26" s="233" t="s">
        <v>2592</v>
      </c>
      <c r="P26" s="236"/>
      <c r="Q26" s="140"/>
    </row>
    <row r="27" spans="1:17" ht="12" customHeight="1">
      <c r="A27" s="356"/>
      <c r="B27" s="1215"/>
      <c r="C27" s="148">
        <v>2003</v>
      </c>
      <c r="D27" s="138" t="s">
        <v>1066</v>
      </c>
      <c r="E27" s="144" t="s">
        <v>316</v>
      </c>
      <c r="F27" s="143" t="s">
        <v>728</v>
      </c>
      <c r="G27" s="233" t="s">
        <v>604</v>
      </c>
      <c r="H27" s="138" t="s">
        <v>1077</v>
      </c>
      <c r="I27" s="144" t="s">
        <v>1078</v>
      </c>
      <c r="J27" s="143" t="s">
        <v>751</v>
      </c>
      <c r="K27" s="233" t="s">
        <v>605</v>
      </c>
      <c r="L27" s="138" t="s">
        <v>816</v>
      </c>
      <c r="M27" s="144" t="s">
        <v>606</v>
      </c>
      <c r="N27" s="143" t="s">
        <v>607</v>
      </c>
      <c r="O27" s="233" t="s">
        <v>608</v>
      </c>
      <c r="P27" s="299"/>
      <c r="Q27" s="140"/>
    </row>
    <row r="28" spans="1:17" ht="12" customHeight="1">
      <c r="A28" s="356"/>
      <c r="B28" s="1215"/>
      <c r="C28" s="148">
        <v>2004</v>
      </c>
      <c r="D28" s="138" t="s">
        <v>1066</v>
      </c>
      <c r="E28" s="144" t="s">
        <v>846</v>
      </c>
      <c r="F28" s="143" t="s">
        <v>942</v>
      </c>
      <c r="G28" s="233" t="s">
        <v>2565</v>
      </c>
      <c r="H28" s="138" t="s">
        <v>1077</v>
      </c>
      <c r="I28" s="144" t="s">
        <v>1078</v>
      </c>
      <c r="J28" s="143" t="s">
        <v>677</v>
      </c>
      <c r="K28" s="233" t="s">
        <v>573</v>
      </c>
      <c r="L28" s="138" t="s">
        <v>1289</v>
      </c>
      <c r="M28" s="144" t="s">
        <v>574</v>
      </c>
      <c r="N28" s="143" t="s">
        <v>575</v>
      </c>
      <c r="O28" s="233" t="s">
        <v>576</v>
      </c>
      <c r="P28" s="299"/>
      <c r="Q28" s="140"/>
    </row>
    <row r="29" spans="1:17" ht="12" customHeight="1">
      <c r="A29" s="356"/>
      <c r="B29" s="1215"/>
      <c r="C29" s="148">
        <v>2005</v>
      </c>
      <c r="D29" s="138" t="s">
        <v>664</v>
      </c>
      <c r="E29" s="144" t="s">
        <v>1287</v>
      </c>
      <c r="F29" s="143" t="s">
        <v>2600</v>
      </c>
      <c r="G29" s="233" t="s">
        <v>1846</v>
      </c>
      <c r="H29" s="138" t="s">
        <v>989</v>
      </c>
      <c r="I29" s="144" t="s">
        <v>2581</v>
      </c>
      <c r="J29" s="143" t="s">
        <v>1592</v>
      </c>
      <c r="K29" s="233" t="s">
        <v>1847</v>
      </c>
      <c r="L29" s="138" t="s">
        <v>1077</v>
      </c>
      <c r="M29" s="144" t="s">
        <v>1848</v>
      </c>
      <c r="N29" s="143" t="s">
        <v>728</v>
      </c>
      <c r="O29" s="233" t="s">
        <v>1849</v>
      </c>
      <c r="P29" s="299"/>
      <c r="Q29" s="140"/>
    </row>
    <row r="30" spans="1:17" ht="12" customHeight="1">
      <c r="A30" s="356"/>
      <c r="B30" s="1215"/>
      <c r="C30" s="148">
        <v>2006</v>
      </c>
      <c r="D30" s="324" t="s">
        <v>1082</v>
      </c>
      <c r="E30" s="330" t="s">
        <v>316</v>
      </c>
      <c r="F30" s="331" t="s">
        <v>728</v>
      </c>
      <c r="G30" s="333" t="s">
        <v>2152</v>
      </c>
      <c r="H30" s="138" t="s">
        <v>989</v>
      </c>
      <c r="I30" s="144" t="s">
        <v>2581</v>
      </c>
      <c r="J30" s="143" t="s">
        <v>1592</v>
      </c>
      <c r="K30" s="233" t="s">
        <v>2153</v>
      </c>
      <c r="L30" s="138" t="s">
        <v>1051</v>
      </c>
      <c r="M30" s="144" t="s">
        <v>2154</v>
      </c>
      <c r="N30" s="143" t="s">
        <v>666</v>
      </c>
      <c r="O30" s="233" t="s">
        <v>2155</v>
      </c>
      <c r="P30" s="299"/>
      <c r="Q30" s="140"/>
    </row>
    <row r="31" spans="1:17" ht="12" customHeight="1">
      <c r="A31" s="356"/>
      <c r="B31" s="1215"/>
      <c r="C31" s="148">
        <v>2007</v>
      </c>
      <c r="D31" s="324" t="s">
        <v>1082</v>
      </c>
      <c r="E31" s="330" t="s">
        <v>316</v>
      </c>
      <c r="F31" s="331" t="s">
        <v>728</v>
      </c>
      <c r="G31" s="333" t="s">
        <v>2760</v>
      </c>
      <c r="H31" s="138" t="s">
        <v>1066</v>
      </c>
      <c r="I31" s="144" t="s">
        <v>316</v>
      </c>
      <c r="J31" s="143" t="s">
        <v>728</v>
      </c>
      <c r="K31" s="233" t="s">
        <v>2761</v>
      </c>
      <c r="L31" s="138" t="s">
        <v>1051</v>
      </c>
      <c r="M31" s="144" t="s">
        <v>2762</v>
      </c>
      <c r="N31" s="143" t="s">
        <v>666</v>
      </c>
      <c r="O31" s="233" t="s">
        <v>2763</v>
      </c>
      <c r="P31" s="299"/>
      <c r="Q31" s="140"/>
    </row>
    <row r="32" spans="1:17" ht="12" customHeight="1" thickBot="1">
      <c r="A32" s="358"/>
      <c r="B32" s="1215"/>
      <c r="C32" s="148">
        <v>2008</v>
      </c>
      <c r="D32" s="324" t="s">
        <v>1082</v>
      </c>
      <c r="E32" s="330" t="s">
        <v>316</v>
      </c>
      <c r="F32" s="331" t="s">
        <v>728</v>
      </c>
      <c r="G32" s="333" t="s">
        <v>2989</v>
      </c>
      <c r="H32" s="138" t="s">
        <v>887</v>
      </c>
      <c r="I32" s="144" t="s">
        <v>2990</v>
      </c>
      <c r="J32" s="143" t="s">
        <v>2995</v>
      </c>
      <c r="K32" s="233" t="s">
        <v>2991</v>
      </c>
      <c r="L32" s="138" t="s">
        <v>1066</v>
      </c>
      <c r="M32" s="144" t="s">
        <v>316</v>
      </c>
      <c r="N32" s="143" t="s">
        <v>728</v>
      </c>
      <c r="O32" s="233" t="s">
        <v>2992</v>
      </c>
      <c r="P32" s="139"/>
      <c r="Q32" s="140"/>
    </row>
    <row r="33" spans="2:17" ht="12" customHeight="1">
      <c r="B33" s="1215"/>
      <c r="C33" s="148">
        <v>2009</v>
      </c>
      <c r="D33" s="324" t="s">
        <v>788</v>
      </c>
      <c r="E33" s="330" t="s">
        <v>795</v>
      </c>
      <c r="F33" s="331" t="s">
        <v>677</v>
      </c>
      <c r="G33" s="333" t="s">
        <v>3176</v>
      </c>
      <c r="H33" s="138" t="s">
        <v>699</v>
      </c>
      <c r="I33" s="144" t="s">
        <v>698</v>
      </c>
      <c r="J33" s="143" t="s">
        <v>669</v>
      </c>
      <c r="K33" s="233" t="s">
        <v>3177</v>
      </c>
      <c r="L33" s="138" t="s">
        <v>864</v>
      </c>
      <c r="M33" s="144" t="s">
        <v>1068</v>
      </c>
      <c r="N33" s="143" t="s">
        <v>751</v>
      </c>
      <c r="O33" s="233" t="s">
        <v>3178</v>
      </c>
      <c r="P33" s="139"/>
      <c r="Q33" s="140"/>
    </row>
    <row r="34" spans="2:17" ht="12" customHeight="1">
      <c r="B34" s="1215"/>
      <c r="C34" s="148">
        <v>2010</v>
      </c>
      <c r="D34" s="324" t="s">
        <v>788</v>
      </c>
      <c r="E34" s="330" t="s">
        <v>795</v>
      </c>
      <c r="F34" s="331" t="s">
        <v>677</v>
      </c>
      <c r="G34" s="333" t="s">
        <v>3365</v>
      </c>
      <c r="H34" s="138" t="s">
        <v>699</v>
      </c>
      <c r="I34" s="144" t="s">
        <v>698</v>
      </c>
      <c r="J34" s="143" t="s">
        <v>669</v>
      </c>
      <c r="K34" s="233" t="s">
        <v>2989</v>
      </c>
      <c r="L34" s="138" t="s">
        <v>816</v>
      </c>
      <c r="M34" s="144" t="s">
        <v>2569</v>
      </c>
      <c r="N34" s="143" t="s">
        <v>881</v>
      </c>
      <c r="O34" s="233" t="s">
        <v>3366</v>
      </c>
      <c r="P34" s="139"/>
      <c r="Q34" s="140"/>
    </row>
    <row r="35" spans="2:17" ht="12" customHeight="1">
      <c r="B35" s="1215"/>
      <c r="C35" s="395">
        <v>2011</v>
      </c>
      <c r="D35" s="416" t="s">
        <v>864</v>
      </c>
      <c r="E35" s="417" t="s">
        <v>1068</v>
      </c>
      <c r="F35" s="418" t="s">
        <v>751</v>
      </c>
      <c r="G35" s="419" t="s">
        <v>3548</v>
      </c>
      <c r="H35" s="396" t="s">
        <v>1589</v>
      </c>
      <c r="I35" s="397" t="s">
        <v>1575</v>
      </c>
      <c r="J35" s="391" t="s">
        <v>661</v>
      </c>
      <c r="K35" s="392" t="s">
        <v>3549</v>
      </c>
      <c r="L35" s="396" t="s">
        <v>2157</v>
      </c>
      <c r="M35" s="397" t="s">
        <v>2158</v>
      </c>
      <c r="N35" s="391" t="s">
        <v>2600</v>
      </c>
      <c r="O35" s="392" t="s">
        <v>3550</v>
      </c>
      <c r="P35" s="404"/>
      <c r="Q35" s="170"/>
    </row>
    <row r="36" spans="2:17" ht="12" customHeight="1">
      <c r="B36" s="1215"/>
      <c r="C36" s="298">
        <v>2012</v>
      </c>
      <c r="D36" s="334" t="s">
        <v>729</v>
      </c>
      <c r="E36" s="335" t="s">
        <v>3730</v>
      </c>
      <c r="F36" s="336" t="s">
        <v>3731</v>
      </c>
      <c r="G36" s="337" t="s">
        <v>3732</v>
      </c>
      <c r="H36" s="132" t="s">
        <v>816</v>
      </c>
      <c r="I36" s="393" t="s">
        <v>2569</v>
      </c>
      <c r="J36" s="385" t="s">
        <v>2458</v>
      </c>
      <c r="K36" s="230" t="s">
        <v>3733</v>
      </c>
      <c r="L36" s="132" t="s">
        <v>699</v>
      </c>
      <c r="M36" s="393" t="s">
        <v>698</v>
      </c>
      <c r="N36" s="385" t="s">
        <v>669</v>
      </c>
      <c r="O36" s="230" t="s">
        <v>3734</v>
      </c>
      <c r="P36" s="403"/>
      <c r="Q36" s="387"/>
    </row>
    <row r="37" spans="2:17" ht="12" customHeight="1">
      <c r="B37" s="1215"/>
      <c r="C37" s="298">
        <v>2013</v>
      </c>
      <c r="D37" s="334" t="s">
        <v>788</v>
      </c>
      <c r="E37" s="335" t="s">
        <v>795</v>
      </c>
      <c r="F37" s="336" t="s">
        <v>3990</v>
      </c>
      <c r="G37" s="337" t="s">
        <v>3928</v>
      </c>
      <c r="H37" s="132" t="s">
        <v>699</v>
      </c>
      <c r="I37" s="393" t="s">
        <v>698</v>
      </c>
      <c r="J37" s="385" t="s">
        <v>881</v>
      </c>
      <c r="K37" s="230" t="s">
        <v>3929</v>
      </c>
      <c r="L37" s="132" t="s">
        <v>864</v>
      </c>
      <c r="M37" s="393" t="s">
        <v>1068</v>
      </c>
      <c r="N37" s="385" t="s">
        <v>751</v>
      </c>
      <c r="O37" s="230" t="s">
        <v>3930</v>
      </c>
      <c r="P37" s="403"/>
      <c r="Q37" s="387"/>
    </row>
    <row r="38" spans="2:17" ht="12" customHeight="1">
      <c r="B38" s="1215"/>
      <c r="C38" s="298">
        <v>2014</v>
      </c>
      <c r="D38" s="334" t="s">
        <v>816</v>
      </c>
      <c r="E38" s="335" t="s">
        <v>2569</v>
      </c>
      <c r="F38" s="336" t="s">
        <v>2458</v>
      </c>
      <c r="G38" s="337" t="s">
        <v>4287</v>
      </c>
      <c r="H38" s="132" t="s">
        <v>729</v>
      </c>
      <c r="I38" s="393" t="s">
        <v>3702</v>
      </c>
      <c r="J38" s="385" t="s">
        <v>661</v>
      </c>
      <c r="K38" s="230" t="s">
        <v>4213</v>
      </c>
      <c r="L38" s="132" t="s">
        <v>706</v>
      </c>
      <c r="M38" s="393" t="s">
        <v>3544</v>
      </c>
      <c r="N38" s="385" t="s">
        <v>751</v>
      </c>
      <c r="O38" s="230" t="s">
        <v>4288</v>
      </c>
      <c r="P38" s="403"/>
      <c r="Q38" s="387"/>
    </row>
    <row r="39" spans="2:17" ht="12" customHeight="1">
      <c r="B39" s="1215"/>
      <c r="C39" s="148">
        <v>2015</v>
      </c>
      <c r="D39" s="324" t="s">
        <v>826</v>
      </c>
      <c r="E39" s="330" t="s">
        <v>1596</v>
      </c>
      <c r="F39" s="331" t="s">
        <v>1592</v>
      </c>
      <c r="G39" s="333" t="s">
        <v>4376</v>
      </c>
      <c r="H39" s="138" t="s">
        <v>729</v>
      </c>
      <c r="I39" s="144" t="s">
        <v>3702</v>
      </c>
      <c r="J39" s="143" t="s">
        <v>661</v>
      </c>
      <c r="K39" s="233" t="s">
        <v>4377</v>
      </c>
      <c r="L39" s="138" t="s">
        <v>699</v>
      </c>
      <c r="M39" s="144" t="s">
        <v>698</v>
      </c>
      <c r="N39" s="143" t="s">
        <v>669</v>
      </c>
      <c r="O39" s="233" t="s">
        <v>4378</v>
      </c>
      <c r="P39" s="139"/>
      <c r="Q39" s="140"/>
    </row>
    <row r="40" spans="2:17" ht="12" customHeight="1">
      <c r="B40" s="1215"/>
      <c r="C40" s="309">
        <v>2016</v>
      </c>
      <c r="D40" s="590" t="s">
        <v>791</v>
      </c>
      <c r="E40" s="591" t="s">
        <v>2551</v>
      </c>
      <c r="F40" s="592" t="s">
        <v>881</v>
      </c>
      <c r="G40" s="593" t="s">
        <v>4705</v>
      </c>
      <c r="H40" s="138" t="s">
        <v>1386</v>
      </c>
      <c r="I40" s="144" t="s">
        <v>4706</v>
      </c>
      <c r="J40" s="143" t="s">
        <v>4866</v>
      </c>
      <c r="K40" s="233" t="s">
        <v>4287</v>
      </c>
      <c r="L40" s="138" t="s">
        <v>729</v>
      </c>
      <c r="M40" s="144" t="s">
        <v>3702</v>
      </c>
      <c r="N40" s="143" t="s">
        <v>661</v>
      </c>
      <c r="O40" s="233" t="s">
        <v>3922</v>
      </c>
      <c r="P40" s="299" t="s">
        <v>4705</v>
      </c>
      <c r="Q40" s="140">
        <v>2016</v>
      </c>
    </row>
    <row r="41" spans="2:17" ht="12" customHeight="1">
      <c r="B41" s="1215"/>
      <c r="C41" s="309">
        <v>2017</v>
      </c>
      <c r="D41" s="324" t="s">
        <v>2552</v>
      </c>
      <c r="E41" s="330" t="s">
        <v>2551</v>
      </c>
      <c r="F41" s="331" t="s">
        <v>2247</v>
      </c>
      <c r="G41" s="333" t="s">
        <v>2969</v>
      </c>
      <c r="H41" s="138" t="s">
        <v>826</v>
      </c>
      <c r="I41" s="144" t="s">
        <v>1596</v>
      </c>
      <c r="J41" s="143" t="s">
        <v>1592</v>
      </c>
      <c r="K41" s="233" t="s">
        <v>4914</v>
      </c>
      <c r="L41" s="138" t="s">
        <v>791</v>
      </c>
      <c r="M41" s="144" t="s">
        <v>2551</v>
      </c>
      <c r="N41" s="143" t="s">
        <v>881</v>
      </c>
      <c r="O41" s="233" t="s">
        <v>4915</v>
      </c>
      <c r="P41" s="139"/>
      <c r="Q41" s="140"/>
    </row>
    <row r="42" spans="2:17" ht="12" customHeight="1">
      <c r="B42" s="1215"/>
      <c r="C42" s="309">
        <v>2018</v>
      </c>
      <c r="D42" s="324" t="s">
        <v>2552</v>
      </c>
      <c r="E42" s="330" t="s">
        <v>2551</v>
      </c>
      <c r="F42" s="331" t="s">
        <v>2247</v>
      </c>
      <c r="G42" s="333">
        <v>2.0468171296296297E-2</v>
      </c>
      <c r="H42" s="138" t="s">
        <v>791</v>
      </c>
      <c r="I42" s="144" t="s">
        <v>2551</v>
      </c>
      <c r="J42" s="143" t="s">
        <v>881</v>
      </c>
      <c r="K42" s="233">
        <v>2.1390428240740739E-2</v>
      </c>
      <c r="L42" s="138" t="s">
        <v>788</v>
      </c>
      <c r="M42" s="144" t="s">
        <v>795</v>
      </c>
      <c r="N42" s="143" t="s">
        <v>677</v>
      </c>
      <c r="O42" s="233">
        <v>2.3351307870370371E-2</v>
      </c>
      <c r="P42" s="139"/>
      <c r="Q42" s="140"/>
    </row>
    <row r="43" spans="2:17" ht="12" customHeight="1">
      <c r="B43" s="1215"/>
      <c r="C43" s="382">
        <v>2019</v>
      </c>
      <c r="D43" s="334" t="s">
        <v>2552</v>
      </c>
      <c r="E43" s="335" t="s">
        <v>2551</v>
      </c>
      <c r="F43" s="336" t="s">
        <v>2247</v>
      </c>
      <c r="G43" s="337">
        <v>2.009027777777778E-2</v>
      </c>
      <c r="H43" s="132" t="s">
        <v>791</v>
      </c>
      <c r="I43" s="393" t="s">
        <v>2551</v>
      </c>
      <c r="J43" s="385" t="s">
        <v>881</v>
      </c>
      <c r="K43" s="230">
        <v>2.0515046296296299E-2</v>
      </c>
      <c r="L43" s="132" t="s">
        <v>980</v>
      </c>
      <c r="M43" s="393" t="s">
        <v>1279</v>
      </c>
      <c r="N43" s="385" t="s">
        <v>751</v>
      </c>
      <c r="O43" s="230">
        <v>2.1556712962962965E-2</v>
      </c>
      <c r="P43" s="403"/>
      <c r="Q43" s="387"/>
    </row>
    <row r="44" spans="2:17" ht="12" customHeight="1">
      <c r="B44" s="1215"/>
      <c r="C44" s="382">
        <v>2022</v>
      </c>
      <c r="D44" s="334" t="s">
        <v>864</v>
      </c>
      <c r="E44" s="335" t="s">
        <v>31</v>
      </c>
      <c r="F44" s="336" t="s">
        <v>1662</v>
      </c>
      <c r="G44" s="337">
        <v>2.2789351851851852E-2</v>
      </c>
      <c r="H44" s="132" t="s">
        <v>709</v>
      </c>
      <c r="I44" s="393" t="s">
        <v>4715</v>
      </c>
      <c r="J44" s="385" t="s">
        <v>661</v>
      </c>
      <c r="K44" s="230">
        <v>2.6770833333333331E-2</v>
      </c>
      <c r="L44" s="132" t="s">
        <v>706</v>
      </c>
      <c r="M44" s="393" t="s">
        <v>839</v>
      </c>
      <c r="N44" s="385" t="s">
        <v>629</v>
      </c>
      <c r="O44" s="230">
        <v>3.138888888888889E-2</v>
      </c>
      <c r="P44" s="403"/>
      <c r="Q44" s="387"/>
    </row>
    <row r="45" spans="2:17" ht="12" customHeight="1">
      <c r="B45" s="1215"/>
      <c r="C45" s="382">
        <v>2023</v>
      </c>
      <c r="D45" s="334" t="s">
        <v>1115</v>
      </c>
      <c r="E45" s="335" t="s">
        <v>1113</v>
      </c>
      <c r="F45" s="336" t="s">
        <v>2951</v>
      </c>
      <c r="G45" s="337">
        <v>2.0856481481481479E-2</v>
      </c>
      <c r="H45" s="132" t="s">
        <v>740</v>
      </c>
      <c r="I45" s="393" t="s">
        <v>737</v>
      </c>
      <c r="J45" s="385" t="s">
        <v>661</v>
      </c>
      <c r="K45" s="230">
        <v>2.5162037037037038E-2</v>
      </c>
      <c r="L45" s="132" t="s">
        <v>699</v>
      </c>
      <c r="M45" s="393" t="s">
        <v>4281</v>
      </c>
      <c r="N45" s="385" t="s">
        <v>661</v>
      </c>
      <c r="O45" s="230">
        <v>2.525462962962963E-2</v>
      </c>
      <c r="P45" s="403"/>
      <c r="Q45" s="387"/>
    </row>
    <row r="46" spans="2:17" ht="12" customHeight="1">
      <c r="B46" s="1215"/>
      <c r="C46" s="309">
        <v>2024</v>
      </c>
      <c r="D46" s="324" t="s">
        <v>1115</v>
      </c>
      <c r="E46" s="330" t="s">
        <v>1113</v>
      </c>
      <c r="F46" s="331" t="s">
        <v>2951</v>
      </c>
      <c r="G46" s="333">
        <v>2.0868055555555556E-2</v>
      </c>
      <c r="H46" s="138" t="s">
        <v>1114</v>
      </c>
      <c r="I46" s="144" t="s">
        <v>3910</v>
      </c>
      <c r="J46" s="143" t="s">
        <v>661</v>
      </c>
      <c r="K46" s="233">
        <v>2.1655092592592594E-2</v>
      </c>
      <c r="L46" s="138" t="s">
        <v>671</v>
      </c>
      <c r="M46" s="144" t="s">
        <v>1044</v>
      </c>
      <c r="N46" s="143" t="s">
        <v>941</v>
      </c>
      <c r="O46" s="233" t="s">
        <v>3928</v>
      </c>
      <c r="P46" s="139"/>
      <c r="Q46" s="140"/>
    </row>
    <row r="47" spans="2:17">
      <c r="B47" s="1215"/>
      <c r="C47" s="309">
        <v>2025</v>
      </c>
      <c r="D47" s="324" t="s">
        <v>1115</v>
      </c>
      <c r="E47" s="330" t="s">
        <v>1113</v>
      </c>
      <c r="F47" s="331" t="s">
        <v>2951</v>
      </c>
      <c r="G47" s="333">
        <v>2.087962962962963E-2</v>
      </c>
      <c r="H47" s="138" t="s">
        <v>671</v>
      </c>
      <c r="I47" s="144" t="s">
        <v>1044</v>
      </c>
      <c r="J47" s="143" t="s">
        <v>941</v>
      </c>
      <c r="K47" s="233">
        <v>2.1724537037037039E-2</v>
      </c>
      <c r="L47" s="138" t="s">
        <v>783</v>
      </c>
      <c r="M47" s="144" t="s">
        <v>6262</v>
      </c>
      <c r="N47" s="143" t="s">
        <v>946</v>
      </c>
      <c r="O47" s="233">
        <v>2.1527777777777778E-2</v>
      </c>
      <c r="P47" s="139"/>
      <c r="Q47" s="140"/>
    </row>
    <row r="48" spans="2:17" ht="12.75" thickBot="1">
      <c r="B48" s="1216"/>
      <c r="C48" s="310">
        <v>2026</v>
      </c>
      <c r="D48" s="364" t="s">
        <v>783</v>
      </c>
      <c r="E48" s="365" t="s">
        <v>6404</v>
      </c>
      <c r="F48" s="366"/>
      <c r="G48" s="367">
        <v>2.1273148148148149E-2</v>
      </c>
      <c r="H48" s="133" t="s">
        <v>1142</v>
      </c>
      <c r="I48" s="134" t="s">
        <v>6263</v>
      </c>
      <c r="J48" s="128" t="s">
        <v>1606</v>
      </c>
      <c r="K48" s="232">
        <v>2.1516203703703704E-2</v>
      </c>
      <c r="L48" s="133" t="s">
        <v>1114</v>
      </c>
      <c r="M48" s="134" t="s">
        <v>3910</v>
      </c>
      <c r="N48" s="128"/>
      <c r="O48" s="232">
        <v>2.2939814814814816E-2</v>
      </c>
      <c r="P48" s="125"/>
      <c r="Q48" s="126"/>
    </row>
  </sheetData>
  <mergeCells count="14">
    <mergeCell ref="B19:B48"/>
    <mergeCell ref="A4:B15"/>
    <mergeCell ref="B17:C18"/>
    <mergeCell ref="B2:C3"/>
    <mergeCell ref="P17:Q17"/>
    <mergeCell ref="D17:O17"/>
    <mergeCell ref="D18:G18"/>
    <mergeCell ref="H18:K18"/>
    <mergeCell ref="L18:O18"/>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15" max="16383" man="1"/>
  </rowBreaks>
  <colBreaks count="1" manualBreakCount="1">
    <brk id="1"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45"/>
  <sheetViews>
    <sheetView topLeftCell="B14" workbookViewId="0">
      <selection activeCell="O44" sqref="O4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353"/>
      <c r="B1" s="354"/>
      <c r="C1" s="354"/>
      <c r="D1" s="354"/>
      <c r="E1" s="354"/>
      <c r="F1" s="354"/>
      <c r="G1" s="354"/>
      <c r="H1" s="354"/>
      <c r="I1" s="354"/>
      <c r="J1" s="354"/>
      <c r="K1" s="354"/>
      <c r="L1" s="354"/>
      <c r="M1" s="354"/>
      <c r="N1" s="354"/>
      <c r="O1" s="354"/>
      <c r="P1" s="354"/>
      <c r="Q1" s="355"/>
    </row>
    <row r="2" spans="1:17" ht="15" hidden="1" customHeight="1">
      <c r="A2" s="356"/>
      <c r="B2" s="1260" t="s">
        <v>1449</v>
      </c>
      <c r="C2" s="1221"/>
      <c r="D2" s="1198" t="s">
        <v>1443</v>
      </c>
      <c r="E2" s="1199"/>
      <c r="F2" s="1199"/>
      <c r="G2" s="1199"/>
      <c r="H2" s="1199"/>
      <c r="I2" s="1199"/>
      <c r="J2" s="1199"/>
      <c r="K2" s="1199"/>
      <c r="L2" s="1199"/>
      <c r="M2" s="1199"/>
      <c r="N2" s="1199"/>
      <c r="O2" s="1200"/>
      <c r="P2" s="1196" t="s">
        <v>1442</v>
      </c>
      <c r="Q2" s="1197"/>
    </row>
    <row r="3" spans="1:17" ht="15" hidden="1" thickBot="1">
      <c r="A3" s="356"/>
      <c r="B3" s="1261"/>
      <c r="C3" s="1195"/>
      <c r="D3" s="1201" t="s">
        <v>1444</v>
      </c>
      <c r="E3" s="1202"/>
      <c r="F3" s="1202"/>
      <c r="G3" s="1202"/>
      <c r="H3" s="1203" t="s">
        <v>1445</v>
      </c>
      <c r="I3" s="1203"/>
      <c r="J3" s="1203"/>
      <c r="K3" s="1203"/>
      <c r="L3" s="1204" t="s">
        <v>1446</v>
      </c>
      <c r="M3" s="1204"/>
      <c r="N3" s="1204"/>
      <c r="O3" s="1205"/>
      <c r="P3" s="151" t="s">
        <v>1441</v>
      </c>
      <c r="Q3" s="150" t="s">
        <v>1447</v>
      </c>
    </row>
    <row r="4" spans="1:17" ht="15" hidden="1" customHeight="1">
      <c r="A4" s="356"/>
      <c r="B4" s="1262" t="s">
        <v>718</v>
      </c>
      <c r="C4" s="147">
        <v>1995</v>
      </c>
      <c r="D4" s="131"/>
      <c r="E4" s="130"/>
      <c r="F4" s="119"/>
      <c r="G4" s="120"/>
      <c r="H4" s="131"/>
      <c r="I4" s="130"/>
      <c r="J4" s="119"/>
      <c r="K4" s="120"/>
      <c r="L4" s="131"/>
      <c r="M4" s="130"/>
      <c r="N4" s="119"/>
      <c r="O4" s="120"/>
      <c r="P4" s="121"/>
      <c r="Q4" s="122"/>
    </row>
    <row r="5" spans="1:17" ht="15" hidden="1" customHeight="1">
      <c r="A5" s="356"/>
      <c r="B5" s="1227"/>
      <c r="C5" s="148">
        <v>1996</v>
      </c>
      <c r="D5" s="141"/>
      <c r="E5" s="152"/>
      <c r="F5" s="136"/>
      <c r="G5" s="137"/>
      <c r="H5" s="141"/>
      <c r="I5" s="152"/>
      <c r="J5" s="136"/>
      <c r="K5" s="137"/>
      <c r="L5" s="141"/>
      <c r="M5" s="152"/>
      <c r="N5" s="136"/>
      <c r="O5" s="137"/>
      <c r="P5" s="139"/>
      <c r="Q5" s="140"/>
    </row>
    <row r="6" spans="1:17" ht="15" hidden="1" customHeight="1">
      <c r="A6" s="356"/>
      <c r="B6" s="1227"/>
      <c r="C6" s="148">
        <v>1997</v>
      </c>
      <c r="D6" s="141"/>
      <c r="E6" s="142"/>
      <c r="F6" s="143"/>
      <c r="G6" s="137"/>
      <c r="H6" s="141"/>
      <c r="I6" s="142"/>
      <c r="J6" s="143"/>
      <c r="K6" s="137"/>
      <c r="L6" s="141"/>
      <c r="M6" s="142"/>
      <c r="N6" s="143"/>
      <c r="O6" s="137"/>
      <c r="P6" s="139"/>
      <c r="Q6" s="140"/>
    </row>
    <row r="7" spans="1:17" ht="15" hidden="1" customHeight="1">
      <c r="A7" s="356"/>
      <c r="B7" s="1227"/>
      <c r="C7" s="148">
        <v>1998</v>
      </c>
      <c r="D7" s="141"/>
      <c r="E7" s="142"/>
      <c r="F7" s="143"/>
      <c r="G7" s="137"/>
      <c r="H7" s="141"/>
      <c r="I7" s="142"/>
      <c r="J7" s="143"/>
      <c r="K7" s="137"/>
      <c r="L7" s="141"/>
      <c r="M7" s="142"/>
      <c r="N7" s="143"/>
      <c r="O7" s="137"/>
      <c r="P7" s="139"/>
      <c r="Q7" s="140"/>
    </row>
    <row r="8" spans="1:17" ht="15" hidden="1" customHeight="1">
      <c r="A8" s="356"/>
      <c r="B8" s="1227"/>
      <c r="C8" s="148">
        <v>1999</v>
      </c>
      <c r="D8" s="141"/>
      <c r="E8" s="142"/>
      <c r="F8" s="143"/>
      <c r="G8" s="137"/>
      <c r="H8" s="141"/>
      <c r="I8" s="142"/>
      <c r="J8" s="143"/>
      <c r="K8" s="137"/>
      <c r="L8" s="141"/>
      <c r="M8" s="142"/>
      <c r="N8" s="143"/>
      <c r="O8" s="137"/>
      <c r="P8" s="139"/>
      <c r="Q8" s="140"/>
    </row>
    <row r="9" spans="1:17" ht="15" hidden="1" customHeight="1">
      <c r="A9" s="356"/>
      <c r="B9" s="1227"/>
      <c r="C9" s="148">
        <v>2000</v>
      </c>
      <c r="D9" s="141"/>
      <c r="E9" s="142"/>
      <c r="F9" s="143"/>
      <c r="G9" s="137"/>
      <c r="H9" s="141"/>
      <c r="I9" s="142"/>
      <c r="J9" s="143"/>
      <c r="K9" s="137"/>
      <c r="L9" s="141"/>
      <c r="M9" s="142"/>
      <c r="N9" s="143"/>
      <c r="O9" s="137"/>
      <c r="P9" s="139"/>
      <c r="Q9" s="140"/>
    </row>
    <row r="10" spans="1:17" ht="15" hidden="1" customHeight="1">
      <c r="A10" s="356"/>
      <c r="B10" s="1227"/>
      <c r="C10" s="148">
        <v>2001</v>
      </c>
      <c r="D10" s="141"/>
      <c r="E10" s="142"/>
      <c r="F10" s="143"/>
      <c r="G10" s="137"/>
      <c r="H10" s="141"/>
      <c r="I10" s="142"/>
      <c r="J10" s="143"/>
      <c r="K10" s="137"/>
      <c r="L10" s="141"/>
      <c r="M10" s="142"/>
      <c r="N10" s="143"/>
      <c r="O10" s="137"/>
      <c r="P10" s="139"/>
      <c r="Q10" s="140"/>
    </row>
    <row r="11" spans="1:17" ht="15" hidden="1" customHeight="1">
      <c r="A11" s="356"/>
      <c r="B11" s="1227"/>
      <c r="C11" s="148">
        <v>2002</v>
      </c>
      <c r="D11" s="141"/>
      <c r="E11" s="142"/>
      <c r="F11" s="143"/>
      <c r="G11" s="137"/>
      <c r="H11" s="141"/>
      <c r="I11" s="142"/>
      <c r="J11" s="143"/>
      <c r="K11" s="137"/>
      <c r="L11" s="141"/>
      <c r="M11" s="142"/>
      <c r="N11" s="143"/>
      <c r="O11" s="137"/>
      <c r="P11" s="139"/>
      <c r="Q11" s="140"/>
    </row>
    <row r="12" spans="1:17" ht="15" hidden="1" customHeight="1" thickBot="1">
      <c r="A12" s="356"/>
      <c r="B12" s="1227"/>
      <c r="C12" s="149">
        <v>2003</v>
      </c>
      <c r="D12" s="145"/>
      <c r="E12" s="146"/>
      <c r="F12" s="128"/>
      <c r="G12" s="124"/>
      <c r="H12" s="145"/>
      <c r="I12" s="146"/>
      <c r="J12" s="128"/>
      <c r="K12" s="124"/>
      <c r="L12" s="145"/>
      <c r="M12" s="146"/>
      <c r="N12" s="128"/>
      <c r="O12" s="124"/>
      <c r="P12" s="125"/>
      <c r="Q12" s="126"/>
    </row>
    <row r="13" spans="1:17" ht="12.75" hidden="1" thickBot="1">
      <c r="A13" s="356"/>
      <c r="Q13" s="357"/>
    </row>
    <row r="14" spans="1:17" ht="15" customHeight="1">
      <c r="A14" s="353"/>
      <c r="B14" s="1263" t="s">
        <v>1449</v>
      </c>
      <c r="C14" s="1193"/>
      <c r="D14" s="1198" t="s">
        <v>1443</v>
      </c>
      <c r="E14" s="1199"/>
      <c r="F14" s="1199"/>
      <c r="G14" s="1199"/>
      <c r="H14" s="1199"/>
      <c r="I14" s="1199"/>
      <c r="J14" s="1199"/>
      <c r="K14" s="1199"/>
      <c r="L14" s="1199"/>
      <c r="M14" s="1199"/>
      <c r="N14" s="1199"/>
      <c r="O14" s="1200"/>
      <c r="P14" s="1196" t="s">
        <v>1442</v>
      </c>
      <c r="Q14" s="1197"/>
    </row>
    <row r="15" spans="1:17" ht="15" customHeight="1" thickBot="1">
      <c r="A15" s="356"/>
      <c r="B15" s="1261"/>
      <c r="C15" s="1195"/>
      <c r="D15" s="1201" t="s">
        <v>1444</v>
      </c>
      <c r="E15" s="1202"/>
      <c r="F15" s="1202"/>
      <c r="G15" s="1202"/>
      <c r="H15" s="1203" t="s">
        <v>1445</v>
      </c>
      <c r="I15" s="1203"/>
      <c r="J15" s="1203"/>
      <c r="K15" s="1203"/>
      <c r="L15" s="1204" t="s">
        <v>1446</v>
      </c>
      <c r="M15" s="1204"/>
      <c r="N15" s="1204"/>
      <c r="O15" s="1205"/>
      <c r="P15" s="151" t="s">
        <v>1441</v>
      </c>
      <c r="Q15" s="150" t="s">
        <v>1447</v>
      </c>
    </row>
    <row r="16" spans="1:17" ht="15" hidden="1" customHeight="1">
      <c r="A16" s="356"/>
      <c r="B16" s="897" t="s">
        <v>719</v>
      </c>
      <c r="C16" s="147">
        <v>1995</v>
      </c>
      <c r="D16" s="154" t="e">
        <v>#REF!</v>
      </c>
      <c r="E16" s="153" t="e">
        <v>#REF!</v>
      </c>
      <c r="F16" s="672" t="e">
        <v>#REF!</v>
      </c>
      <c r="G16" s="228" t="e">
        <v>#REF!</v>
      </c>
      <c r="H16" s="154" t="e">
        <v>#REF!</v>
      </c>
      <c r="I16" s="153" t="e">
        <v>#REF!</v>
      </c>
      <c r="J16" s="672" t="e">
        <v>#REF!</v>
      </c>
      <c r="K16" s="228" t="e">
        <v>#REF!</v>
      </c>
      <c r="L16" s="154" t="e">
        <v>#REF!</v>
      </c>
      <c r="M16" s="153" t="e">
        <v>#REF!</v>
      </c>
      <c r="N16" s="672" t="e">
        <v>#REF!</v>
      </c>
      <c r="O16" s="228" t="e">
        <v>#REF!</v>
      </c>
      <c r="P16" s="235"/>
      <c r="Q16" s="638"/>
    </row>
    <row r="17" spans="1:17" ht="15" hidden="1" customHeight="1">
      <c r="A17" s="356"/>
      <c r="B17" s="898"/>
      <c r="C17" s="148">
        <v>1996</v>
      </c>
      <c r="D17" s="138" t="e">
        <v>#REF!</v>
      </c>
      <c r="E17" s="135" t="e">
        <v>#REF!</v>
      </c>
      <c r="F17" s="136" t="e">
        <v>#REF!</v>
      </c>
      <c r="G17" s="237" t="e">
        <v>#REF!</v>
      </c>
      <c r="H17" s="138" t="e">
        <v>#REF!</v>
      </c>
      <c r="I17" s="135" t="e">
        <v>#REF!</v>
      </c>
      <c r="J17" s="136" t="e">
        <v>#REF!</v>
      </c>
      <c r="K17" s="237" t="e">
        <v>#REF!</v>
      </c>
      <c r="L17" s="138" t="e">
        <v>#REF!</v>
      </c>
      <c r="M17" s="135" t="e">
        <v>#REF!</v>
      </c>
      <c r="N17" s="136" t="e">
        <v>#REF!</v>
      </c>
      <c r="O17" s="237" t="e">
        <v>#REF!</v>
      </c>
      <c r="P17" s="236"/>
      <c r="Q17" s="140"/>
    </row>
    <row r="18" spans="1:17" ht="12" customHeight="1">
      <c r="A18" s="356"/>
      <c r="B18" s="1215" t="s">
        <v>6311</v>
      </c>
      <c r="C18" s="148">
        <v>1997</v>
      </c>
      <c r="D18" s="138" t="s">
        <v>742</v>
      </c>
      <c r="E18" s="144" t="s">
        <v>1083</v>
      </c>
      <c r="F18" s="143" t="s">
        <v>881</v>
      </c>
      <c r="G18" s="237">
        <v>2.5136574074074075E-2</v>
      </c>
      <c r="H18" s="138" t="s">
        <v>788</v>
      </c>
      <c r="I18" s="144" t="s">
        <v>992</v>
      </c>
      <c r="J18" s="143" t="s">
        <v>661</v>
      </c>
      <c r="K18" s="237">
        <v>2.5598379629629627E-2</v>
      </c>
      <c r="L18" s="138" t="s">
        <v>733</v>
      </c>
      <c r="M18" s="144" t="s">
        <v>1084</v>
      </c>
      <c r="N18" s="143" t="s">
        <v>934</v>
      </c>
      <c r="O18" s="237">
        <v>2.8391203703703707E-2</v>
      </c>
      <c r="P18" s="236"/>
      <c r="Q18" s="140"/>
    </row>
    <row r="19" spans="1:17" ht="12" customHeight="1">
      <c r="A19" s="356"/>
      <c r="B19" s="1215"/>
      <c r="C19" s="148">
        <v>1998</v>
      </c>
      <c r="D19" s="138" t="s">
        <v>864</v>
      </c>
      <c r="E19" s="144" t="s">
        <v>1298</v>
      </c>
      <c r="F19" s="143" t="s">
        <v>883</v>
      </c>
      <c r="G19" s="237">
        <v>2.2836805555555551E-2</v>
      </c>
      <c r="H19" s="138" t="s">
        <v>788</v>
      </c>
      <c r="I19" s="144" t="s">
        <v>992</v>
      </c>
      <c r="J19" s="143" t="s">
        <v>661</v>
      </c>
      <c r="K19" s="237">
        <v>2.4927083333333336E-2</v>
      </c>
      <c r="L19" s="138" t="s">
        <v>733</v>
      </c>
      <c r="M19" s="144" t="s">
        <v>1084</v>
      </c>
      <c r="N19" s="143" t="s">
        <v>934</v>
      </c>
      <c r="O19" s="237">
        <v>2.9953703703703705E-2</v>
      </c>
      <c r="P19" s="236"/>
      <c r="Q19" s="140"/>
    </row>
    <row r="20" spans="1:17" ht="12" customHeight="1">
      <c r="A20" s="356"/>
      <c r="B20" s="1215"/>
      <c r="C20" s="148">
        <v>1999</v>
      </c>
      <c r="D20" s="138" t="s">
        <v>864</v>
      </c>
      <c r="E20" s="144" t="s">
        <v>1298</v>
      </c>
      <c r="F20" s="143" t="s">
        <v>883</v>
      </c>
      <c r="G20" s="237">
        <v>2.2453703703703708E-2</v>
      </c>
      <c r="H20" s="138" t="s">
        <v>788</v>
      </c>
      <c r="I20" s="144" t="s">
        <v>992</v>
      </c>
      <c r="J20" s="143" t="s">
        <v>661</v>
      </c>
      <c r="K20" s="237">
        <v>2.5486111111111112E-2</v>
      </c>
      <c r="L20" s="138" t="s">
        <v>742</v>
      </c>
      <c r="M20" s="144" t="s">
        <v>1083</v>
      </c>
      <c r="N20" s="143" t="s">
        <v>1439</v>
      </c>
      <c r="O20" s="237">
        <v>2.8321759259259258E-2</v>
      </c>
      <c r="P20" s="236"/>
      <c r="Q20" s="140"/>
    </row>
    <row r="21" spans="1:17" ht="12" customHeight="1">
      <c r="A21" s="356"/>
      <c r="B21" s="1215"/>
      <c r="C21" s="148">
        <v>2000</v>
      </c>
      <c r="D21" s="138" t="s">
        <v>864</v>
      </c>
      <c r="E21" s="144" t="s">
        <v>1298</v>
      </c>
      <c r="F21" s="143" t="s">
        <v>883</v>
      </c>
      <c r="G21" s="237">
        <v>2.3559027777777772E-2</v>
      </c>
      <c r="H21" s="138" t="s">
        <v>742</v>
      </c>
      <c r="I21" s="144" t="s">
        <v>1083</v>
      </c>
      <c r="J21" s="143" t="s">
        <v>946</v>
      </c>
      <c r="K21" s="237">
        <v>2.6150462962962962E-2</v>
      </c>
      <c r="L21" s="138" t="s">
        <v>788</v>
      </c>
      <c r="M21" s="144" t="s">
        <v>992</v>
      </c>
      <c r="N21" s="143" t="s">
        <v>661</v>
      </c>
      <c r="O21" s="237">
        <v>2.7120370370370375E-2</v>
      </c>
      <c r="P21" s="236"/>
      <c r="Q21" s="140"/>
    </row>
    <row r="22" spans="1:17" ht="12" customHeight="1">
      <c r="A22" s="356"/>
      <c r="B22" s="1215"/>
      <c r="C22" s="148">
        <v>2001</v>
      </c>
      <c r="D22" s="138" t="s">
        <v>1953</v>
      </c>
      <c r="E22" s="144" t="s">
        <v>2277</v>
      </c>
      <c r="F22" s="143" t="s">
        <v>883</v>
      </c>
      <c r="G22" s="244">
        <v>3508.3</v>
      </c>
      <c r="H22" s="138" t="s">
        <v>2278</v>
      </c>
      <c r="I22" s="144" t="s">
        <v>2279</v>
      </c>
      <c r="J22" s="143" t="s">
        <v>934</v>
      </c>
      <c r="K22" s="244">
        <v>4406.3999999999996</v>
      </c>
      <c r="L22" s="138"/>
      <c r="M22" s="144"/>
      <c r="N22" s="143"/>
      <c r="O22" s="244"/>
      <c r="P22" s="236"/>
      <c r="Q22" s="140"/>
    </row>
    <row r="23" spans="1:17" ht="12" customHeight="1">
      <c r="A23" s="356"/>
      <c r="B23" s="1215"/>
      <c r="C23" s="148">
        <v>2002</v>
      </c>
      <c r="D23" s="138" t="s">
        <v>889</v>
      </c>
      <c r="E23" s="144" t="s">
        <v>890</v>
      </c>
      <c r="F23" s="143" t="s">
        <v>661</v>
      </c>
      <c r="G23" s="233" t="s">
        <v>2585</v>
      </c>
      <c r="H23" s="138" t="s">
        <v>1051</v>
      </c>
      <c r="I23" s="144" t="s">
        <v>2584</v>
      </c>
      <c r="J23" s="143" t="s">
        <v>933</v>
      </c>
      <c r="K23" s="233" t="s">
        <v>2586</v>
      </c>
      <c r="L23" s="138" t="s">
        <v>864</v>
      </c>
      <c r="M23" s="144" t="s">
        <v>1298</v>
      </c>
      <c r="N23" s="143" t="s">
        <v>883</v>
      </c>
      <c r="O23" s="233" t="s">
        <v>2587</v>
      </c>
      <c r="P23" s="236"/>
      <c r="Q23" s="140"/>
    </row>
    <row r="24" spans="1:17" ht="12" customHeight="1">
      <c r="A24" s="356"/>
      <c r="B24" s="1215"/>
      <c r="C24" s="148">
        <v>2003</v>
      </c>
      <c r="D24" s="138" t="s">
        <v>1082</v>
      </c>
      <c r="E24" s="144" t="s">
        <v>325</v>
      </c>
      <c r="F24" s="143" t="s">
        <v>326</v>
      </c>
      <c r="G24" s="233" t="s">
        <v>327</v>
      </c>
      <c r="H24" s="138" t="s">
        <v>1437</v>
      </c>
      <c r="I24" s="144" t="s">
        <v>890</v>
      </c>
      <c r="J24" s="143" t="s">
        <v>661</v>
      </c>
      <c r="K24" s="233" t="s">
        <v>599</v>
      </c>
      <c r="L24" s="138" t="s">
        <v>1051</v>
      </c>
      <c r="M24" s="144" t="s">
        <v>2584</v>
      </c>
      <c r="N24" s="143" t="s">
        <v>751</v>
      </c>
      <c r="O24" s="233" t="s">
        <v>600</v>
      </c>
      <c r="P24" s="236"/>
      <c r="Q24" s="140"/>
    </row>
    <row r="25" spans="1:17" ht="12" customHeight="1">
      <c r="A25" s="356"/>
      <c r="B25" s="1215"/>
      <c r="C25" s="148">
        <v>2004</v>
      </c>
      <c r="D25" s="138" t="s">
        <v>585</v>
      </c>
      <c r="E25" s="144" t="s">
        <v>1294</v>
      </c>
      <c r="F25" s="143" t="s">
        <v>677</v>
      </c>
      <c r="G25" s="233" t="s">
        <v>586</v>
      </c>
      <c r="H25" s="138" t="s">
        <v>889</v>
      </c>
      <c r="I25" s="144" t="s">
        <v>1657</v>
      </c>
      <c r="J25" s="143" t="s">
        <v>666</v>
      </c>
      <c r="K25" s="233" t="s">
        <v>587</v>
      </c>
      <c r="L25" s="138" t="s">
        <v>864</v>
      </c>
      <c r="M25" s="144" t="s">
        <v>1298</v>
      </c>
      <c r="N25" s="143" t="s">
        <v>677</v>
      </c>
      <c r="O25" s="233" t="s">
        <v>588</v>
      </c>
      <c r="P25" s="236"/>
      <c r="Q25" s="140"/>
    </row>
    <row r="26" spans="1:17" ht="12" customHeight="1">
      <c r="A26" s="356"/>
      <c r="B26" s="1215"/>
      <c r="C26" s="148">
        <v>2005</v>
      </c>
      <c r="D26" s="138" t="s">
        <v>1624</v>
      </c>
      <c r="E26" s="144" t="s">
        <v>1840</v>
      </c>
      <c r="F26" s="143" t="s">
        <v>881</v>
      </c>
      <c r="G26" s="233" t="s">
        <v>1841</v>
      </c>
      <c r="H26" s="138" t="s">
        <v>585</v>
      </c>
      <c r="I26" s="144" t="s">
        <v>1294</v>
      </c>
      <c r="J26" s="143" t="s">
        <v>751</v>
      </c>
      <c r="K26" s="233" t="s">
        <v>1842</v>
      </c>
      <c r="L26" s="138" t="s">
        <v>864</v>
      </c>
      <c r="M26" s="144" t="s">
        <v>1298</v>
      </c>
      <c r="N26" s="143" t="s">
        <v>751</v>
      </c>
      <c r="O26" s="233" t="s">
        <v>1843</v>
      </c>
      <c r="P26" s="236"/>
      <c r="Q26" s="140"/>
    </row>
    <row r="27" spans="1:17" ht="12" customHeight="1">
      <c r="A27" s="356"/>
      <c r="B27" s="1215"/>
      <c r="C27" s="148">
        <v>2006</v>
      </c>
      <c r="D27" s="324" t="s">
        <v>1077</v>
      </c>
      <c r="E27" s="330" t="s">
        <v>1078</v>
      </c>
      <c r="F27" s="331" t="s">
        <v>751</v>
      </c>
      <c r="G27" s="333" t="s">
        <v>2161</v>
      </c>
      <c r="H27" s="138" t="s">
        <v>667</v>
      </c>
      <c r="I27" s="144" t="s">
        <v>891</v>
      </c>
      <c r="J27" s="143" t="s">
        <v>1592</v>
      </c>
      <c r="K27" s="233" t="s">
        <v>2162</v>
      </c>
      <c r="L27" s="138" t="s">
        <v>889</v>
      </c>
      <c r="M27" s="144" t="s">
        <v>890</v>
      </c>
      <c r="N27" s="143" t="s">
        <v>666</v>
      </c>
      <c r="O27" s="233" t="s">
        <v>2163</v>
      </c>
      <c r="P27" s="236"/>
      <c r="Q27" s="140"/>
    </row>
    <row r="28" spans="1:17" ht="12" customHeight="1">
      <c r="A28" s="356"/>
      <c r="B28" s="1215"/>
      <c r="C28" s="148">
        <v>2007</v>
      </c>
      <c r="D28" s="138" t="s">
        <v>1077</v>
      </c>
      <c r="E28" s="144" t="s">
        <v>1078</v>
      </c>
      <c r="F28" s="143" t="s">
        <v>751</v>
      </c>
      <c r="G28" s="233" t="s">
        <v>2771</v>
      </c>
      <c r="H28" s="138" t="s">
        <v>1437</v>
      </c>
      <c r="I28" s="144" t="s">
        <v>1657</v>
      </c>
      <c r="J28" s="143" t="s">
        <v>666</v>
      </c>
      <c r="K28" s="233" t="s">
        <v>2772</v>
      </c>
      <c r="L28" s="138" t="s">
        <v>585</v>
      </c>
      <c r="M28" s="144" t="s">
        <v>1294</v>
      </c>
      <c r="N28" s="143" t="s">
        <v>751</v>
      </c>
      <c r="O28" s="233" t="s">
        <v>2773</v>
      </c>
      <c r="P28" s="236"/>
      <c r="Q28" s="140"/>
    </row>
    <row r="29" spans="1:17" ht="12" customHeight="1" thickBot="1">
      <c r="A29" s="358"/>
      <c r="B29" s="1215"/>
      <c r="C29" s="148">
        <v>2008</v>
      </c>
      <c r="D29" s="138" t="s">
        <v>1077</v>
      </c>
      <c r="E29" s="144" t="s">
        <v>1078</v>
      </c>
      <c r="F29" s="143" t="s">
        <v>751</v>
      </c>
      <c r="G29" s="233" t="s">
        <v>2984</v>
      </c>
      <c r="H29" s="138" t="s">
        <v>1437</v>
      </c>
      <c r="I29" s="144" t="s">
        <v>890</v>
      </c>
      <c r="J29" s="143" t="s">
        <v>666</v>
      </c>
      <c r="K29" s="233" t="s">
        <v>2985</v>
      </c>
      <c r="L29" s="138" t="s">
        <v>585</v>
      </c>
      <c r="M29" s="144" t="s">
        <v>1294</v>
      </c>
      <c r="N29" s="143" t="s">
        <v>751</v>
      </c>
      <c r="O29" s="233" t="s">
        <v>2986</v>
      </c>
      <c r="P29" s="139"/>
      <c r="Q29" s="140"/>
    </row>
    <row r="30" spans="1:17" ht="12" customHeight="1">
      <c r="A30" s="356"/>
      <c r="B30" s="1215"/>
      <c r="C30" s="148">
        <v>2009</v>
      </c>
      <c r="D30" s="138" t="s">
        <v>1077</v>
      </c>
      <c r="E30" s="144" t="s">
        <v>1078</v>
      </c>
      <c r="F30" s="143" t="s">
        <v>751</v>
      </c>
      <c r="G30" s="233" t="s">
        <v>3182</v>
      </c>
      <c r="H30" s="138" t="s">
        <v>1437</v>
      </c>
      <c r="I30" s="144" t="s">
        <v>1657</v>
      </c>
      <c r="J30" s="143" t="s">
        <v>666</v>
      </c>
      <c r="K30" s="233" t="s">
        <v>3183</v>
      </c>
      <c r="L30" s="138" t="s">
        <v>585</v>
      </c>
      <c r="M30" s="144" t="s">
        <v>1294</v>
      </c>
      <c r="N30" s="143" t="s">
        <v>751</v>
      </c>
      <c r="O30" s="233" t="s">
        <v>3184</v>
      </c>
      <c r="P30" s="139"/>
      <c r="Q30" s="140"/>
    </row>
    <row r="31" spans="1:17" ht="12" customHeight="1">
      <c r="A31" s="356"/>
      <c r="B31" s="1215"/>
      <c r="C31" s="148">
        <v>2010</v>
      </c>
      <c r="D31" s="138" t="s">
        <v>3378</v>
      </c>
      <c r="E31" s="144" t="s">
        <v>3379</v>
      </c>
      <c r="F31" s="143" t="s">
        <v>881</v>
      </c>
      <c r="G31" s="233" t="s">
        <v>3383</v>
      </c>
      <c r="H31" s="138" t="s">
        <v>895</v>
      </c>
      <c r="I31" s="144" t="s">
        <v>3380</v>
      </c>
      <c r="J31" s="143" t="s">
        <v>2458</v>
      </c>
      <c r="K31" s="233" t="s">
        <v>3384</v>
      </c>
      <c r="L31" s="138" t="s">
        <v>1437</v>
      </c>
      <c r="M31" s="144" t="s">
        <v>890</v>
      </c>
      <c r="N31" s="143" t="s">
        <v>666</v>
      </c>
      <c r="O31" s="233" t="s">
        <v>3385</v>
      </c>
      <c r="P31" s="139"/>
      <c r="Q31" s="140"/>
    </row>
    <row r="32" spans="1:17" ht="12" customHeight="1">
      <c r="A32" s="356"/>
      <c r="B32" s="1215"/>
      <c r="C32" s="395">
        <v>2011</v>
      </c>
      <c r="D32" s="396" t="s">
        <v>1077</v>
      </c>
      <c r="E32" s="397" t="s">
        <v>1078</v>
      </c>
      <c r="F32" s="391" t="s">
        <v>751</v>
      </c>
      <c r="G32" s="392" t="s">
        <v>3552</v>
      </c>
      <c r="H32" s="396" t="s">
        <v>1082</v>
      </c>
      <c r="I32" s="397" t="s">
        <v>1851</v>
      </c>
      <c r="J32" s="391" t="s">
        <v>883</v>
      </c>
      <c r="K32" s="392" t="s">
        <v>3553</v>
      </c>
      <c r="L32" s="396" t="s">
        <v>1145</v>
      </c>
      <c r="M32" s="397" t="s">
        <v>610</v>
      </c>
      <c r="N32" s="391" t="s">
        <v>751</v>
      </c>
      <c r="O32" s="392" t="s">
        <v>3554</v>
      </c>
      <c r="P32" s="404"/>
      <c r="Q32" s="170"/>
    </row>
    <row r="33" spans="1:17" ht="12" customHeight="1">
      <c r="A33" s="356"/>
      <c r="B33" s="1215"/>
      <c r="C33" s="298">
        <v>2012</v>
      </c>
      <c r="D33" s="132" t="s">
        <v>887</v>
      </c>
      <c r="E33" s="393" t="s">
        <v>2990</v>
      </c>
      <c r="F33" s="385" t="s">
        <v>881</v>
      </c>
      <c r="G33" s="230" t="s">
        <v>3752</v>
      </c>
      <c r="H33" s="132" t="s">
        <v>864</v>
      </c>
      <c r="I33" s="393" t="s">
        <v>2582</v>
      </c>
      <c r="J33" s="385" t="s">
        <v>2458</v>
      </c>
      <c r="K33" s="230" t="s">
        <v>3753</v>
      </c>
      <c r="L33" s="132" t="s">
        <v>864</v>
      </c>
      <c r="M33" s="393" t="s">
        <v>1288</v>
      </c>
      <c r="N33" s="385" t="s">
        <v>881</v>
      </c>
      <c r="O33" s="230" t="s">
        <v>3754</v>
      </c>
      <c r="P33" s="403"/>
      <c r="Q33" s="387"/>
    </row>
    <row r="34" spans="1:17" ht="12" customHeight="1">
      <c r="A34" s="356"/>
      <c r="B34" s="1215"/>
      <c r="C34" s="298">
        <v>2013</v>
      </c>
      <c r="D34" s="132" t="s">
        <v>887</v>
      </c>
      <c r="E34" s="393" t="s">
        <v>2990</v>
      </c>
      <c r="F34" s="385" t="s">
        <v>881</v>
      </c>
      <c r="G34" s="230" t="s">
        <v>3936</v>
      </c>
      <c r="H34" s="132" t="s">
        <v>864</v>
      </c>
      <c r="I34" s="393" t="s">
        <v>3937</v>
      </c>
      <c r="J34" s="385" t="s">
        <v>1592</v>
      </c>
      <c r="K34" s="230" t="s">
        <v>3938</v>
      </c>
      <c r="L34" s="132" t="s">
        <v>1145</v>
      </c>
      <c r="M34" s="393" t="s">
        <v>610</v>
      </c>
      <c r="N34" s="385" t="s">
        <v>37</v>
      </c>
      <c r="O34" s="230" t="s">
        <v>3939</v>
      </c>
      <c r="P34" s="403"/>
      <c r="Q34" s="387"/>
    </row>
    <row r="35" spans="1:17" ht="12" customHeight="1">
      <c r="A35" s="356"/>
      <c r="B35" s="1215"/>
      <c r="C35" s="298">
        <v>2014</v>
      </c>
      <c r="D35" s="132" t="s">
        <v>1082</v>
      </c>
      <c r="E35" s="393" t="s">
        <v>1851</v>
      </c>
      <c r="F35" s="385" t="s">
        <v>883</v>
      </c>
      <c r="G35" s="230" t="s">
        <v>4295</v>
      </c>
      <c r="H35" s="132" t="s">
        <v>1077</v>
      </c>
      <c r="I35" s="393" t="s">
        <v>1078</v>
      </c>
      <c r="J35" s="385" t="s">
        <v>37</v>
      </c>
      <c r="K35" s="230" t="s">
        <v>4296</v>
      </c>
      <c r="L35" s="132"/>
      <c r="M35" s="393"/>
      <c r="N35" s="385"/>
      <c r="O35" s="230"/>
      <c r="P35" s="403"/>
      <c r="Q35" s="387"/>
    </row>
    <row r="36" spans="1:17" ht="12" customHeight="1" thickBot="1">
      <c r="A36" s="358"/>
      <c r="B36" s="1215"/>
      <c r="C36" s="148">
        <v>2015</v>
      </c>
      <c r="D36" s="138" t="s">
        <v>887</v>
      </c>
      <c r="E36" s="144" t="s">
        <v>2990</v>
      </c>
      <c r="F36" s="143" t="s">
        <v>881</v>
      </c>
      <c r="G36" s="233" t="s">
        <v>4364</v>
      </c>
      <c r="H36" s="138" t="s">
        <v>1082</v>
      </c>
      <c r="I36" s="144" t="s">
        <v>1851</v>
      </c>
      <c r="J36" s="143" t="s">
        <v>883</v>
      </c>
      <c r="K36" s="233" t="s">
        <v>4365</v>
      </c>
      <c r="L36" s="138" t="s">
        <v>859</v>
      </c>
      <c r="M36" s="144" t="s">
        <v>4366</v>
      </c>
      <c r="N36" s="143" t="s">
        <v>657</v>
      </c>
      <c r="O36" s="233" t="s">
        <v>4367</v>
      </c>
      <c r="P36" s="139"/>
      <c r="Q36" s="140"/>
    </row>
    <row r="37" spans="1:17" ht="12" customHeight="1">
      <c r="A37" s="356"/>
      <c r="B37" s="1215"/>
      <c r="C37" s="309">
        <v>2016</v>
      </c>
      <c r="D37" s="138" t="s">
        <v>862</v>
      </c>
      <c r="E37" s="144" t="s">
        <v>4626</v>
      </c>
      <c r="F37" s="143" t="s">
        <v>1592</v>
      </c>
      <c r="G37" s="233" t="s">
        <v>4280</v>
      </c>
      <c r="H37" s="138" t="s">
        <v>2157</v>
      </c>
      <c r="I37" s="144" t="s">
        <v>2158</v>
      </c>
      <c r="J37" s="143" t="s">
        <v>2600</v>
      </c>
      <c r="K37" s="233" t="s">
        <v>4627</v>
      </c>
      <c r="L37" s="138" t="s">
        <v>729</v>
      </c>
      <c r="M37" s="144" t="s">
        <v>893</v>
      </c>
      <c r="N37" s="143" t="s">
        <v>669</v>
      </c>
      <c r="O37" s="233" t="s">
        <v>4716</v>
      </c>
      <c r="P37" s="139"/>
      <c r="Q37" s="140"/>
    </row>
    <row r="38" spans="1:17" ht="12" customHeight="1">
      <c r="A38" s="356"/>
      <c r="B38" s="1215"/>
      <c r="C38" s="309">
        <v>2017</v>
      </c>
      <c r="D38" s="138" t="s">
        <v>1082</v>
      </c>
      <c r="E38" s="144" t="s">
        <v>316</v>
      </c>
      <c r="F38" s="143" t="s">
        <v>728</v>
      </c>
      <c r="G38" s="233" t="s">
        <v>3739</v>
      </c>
      <c r="H38" s="138" t="s">
        <v>887</v>
      </c>
      <c r="I38" s="144" t="s">
        <v>2990</v>
      </c>
      <c r="J38" s="143" t="s">
        <v>2995</v>
      </c>
      <c r="K38" s="233" t="s">
        <v>3705</v>
      </c>
      <c r="L38" s="138" t="s">
        <v>2157</v>
      </c>
      <c r="M38" s="144" t="s">
        <v>2158</v>
      </c>
      <c r="N38" s="143" t="s">
        <v>2600</v>
      </c>
      <c r="O38" s="233" t="s">
        <v>3709</v>
      </c>
      <c r="P38" s="139"/>
      <c r="Q38" s="140"/>
    </row>
    <row r="39" spans="1:17" ht="12" customHeight="1">
      <c r="A39" s="356"/>
      <c r="B39" s="1215"/>
      <c r="C39" s="309">
        <v>2018</v>
      </c>
      <c r="D39" s="138" t="s">
        <v>742</v>
      </c>
      <c r="E39" s="144" t="s">
        <v>5153</v>
      </c>
      <c r="F39" s="143" t="s">
        <v>728</v>
      </c>
      <c r="G39" s="233" t="s">
        <v>3739</v>
      </c>
      <c r="H39" s="138" t="s">
        <v>864</v>
      </c>
      <c r="I39" s="144" t="s">
        <v>1068</v>
      </c>
      <c r="J39" s="143" t="s">
        <v>751</v>
      </c>
      <c r="K39" s="233" t="s">
        <v>3705</v>
      </c>
      <c r="L39" s="138" t="s">
        <v>5154</v>
      </c>
      <c r="M39" s="144" t="s">
        <v>808</v>
      </c>
      <c r="N39" s="143" t="s">
        <v>657</v>
      </c>
      <c r="O39" s="233" t="s">
        <v>3709</v>
      </c>
      <c r="P39" s="139"/>
      <c r="Q39" s="140"/>
    </row>
    <row r="40" spans="1:17" ht="12" customHeight="1">
      <c r="A40" s="356"/>
      <c r="B40" s="1215"/>
      <c r="C40" s="382">
        <v>2019</v>
      </c>
      <c r="D40" s="334" t="s">
        <v>729</v>
      </c>
      <c r="E40" s="335" t="s">
        <v>3702</v>
      </c>
      <c r="F40" s="336" t="s">
        <v>661</v>
      </c>
      <c r="G40" s="337">
        <v>2.1662037037037035E-2</v>
      </c>
      <c r="H40" s="132" t="s">
        <v>788</v>
      </c>
      <c r="I40" s="393" t="s">
        <v>795</v>
      </c>
      <c r="J40" s="385" t="s">
        <v>677</v>
      </c>
      <c r="K40" s="230">
        <v>2.3188657407407404E-2</v>
      </c>
      <c r="L40" s="132" t="s">
        <v>699</v>
      </c>
      <c r="M40" s="393" t="s">
        <v>698</v>
      </c>
      <c r="N40" s="385" t="s">
        <v>669</v>
      </c>
      <c r="O40" s="230">
        <v>2.3248842592592592E-2</v>
      </c>
      <c r="P40" s="826"/>
      <c r="Q40" s="387"/>
    </row>
    <row r="41" spans="1:17" ht="12" customHeight="1">
      <c r="A41" s="356"/>
      <c r="B41" s="1215"/>
      <c r="C41" s="382">
        <v>2022</v>
      </c>
      <c r="D41" s="132" t="s">
        <v>699</v>
      </c>
      <c r="E41" s="393" t="s">
        <v>698</v>
      </c>
      <c r="F41" s="385" t="s">
        <v>669</v>
      </c>
      <c r="G41" s="233">
        <v>2.4039351851851853E-2</v>
      </c>
      <c r="H41" s="132" t="s">
        <v>1329</v>
      </c>
      <c r="I41" s="393" t="s">
        <v>2341</v>
      </c>
      <c r="J41" s="385" t="s">
        <v>661</v>
      </c>
      <c r="K41" s="230">
        <v>3.1215277777777783E-2</v>
      </c>
      <c r="L41" s="132"/>
      <c r="M41" s="393"/>
      <c r="N41" s="385"/>
      <c r="O41" s="230"/>
      <c r="P41" s="404"/>
      <c r="Q41" s="387"/>
    </row>
    <row r="42" spans="1:17" ht="12" customHeight="1">
      <c r="A42" s="356"/>
      <c r="B42" s="1215"/>
      <c r="C42" s="382">
        <v>2023</v>
      </c>
      <c r="D42" s="132" t="s">
        <v>729</v>
      </c>
      <c r="E42" s="393" t="s">
        <v>3702</v>
      </c>
      <c r="F42" s="385" t="s">
        <v>661</v>
      </c>
      <c r="G42" s="233">
        <v>2.2905092592592591E-2</v>
      </c>
      <c r="H42" s="132" t="s">
        <v>699</v>
      </c>
      <c r="I42" s="393" t="s">
        <v>698</v>
      </c>
      <c r="J42" s="385" t="s">
        <v>669</v>
      </c>
      <c r="K42" s="230">
        <v>2.4351851851851857E-2</v>
      </c>
      <c r="L42" s="132" t="s">
        <v>887</v>
      </c>
      <c r="M42" s="393" t="s">
        <v>5145</v>
      </c>
      <c r="N42" s="385" t="s">
        <v>2267</v>
      </c>
      <c r="O42" s="230">
        <v>2.6782407407407408E-2</v>
      </c>
      <c r="P42" s="403"/>
      <c r="Q42" s="387"/>
    </row>
    <row r="43" spans="1:17" ht="12" customHeight="1" thickBot="1">
      <c r="A43" s="358"/>
      <c r="B43" s="1215"/>
      <c r="C43" s="922">
        <v>2024</v>
      </c>
      <c r="D43" s="324" t="s">
        <v>2552</v>
      </c>
      <c r="E43" s="330" t="s">
        <v>2551</v>
      </c>
      <c r="F43" s="331" t="s">
        <v>2247</v>
      </c>
      <c r="G43" s="333">
        <v>2.148148148148148E-2</v>
      </c>
      <c r="H43" s="324" t="s">
        <v>791</v>
      </c>
      <c r="I43" s="330" t="s">
        <v>2551</v>
      </c>
      <c r="J43" s="331" t="s">
        <v>881</v>
      </c>
      <c r="K43" s="333">
        <v>2.2164351851851852E-2</v>
      </c>
      <c r="L43" s="324" t="s">
        <v>980</v>
      </c>
      <c r="M43" s="330" t="s">
        <v>1279</v>
      </c>
      <c r="N43" s="331" t="s">
        <v>751</v>
      </c>
      <c r="O43" s="333">
        <v>2.2488425925925926E-2</v>
      </c>
      <c r="P43" s="923"/>
      <c r="Q43" s="924"/>
    </row>
    <row r="44" spans="1:17">
      <c r="B44" s="1215"/>
      <c r="C44" s="922">
        <v>2025</v>
      </c>
      <c r="D44" s="324" t="s">
        <v>2552</v>
      </c>
      <c r="E44" s="330" t="s">
        <v>2551</v>
      </c>
      <c r="F44" s="331" t="s">
        <v>2247</v>
      </c>
      <c r="G44" s="333">
        <v>2.1134259259259259E-2</v>
      </c>
      <c r="H44" s="324" t="s">
        <v>1066</v>
      </c>
      <c r="I44" s="330" t="s">
        <v>825</v>
      </c>
      <c r="J44" s="331" t="s">
        <v>677</v>
      </c>
      <c r="K44" s="333">
        <v>2.1527777777777778E-2</v>
      </c>
      <c r="L44" s="324" t="s">
        <v>791</v>
      </c>
      <c r="M44" s="330" t="s">
        <v>2551</v>
      </c>
      <c r="N44" s="331" t="s">
        <v>881</v>
      </c>
      <c r="O44" s="333">
        <v>2.2650462962962963E-2</v>
      </c>
      <c r="P44" s="923">
        <v>2.1134259259259259E-2</v>
      </c>
      <c r="Q44" s="924">
        <v>2025</v>
      </c>
    </row>
    <row r="45" spans="1:17" ht="12.75" thickBot="1">
      <c r="B45" s="1216"/>
      <c r="C45" s="827">
        <v>2026</v>
      </c>
      <c r="D45" s="1303" t="s">
        <v>1066</v>
      </c>
      <c r="E45" s="1304" t="s">
        <v>825</v>
      </c>
      <c r="F45" s="1305" t="s">
        <v>677</v>
      </c>
      <c r="G45" s="1306">
        <v>2.045138888888889E-2</v>
      </c>
      <c r="H45" s="364" t="s">
        <v>2552</v>
      </c>
      <c r="I45" s="365" t="s">
        <v>2551</v>
      </c>
      <c r="J45" s="366" t="s">
        <v>2247</v>
      </c>
      <c r="K45" s="367">
        <v>2.1238425925925924E-2</v>
      </c>
      <c r="L45" s="364" t="s">
        <v>980</v>
      </c>
      <c r="M45" s="365" t="s">
        <v>1279</v>
      </c>
      <c r="N45" s="366" t="s">
        <v>751</v>
      </c>
      <c r="O45" s="367">
        <v>2.0995370370370369E-2</v>
      </c>
      <c r="P45" s="828"/>
      <c r="Q45" s="829"/>
    </row>
  </sheetData>
  <mergeCells count="14">
    <mergeCell ref="B18:B45"/>
    <mergeCell ref="B2:C3"/>
    <mergeCell ref="D2:O2"/>
    <mergeCell ref="P2:Q2"/>
    <mergeCell ref="D3:G3"/>
    <mergeCell ref="H3:K3"/>
    <mergeCell ref="L3:O3"/>
    <mergeCell ref="B4:B12"/>
    <mergeCell ref="B14:C15"/>
    <mergeCell ref="P14:Q14"/>
    <mergeCell ref="D14:O14"/>
    <mergeCell ref="D15:G15"/>
    <mergeCell ref="H15:K15"/>
    <mergeCell ref="L15:O15"/>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45"/>
  <sheetViews>
    <sheetView topLeftCell="B14" workbookViewId="0">
      <selection activeCell="O44" sqref="O4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48"/>
      <c r="C1" s="48"/>
      <c r="D1" s="48"/>
      <c r="E1" s="48"/>
      <c r="F1" s="48"/>
      <c r="G1" s="48"/>
      <c r="H1" s="48"/>
      <c r="I1" s="48"/>
      <c r="J1" s="48"/>
      <c r="K1" s="48"/>
      <c r="L1" s="48"/>
      <c r="M1" s="48"/>
      <c r="N1" s="48"/>
      <c r="O1" s="48"/>
      <c r="P1" s="48"/>
      <c r="Q1" s="48"/>
    </row>
    <row r="2" spans="1:17" ht="15.75" hidden="1" customHeight="1" thickBot="1">
      <c r="B2" s="1260" t="s">
        <v>1449</v>
      </c>
      <c r="C2" s="1221"/>
      <c r="D2" s="1198" t="s">
        <v>1443</v>
      </c>
      <c r="E2" s="1199"/>
      <c r="F2" s="1199"/>
      <c r="G2" s="1199"/>
      <c r="H2" s="1199"/>
      <c r="I2" s="1199"/>
      <c r="J2" s="1199"/>
      <c r="K2" s="1199"/>
      <c r="L2" s="1199"/>
      <c r="M2" s="1199"/>
      <c r="N2" s="1199"/>
      <c r="O2" s="1200"/>
      <c r="P2" s="1196" t="s">
        <v>1442</v>
      </c>
      <c r="Q2" s="1197"/>
    </row>
    <row r="3" spans="1:17" ht="15" hidden="1" thickBot="1">
      <c r="B3" s="1261"/>
      <c r="C3" s="1195"/>
      <c r="D3" s="1201" t="s">
        <v>1444</v>
      </c>
      <c r="E3" s="1202"/>
      <c r="F3" s="1202"/>
      <c r="G3" s="1202"/>
      <c r="H3" s="1203" t="s">
        <v>1445</v>
      </c>
      <c r="I3" s="1203"/>
      <c r="J3" s="1203"/>
      <c r="K3" s="1203"/>
      <c r="L3" s="1204" t="s">
        <v>1446</v>
      </c>
      <c r="M3" s="1204"/>
      <c r="N3" s="1204"/>
      <c r="O3" s="1205"/>
      <c r="P3" s="151" t="s">
        <v>1441</v>
      </c>
      <c r="Q3" s="150" t="s">
        <v>1447</v>
      </c>
    </row>
    <row r="4" spans="1:17" ht="12.75" hidden="1" customHeight="1" thickBot="1">
      <c r="B4" s="1262" t="s">
        <v>718</v>
      </c>
      <c r="C4" s="147">
        <v>1995</v>
      </c>
      <c r="D4" s="131"/>
      <c r="E4" s="130"/>
      <c r="F4" s="119"/>
      <c r="G4" s="120"/>
      <c r="H4" s="131"/>
      <c r="I4" s="130"/>
      <c r="J4" s="119"/>
      <c r="K4" s="120"/>
      <c r="L4" s="131"/>
      <c r="M4" s="130"/>
      <c r="N4" s="119"/>
      <c r="O4" s="120"/>
      <c r="P4" s="121"/>
      <c r="Q4" s="122"/>
    </row>
    <row r="5" spans="1:17" ht="12.75" hidden="1" customHeight="1" thickBot="1">
      <c r="B5" s="1227"/>
      <c r="C5" s="148">
        <v>1996</v>
      </c>
      <c r="D5" s="141"/>
      <c r="E5" s="152"/>
      <c r="F5" s="136"/>
      <c r="G5" s="137"/>
      <c r="H5" s="141"/>
      <c r="I5" s="152"/>
      <c r="J5" s="136"/>
      <c r="K5" s="137"/>
      <c r="L5" s="141"/>
      <c r="M5" s="152"/>
      <c r="N5" s="136"/>
      <c r="O5" s="137"/>
      <c r="P5" s="139"/>
      <c r="Q5" s="140"/>
    </row>
    <row r="6" spans="1:17" ht="12.75" hidden="1" customHeight="1" thickBot="1">
      <c r="B6" s="1227"/>
      <c r="C6" s="148">
        <v>1997</v>
      </c>
      <c r="D6" s="141"/>
      <c r="E6" s="142"/>
      <c r="F6" s="143"/>
      <c r="G6" s="137"/>
      <c r="H6" s="141"/>
      <c r="I6" s="142"/>
      <c r="J6" s="143"/>
      <c r="K6" s="137"/>
      <c r="L6" s="141"/>
      <c r="M6" s="142"/>
      <c r="N6" s="143"/>
      <c r="O6" s="137"/>
      <c r="P6" s="139"/>
      <c r="Q6" s="140"/>
    </row>
    <row r="7" spans="1:17" ht="12.75" hidden="1" customHeight="1" thickBot="1">
      <c r="B7" s="1227"/>
      <c r="C7" s="148">
        <v>1998</v>
      </c>
      <c r="D7" s="141"/>
      <c r="E7" s="142"/>
      <c r="F7" s="143"/>
      <c r="G7" s="137"/>
      <c r="H7" s="141"/>
      <c r="I7" s="142"/>
      <c r="J7" s="143"/>
      <c r="K7" s="137"/>
      <c r="L7" s="141"/>
      <c r="M7" s="142"/>
      <c r="N7" s="143"/>
      <c r="O7" s="137"/>
      <c r="P7" s="139"/>
      <c r="Q7" s="140"/>
    </row>
    <row r="8" spans="1:17" ht="12.75" hidden="1" customHeight="1" thickBot="1">
      <c r="B8" s="1227"/>
      <c r="C8" s="148">
        <v>1999</v>
      </c>
      <c r="D8" s="141"/>
      <c r="E8" s="142"/>
      <c r="F8" s="143"/>
      <c r="G8" s="137"/>
      <c r="H8" s="141"/>
      <c r="I8" s="142"/>
      <c r="J8" s="143"/>
      <c r="K8" s="137"/>
      <c r="L8" s="141"/>
      <c r="M8" s="142"/>
      <c r="N8" s="143"/>
      <c r="O8" s="137"/>
      <c r="P8" s="139"/>
      <c r="Q8" s="140"/>
    </row>
    <row r="9" spans="1:17" ht="12.75" hidden="1" customHeight="1" thickBot="1">
      <c r="B9" s="1227"/>
      <c r="C9" s="148">
        <v>2000</v>
      </c>
      <c r="D9" s="141"/>
      <c r="E9" s="142"/>
      <c r="F9" s="143"/>
      <c r="G9" s="137"/>
      <c r="H9" s="141"/>
      <c r="I9" s="142"/>
      <c r="J9" s="143"/>
      <c r="K9" s="137"/>
      <c r="L9" s="141"/>
      <c r="M9" s="142"/>
      <c r="N9" s="143"/>
      <c r="O9" s="137"/>
      <c r="P9" s="139"/>
      <c r="Q9" s="140"/>
    </row>
    <row r="10" spans="1:17" ht="12.75" hidden="1" customHeight="1" thickBot="1">
      <c r="B10" s="1227"/>
      <c r="C10" s="148">
        <v>2001</v>
      </c>
      <c r="D10" s="141"/>
      <c r="E10" s="142"/>
      <c r="F10" s="143"/>
      <c r="G10" s="137"/>
      <c r="H10" s="141"/>
      <c r="I10" s="142"/>
      <c r="J10" s="143"/>
      <c r="K10" s="137"/>
      <c r="L10" s="141"/>
      <c r="M10" s="142"/>
      <c r="N10" s="143"/>
      <c r="O10" s="137"/>
      <c r="P10" s="139"/>
      <c r="Q10" s="140"/>
    </row>
    <row r="11" spans="1:17" ht="12.75" hidden="1" customHeight="1" thickBot="1">
      <c r="B11" s="1227"/>
      <c r="C11" s="148">
        <v>2002</v>
      </c>
      <c r="D11" s="141"/>
      <c r="E11" s="142"/>
      <c r="F11" s="143"/>
      <c r="G11" s="137"/>
      <c r="H11" s="141"/>
      <c r="I11" s="142"/>
      <c r="J11" s="143"/>
      <c r="K11" s="137"/>
      <c r="L11" s="141"/>
      <c r="M11" s="142"/>
      <c r="N11" s="143"/>
      <c r="O11" s="137"/>
      <c r="P11" s="139"/>
      <c r="Q11" s="140"/>
    </row>
    <row r="12" spans="1:17" ht="12.75" hidden="1" customHeight="1" thickBot="1">
      <c r="B12" s="1227"/>
      <c r="C12" s="149">
        <v>2003</v>
      </c>
      <c r="D12" s="145"/>
      <c r="E12" s="146"/>
      <c r="F12" s="128"/>
      <c r="G12" s="124"/>
      <c r="H12" s="145"/>
      <c r="I12" s="146"/>
      <c r="J12" s="128"/>
      <c r="K12" s="124"/>
      <c r="L12" s="145"/>
      <c r="M12" s="146"/>
      <c r="N12" s="128"/>
      <c r="O12" s="124"/>
      <c r="P12" s="125"/>
      <c r="Q12" s="126"/>
    </row>
    <row r="13" spans="1:17" ht="12.75" hidden="1" thickBot="1"/>
    <row r="14" spans="1:17" ht="15" customHeight="1">
      <c r="A14" s="353"/>
      <c r="B14" s="1192" t="s">
        <v>2802</v>
      </c>
      <c r="C14" s="1193"/>
      <c r="D14" s="1198" t="s">
        <v>1443</v>
      </c>
      <c r="E14" s="1199"/>
      <c r="F14" s="1199"/>
      <c r="G14" s="1199"/>
      <c r="H14" s="1199"/>
      <c r="I14" s="1199"/>
      <c r="J14" s="1199"/>
      <c r="K14" s="1199"/>
      <c r="L14" s="1199"/>
      <c r="M14" s="1199"/>
      <c r="N14" s="1199"/>
      <c r="O14" s="1200"/>
      <c r="P14" s="1196" t="s">
        <v>1442</v>
      </c>
      <c r="Q14" s="1197"/>
    </row>
    <row r="15" spans="1:17" ht="15" customHeight="1" thickBot="1">
      <c r="A15" s="356"/>
      <c r="B15" s="1194"/>
      <c r="C15" s="1195"/>
      <c r="D15" s="1201" t="s">
        <v>1444</v>
      </c>
      <c r="E15" s="1202"/>
      <c r="F15" s="1202"/>
      <c r="G15" s="1202"/>
      <c r="H15" s="1203" t="s">
        <v>1445</v>
      </c>
      <c r="I15" s="1203"/>
      <c r="J15" s="1203"/>
      <c r="K15" s="1203"/>
      <c r="L15" s="1204" t="s">
        <v>1446</v>
      </c>
      <c r="M15" s="1204"/>
      <c r="N15" s="1204"/>
      <c r="O15" s="1205"/>
      <c r="P15" s="151" t="s">
        <v>1441</v>
      </c>
      <c r="Q15" s="150" t="s">
        <v>1447</v>
      </c>
    </row>
    <row r="16" spans="1:17" ht="12" hidden="1" customHeight="1">
      <c r="A16" s="356"/>
      <c r="B16" s="897" t="s">
        <v>719</v>
      </c>
      <c r="C16" s="147">
        <v>1995</v>
      </c>
      <c r="D16" s="320"/>
      <c r="E16" s="321"/>
      <c r="F16" s="683"/>
      <c r="G16" s="322"/>
      <c r="H16" s="320"/>
      <c r="I16" s="321"/>
      <c r="J16" s="683"/>
      <c r="K16" s="322"/>
      <c r="L16" s="320"/>
      <c r="M16" s="321"/>
      <c r="N16" s="683"/>
      <c r="O16" s="322"/>
      <c r="P16" s="323"/>
      <c r="Q16" s="684"/>
    </row>
    <row r="17" spans="1:17" ht="12" hidden="1" customHeight="1">
      <c r="A17" s="356"/>
      <c r="B17" s="898"/>
      <c r="C17" s="148">
        <v>1996</v>
      </c>
      <c r="D17" s="324"/>
      <c r="E17" s="325"/>
      <c r="F17" s="326"/>
      <c r="G17" s="327"/>
      <c r="H17" s="324"/>
      <c r="I17" s="325"/>
      <c r="J17" s="326"/>
      <c r="K17" s="327"/>
      <c r="L17" s="324"/>
      <c r="M17" s="325"/>
      <c r="N17" s="326"/>
      <c r="O17" s="327"/>
      <c r="P17" s="328"/>
      <c r="Q17" s="329"/>
    </row>
    <row r="18" spans="1:17" ht="12" hidden="1" customHeight="1">
      <c r="A18" s="356"/>
      <c r="B18" s="898"/>
      <c r="C18" s="148">
        <v>1997</v>
      </c>
      <c r="D18" s="324"/>
      <c r="E18" s="330"/>
      <c r="F18" s="331"/>
      <c r="G18" s="327"/>
      <c r="H18" s="324"/>
      <c r="I18" s="330"/>
      <c r="J18" s="331"/>
      <c r="K18" s="327"/>
      <c r="L18" s="324"/>
      <c r="M18" s="330"/>
      <c r="N18" s="331"/>
      <c r="O18" s="327"/>
      <c r="P18" s="328"/>
      <c r="Q18" s="329"/>
    </row>
    <row r="19" spans="1:17" ht="12" hidden="1" customHeight="1">
      <c r="A19" s="356"/>
      <c r="B19" s="898"/>
      <c r="C19" s="148">
        <v>1998</v>
      </c>
      <c r="D19" s="324"/>
      <c r="E19" s="330"/>
      <c r="F19" s="331"/>
      <c r="G19" s="327"/>
      <c r="H19" s="324"/>
      <c r="I19" s="330"/>
      <c r="J19" s="331"/>
      <c r="K19" s="327"/>
      <c r="L19" s="324"/>
      <c r="M19" s="330"/>
      <c r="N19" s="331"/>
      <c r="O19" s="327"/>
      <c r="P19" s="328"/>
      <c r="Q19" s="329"/>
    </row>
    <row r="20" spans="1:17" ht="12" hidden="1" customHeight="1">
      <c r="A20" s="356"/>
      <c r="B20" s="898"/>
      <c r="C20" s="148">
        <v>1999</v>
      </c>
      <c r="D20" s="324"/>
      <c r="E20" s="330"/>
      <c r="F20" s="331"/>
      <c r="G20" s="327"/>
      <c r="H20" s="324"/>
      <c r="I20" s="330"/>
      <c r="J20" s="331"/>
      <c r="K20" s="327"/>
      <c r="L20" s="324"/>
      <c r="M20" s="330"/>
      <c r="N20" s="331"/>
      <c r="O20" s="327"/>
      <c r="P20" s="328"/>
      <c r="Q20" s="329"/>
    </row>
    <row r="21" spans="1:17" ht="12" hidden="1" customHeight="1">
      <c r="A21" s="356"/>
      <c r="B21" s="898"/>
      <c r="C21" s="148">
        <v>2000</v>
      </c>
      <c r="D21" s="324"/>
      <c r="E21" s="330"/>
      <c r="F21" s="331"/>
      <c r="G21" s="327"/>
      <c r="H21" s="324"/>
      <c r="I21" s="330"/>
      <c r="J21" s="331"/>
      <c r="K21" s="327"/>
      <c r="L21" s="324"/>
      <c r="M21" s="330"/>
      <c r="N21" s="331"/>
      <c r="O21" s="327"/>
      <c r="P21" s="328"/>
      <c r="Q21" s="329"/>
    </row>
    <row r="22" spans="1:17" ht="12" hidden="1" customHeight="1">
      <c r="A22" s="356"/>
      <c r="B22" s="898"/>
      <c r="C22" s="148">
        <v>2001</v>
      </c>
      <c r="D22" s="324"/>
      <c r="E22" s="330"/>
      <c r="F22" s="331"/>
      <c r="G22" s="332"/>
      <c r="H22" s="324"/>
      <c r="I22" s="330"/>
      <c r="J22" s="331"/>
      <c r="K22" s="332"/>
      <c r="L22" s="324"/>
      <c r="M22" s="330"/>
      <c r="N22" s="331"/>
      <c r="O22" s="332"/>
      <c r="P22" s="328"/>
      <c r="Q22" s="329"/>
    </row>
    <row r="23" spans="1:17" ht="12" hidden="1" customHeight="1">
      <c r="A23" s="356"/>
      <c r="B23" s="898"/>
      <c r="C23" s="148">
        <v>2002</v>
      </c>
      <c r="D23" s="324"/>
      <c r="E23" s="330"/>
      <c r="F23" s="331"/>
      <c r="G23" s="333"/>
      <c r="H23" s="324"/>
      <c r="I23" s="330"/>
      <c r="J23" s="331"/>
      <c r="K23" s="333"/>
      <c r="L23" s="324"/>
      <c r="M23" s="330"/>
      <c r="N23" s="331"/>
      <c r="O23" s="333"/>
      <c r="P23" s="328"/>
      <c r="Q23" s="329"/>
    </row>
    <row r="24" spans="1:17" ht="12" hidden="1" customHeight="1">
      <c r="A24" s="356"/>
      <c r="B24" s="898"/>
      <c r="C24" s="298">
        <v>2003</v>
      </c>
      <c r="D24" s="334"/>
      <c r="E24" s="335"/>
      <c r="F24" s="336"/>
      <c r="G24" s="337"/>
      <c r="H24" s="334"/>
      <c r="I24" s="335"/>
      <c r="J24" s="336"/>
      <c r="K24" s="337"/>
      <c r="L24" s="334"/>
      <c r="M24" s="335"/>
      <c r="N24" s="336"/>
      <c r="O24" s="337"/>
      <c r="P24" s="338"/>
      <c r="Q24" s="339"/>
    </row>
    <row r="25" spans="1:17" ht="12" hidden="1" customHeight="1">
      <c r="A25" s="356"/>
      <c r="B25" s="898"/>
      <c r="C25" s="298">
        <v>2004</v>
      </c>
      <c r="D25" s="334"/>
      <c r="E25" s="335"/>
      <c r="F25" s="336"/>
      <c r="G25" s="337"/>
      <c r="H25" s="334"/>
      <c r="I25" s="335"/>
      <c r="J25" s="336"/>
      <c r="K25" s="337"/>
      <c r="L25" s="334"/>
      <c r="M25" s="335"/>
      <c r="N25" s="336"/>
      <c r="O25" s="337"/>
      <c r="P25" s="338"/>
      <c r="Q25" s="339"/>
    </row>
    <row r="26" spans="1:17" ht="12" hidden="1" customHeight="1">
      <c r="A26" s="356"/>
      <c r="B26" s="898"/>
      <c r="C26" s="298">
        <v>2005</v>
      </c>
      <c r="D26" s="334"/>
      <c r="E26" s="335"/>
      <c r="F26" s="336"/>
      <c r="G26" s="337"/>
      <c r="H26" s="334"/>
      <c r="I26" s="335"/>
      <c r="J26" s="336"/>
      <c r="K26" s="337"/>
      <c r="L26" s="334"/>
      <c r="M26" s="335"/>
      <c r="N26" s="336"/>
      <c r="O26" s="337"/>
      <c r="P26" s="338"/>
      <c r="Q26" s="339"/>
    </row>
    <row r="27" spans="1:17" ht="12" customHeight="1">
      <c r="A27" s="356"/>
      <c r="B27" s="1215" t="s">
        <v>6311</v>
      </c>
      <c r="C27" s="298">
        <v>2006</v>
      </c>
      <c r="D27" s="324"/>
      <c r="E27" s="330"/>
      <c r="F27" s="331"/>
      <c r="G27" s="333"/>
      <c r="H27" s="324"/>
      <c r="I27" s="330"/>
      <c r="J27" s="331"/>
      <c r="K27" s="333"/>
      <c r="L27" s="324"/>
      <c r="M27" s="330"/>
      <c r="N27" s="331"/>
      <c r="O27" s="333"/>
      <c r="P27" s="340"/>
      <c r="Q27" s="329"/>
    </row>
    <row r="28" spans="1:17" ht="12" customHeight="1">
      <c r="A28" s="356"/>
      <c r="B28" s="1215"/>
      <c r="C28" s="298">
        <v>2007</v>
      </c>
      <c r="D28" s="324" t="s">
        <v>742</v>
      </c>
      <c r="E28" s="330" t="s">
        <v>1083</v>
      </c>
      <c r="F28" s="331" t="s">
        <v>946</v>
      </c>
      <c r="G28" s="333" t="s">
        <v>2777</v>
      </c>
      <c r="H28" s="138" t="s">
        <v>592</v>
      </c>
      <c r="I28" s="144" t="s">
        <v>1536</v>
      </c>
      <c r="J28" s="143" t="s">
        <v>881</v>
      </c>
      <c r="K28" s="233" t="s">
        <v>2778</v>
      </c>
      <c r="L28" s="138" t="s">
        <v>733</v>
      </c>
      <c r="M28" s="144" t="s">
        <v>1084</v>
      </c>
      <c r="N28" s="143" t="s">
        <v>934</v>
      </c>
      <c r="O28" s="233" t="s">
        <v>2779</v>
      </c>
      <c r="P28" s="236"/>
      <c r="Q28" s="140"/>
    </row>
    <row r="29" spans="1:17" ht="12" customHeight="1">
      <c r="A29" s="356"/>
      <c r="B29" s="1215"/>
      <c r="C29" s="148">
        <v>2008</v>
      </c>
      <c r="D29" s="138" t="s">
        <v>742</v>
      </c>
      <c r="E29" s="144" t="s">
        <v>1083</v>
      </c>
      <c r="F29" s="143" t="s">
        <v>946</v>
      </c>
      <c r="G29" s="233" t="s">
        <v>2981</v>
      </c>
      <c r="H29" s="138" t="s">
        <v>1077</v>
      </c>
      <c r="I29" s="144" t="s">
        <v>1580</v>
      </c>
      <c r="J29" s="143" t="s">
        <v>751</v>
      </c>
      <c r="K29" s="233" t="s">
        <v>2982</v>
      </c>
      <c r="L29" s="138" t="s">
        <v>733</v>
      </c>
      <c r="M29" s="144" t="s">
        <v>1084</v>
      </c>
      <c r="N29" s="143" t="s">
        <v>934</v>
      </c>
      <c r="O29" s="233" t="s">
        <v>2983</v>
      </c>
      <c r="P29" s="139"/>
      <c r="Q29" s="140"/>
    </row>
    <row r="30" spans="1:17" ht="12" customHeight="1">
      <c r="A30" s="356"/>
      <c r="B30" s="1215"/>
      <c r="C30" s="148">
        <v>2009</v>
      </c>
      <c r="D30" s="138" t="s">
        <v>742</v>
      </c>
      <c r="E30" s="144" t="s">
        <v>1083</v>
      </c>
      <c r="F30" s="143" t="s">
        <v>946</v>
      </c>
      <c r="G30" s="233" t="s">
        <v>3160</v>
      </c>
      <c r="H30" s="138"/>
      <c r="I30" s="144"/>
      <c r="J30" s="143"/>
      <c r="K30" s="233"/>
      <c r="L30" s="138"/>
      <c r="M30" s="144"/>
      <c r="N30" s="143"/>
      <c r="O30" s="233"/>
      <c r="P30" s="139"/>
      <c r="Q30" s="140"/>
    </row>
    <row r="31" spans="1:17" ht="12" customHeight="1">
      <c r="A31" s="356"/>
      <c r="B31" s="1215"/>
      <c r="C31" s="148">
        <v>2010</v>
      </c>
      <c r="D31" s="138" t="s">
        <v>742</v>
      </c>
      <c r="E31" s="144" t="s">
        <v>1083</v>
      </c>
      <c r="F31" s="143" t="s">
        <v>946</v>
      </c>
      <c r="G31" s="233" t="s">
        <v>3390</v>
      </c>
      <c r="H31" s="138" t="s">
        <v>1077</v>
      </c>
      <c r="I31" s="144" t="s">
        <v>1580</v>
      </c>
      <c r="J31" s="143" t="s">
        <v>751</v>
      </c>
      <c r="K31" s="233" t="s">
        <v>3391</v>
      </c>
      <c r="L31" s="138"/>
      <c r="M31" s="144"/>
      <c r="N31" s="143"/>
      <c r="O31" s="233"/>
      <c r="P31" s="139"/>
      <c r="Q31" s="140"/>
    </row>
    <row r="32" spans="1:17" ht="12" customHeight="1">
      <c r="A32" s="356"/>
      <c r="B32" s="1215"/>
      <c r="C32" s="395">
        <v>2011</v>
      </c>
      <c r="D32" s="416" t="s">
        <v>1082</v>
      </c>
      <c r="E32" s="417" t="s">
        <v>325</v>
      </c>
      <c r="F32" s="418" t="s">
        <v>326</v>
      </c>
      <c r="G32" s="419" t="s">
        <v>3556</v>
      </c>
      <c r="H32" s="396"/>
      <c r="I32" s="397"/>
      <c r="J32" s="391"/>
      <c r="K32" s="392"/>
      <c r="L32" s="396"/>
      <c r="M32" s="397"/>
      <c r="N32" s="391"/>
      <c r="O32" s="392"/>
      <c r="P32" s="299"/>
      <c r="Q32" s="170"/>
    </row>
    <row r="33" spans="1:17" ht="12" customHeight="1">
      <c r="A33" s="356"/>
      <c r="B33" s="1215"/>
      <c r="C33" s="298">
        <v>2012</v>
      </c>
      <c r="D33" s="132" t="s">
        <v>1437</v>
      </c>
      <c r="E33" s="393" t="s">
        <v>1657</v>
      </c>
      <c r="F33" s="385" t="s">
        <v>666</v>
      </c>
      <c r="G33" s="230" t="s">
        <v>3757</v>
      </c>
      <c r="H33" s="132" t="s">
        <v>1051</v>
      </c>
      <c r="I33" s="393" t="s">
        <v>1438</v>
      </c>
      <c r="J33" s="385" t="s">
        <v>933</v>
      </c>
      <c r="K33" s="230" t="s">
        <v>3758</v>
      </c>
      <c r="L33" s="132" t="s">
        <v>592</v>
      </c>
      <c r="M33" s="393" t="s">
        <v>1536</v>
      </c>
      <c r="N33" s="385" t="s">
        <v>881</v>
      </c>
      <c r="O33" s="230" t="s">
        <v>3759</v>
      </c>
      <c r="P33" s="403"/>
      <c r="Q33" s="387"/>
    </row>
    <row r="34" spans="1:17" ht="12" customHeight="1">
      <c r="A34" s="356"/>
      <c r="B34" s="1215"/>
      <c r="C34" s="298">
        <v>2013</v>
      </c>
      <c r="D34" s="132" t="s">
        <v>1082</v>
      </c>
      <c r="E34" s="393" t="s">
        <v>792</v>
      </c>
      <c r="F34" s="385" t="s">
        <v>629</v>
      </c>
      <c r="G34" s="230" t="s">
        <v>3942</v>
      </c>
      <c r="H34" s="132" t="s">
        <v>742</v>
      </c>
      <c r="I34" s="393" t="s">
        <v>1083</v>
      </c>
      <c r="J34" s="385" t="s">
        <v>946</v>
      </c>
      <c r="K34" s="230" t="s">
        <v>3943</v>
      </c>
      <c r="L34" s="132"/>
      <c r="M34" s="393"/>
      <c r="N34" s="385"/>
      <c r="O34" s="230"/>
      <c r="P34" s="403"/>
      <c r="Q34" s="387"/>
    </row>
    <row r="35" spans="1:17" ht="12" customHeight="1">
      <c r="A35" s="356"/>
      <c r="B35" s="1215"/>
      <c r="C35" s="298">
        <v>2014</v>
      </c>
      <c r="D35" s="132" t="s">
        <v>1082</v>
      </c>
      <c r="E35" s="393" t="s">
        <v>792</v>
      </c>
      <c r="F35" s="385" t="s">
        <v>629</v>
      </c>
      <c r="G35" s="230" t="s">
        <v>3551</v>
      </c>
      <c r="H35" s="132"/>
      <c r="I35" s="393"/>
      <c r="J35" s="385"/>
      <c r="K35" s="230"/>
      <c r="L35" s="132"/>
      <c r="M35" s="393"/>
      <c r="N35" s="385"/>
      <c r="O35" s="230"/>
      <c r="P35" s="403"/>
      <c r="Q35" s="387"/>
    </row>
    <row r="36" spans="1:17" ht="12" customHeight="1">
      <c r="A36" s="356"/>
      <c r="B36" s="1215"/>
      <c r="C36" s="148">
        <v>2015</v>
      </c>
      <c r="D36" s="138" t="s">
        <v>1082</v>
      </c>
      <c r="E36" s="144" t="s">
        <v>792</v>
      </c>
      <c r="F36" s="143" t="s">
        <v>629</v>
      </c>
      <c r="G36" s="233" t="s">
        <v>4361</v>
      </c>
      <c r="H36" s="138" t="s">
        <v>742</v>
      </c>
      <c r="I36" s="144" t="s">
        <v>1083</v>
      </c>
      <c r="J36" s="143" t="s">
        <v>946</v>
      </c>
      <c r="K36" s="233" t="s">
        <v>4362</v>
      </c>
      <c r="L36" s="138"/>
      <c r="M36" s="144"/>
      <c r="N36" s="143"/>
      <c r="O36" s="233"/>
      <c r="P36" s="139"/>
      <c r="Q36" s="140"/>
    </row>
    <row r="37" spans="1:17" ht="12" customHeight="1">
      <c r="A37" s="356"/>
      <c r="B37" s="1215"/>
      <c r="C37" s="309">
        <v>2016</v>
      </c>
      <c r="D37" s="138" t="s">
        <v>729</v>
      </c>
      <c r="E37" s="144" t="s">
        <v>2583</v>
      </c>
      <c r="F37" s="143" t="s">
        <v>2458</v>
      </c>
      <c r="G37" s="233" t="s">
        <v>4624</v>
      </c>
      <c r="H37" s="138" t="s">
        <v>742</v>
      </c>
      <c r="I37" s="144" t="s">
        <v>1083</v>
      </c>
      <c r="J37" s="143" t="s">
        <v>946</v>
      </c>
      <c r="K37" s="233" t="s">
        <v>4625</v>
      </c>
      <c r="L37" s="138"/>
      <c r="M37" s="144"/>
      <c r="N37" s="143"/>
      <c r="O37" s="233"/>
      <c r="P37" s="139"/>
      <c r="Q37" s="140"/>
    </row>
    <row r="38" spans="1:17" ht="12" customHeight="1">
      <c r="A38" s="356"/>
      <c r="B38" s="1215"/>
      <c r="C38" s="309">
        <v>2017</v>
      </c>
      <c r="D38" s="138" t="s">
        <v>1082</v>
      </c>
      <c r="E38" s="144" t="s">
        <v>792</v>
      </c>
      <c r="F38" s="143" t="s">
        <v>629</v>
      </c>
      <c r="G38" s="233" t="s">
        <v>4897</v>
      </c>
      <c r="H38" s="138" t="s">
        <v>742</v>
      </c>
      <c r="I38" s="144" t="s">
        <v>1083</v>
      </c>
      <c r="J38" s="143" t="s">
        <v>946</v>
      </c>
      <c r="K38" s="233" t="s">
        <v>4898</v>
      </c>
      <c r="L38" s="138"/>
      <c r="M38" s="144"/>
      <c r="N38" s="143"/>
      <c r="O38" s="242"/>
      <c r="P38" s="139"/>
      <c r="Q38" s="140"/>
    </row>
    <row r="39" spans="1:17" ht="12" customHeight="1">
      <c r="A39" s="356"/>
      <c r="B39" s="1215"/>
      <c r="C39" s="309">
        <v>2018</v>
      </c>
      <c r="D39" s="138" t="s">
        <v>1082</v>
      </c>
      <c r="E39" s="144" t="s">
        <v>792</v>
      </c>
      <c r="F39" s="143" t="s">
        <v>629</v>
      </c>
      <c r="G39" s="233">
        <v>3.279664351851852E-2</v>
      </c>
      <c r="H39" s="138" t="s">
        <v>742</v>
      </c>
      <c r="I39" s="144" t="s">
        <v>1083</v>
      </c>
      <c r="J39" s="143" t="s">
        <v>946</v>
      </c>
      <c r="K39" s="233">
        <v>3.4761539351851847E-2</v>
      </c>
      <c r="L39" s="138"/>
      <c r="M39" s="144"/>
      <c r="N39" s="143"/>
      <c r="O39" s="242"/>
      <c r="P39" s="139"/>
      <c r="Q39" s="140"/>
    </row>
    <row r="40" spans="1:17" ht="12" customHeight="1">
      <c r="A40" s="356"/>
      <c r="B40" s="1215"/>
      <c r="C40" s="382">
        <v>2019</v>
      </c>
      <c r="D40" s="132" t="s">
        <v>1082</v>
      </c>
      <c r="E40" s="393" t="s">
        <v>792</v>
      </c>
      <c r="F40" s="385" t="s">
        <v>629</v>
      </c>
      <c r="G40" s="230">
        <v>3.3409722222222223E-2</v>
      </c>
      <c r="H40" s="132"/>
      <c r="I40" s="393"/>
      <c r="J40" s="385"/>
      <c r="K40" s="230"/>
      <c r="L40" s="132"/>
      <c r="M40" s="393"/>
      <c r="N40" s="385"/>
      <c r="O40" s="825"/>
      <c r="P40" s="403"/>
      <c r="Q40" s="387"/>
    </row>
    <row r="41" spans="1:17" ht="12" customHeight="1">
      <c r="A41" s="356"/>
      <c r="B41" s="1215"/>
      <c r="C41" s="382">
        <v>2022</v>
      </c>
      <c r="D41" s="132" t="s">
        <v>887</v>
      </c>
      <c r="E41" s="393" t="s">
        <v>2990</v>
      </c>
      <c r="F41" s="385" t="s">
        <v>881</v>
      </c>
      <c r="G41" s="230">
        <v>2.6504629629629628E-2</v>
      </c>
      <c r="H41" s="132"/>
      <c r="I41" s="393"/>
      <c r="J41" s="385"/>
      <c r="K41" s="230"/>
      <c r="L41" s="132"/>
      <c r="M41" s="393"/>
      <c r="N41" s="385"/>
      <c r="O41" s="825"/>
      <c r="P41" s="403"/>
      <c r="Q41" s="387"/>
    </row>
    <row r="42" spans="1:17" ht="12" customHeight="1">
      <c r="A42" s="356"/>
      <c r="B42" s="1215"/>
      <c r="C42" s="382">
        <v>2023</v>
      </c>
      <c r="D42" s="132" t="s">
        <v>887</v>
      </c>
      <c r="E42" s="393" t="s">
        <v>2990</v>
      </c>
      <c r="F42" s="385" t="s">
        <v>881</v>
      </c>
      <c r="G42" s="230">
        <v>2.7858796296296298E-2</v>
      </c>
      <c r="H42" s="132"/>
      <c r="I42" s="393"/>
      <c r="J42" s="385"/>
      <c r="K42" s="230"/>
      <c r="L42" s="132"/>
      <c r="M42" s="393"/>
      <c r="N42" s="385"/>
      <c r="O42" s="825"/>
      <c r="P42" s="403"/>
      <c r="Q42" s="387"/>
    </row>
    <row r="43" spans="1:17" ht="12" customHeight="1" thickBot="1">
      <c r="A43" s="358"/>
      <c r="B43" s="1215"/>
      <c r="C43" s="309">
        <v>2024</v>
      </c>
      <c r="D43" s="324" t="s">
        <v>699</v>
      </c>
      <c r="E43" s="330" t="s">
        <v>698</v>
      </c>
      <c r="F43" s="331" t="s">
        <v>669</v>
      </c>
      <c r="G43" s="333">
        <v>2.4236111111111111E-2</v>
      </c>
      <c r="H43" s="138" t="s">
        <v>788</v>
      </c>
      <c r="I43" s="144" t="s">
        <v>795</v>
      </c>
      <c r="J43" s="143" t="s">
        <v>677</v>
      </c>
      <c r="K43" s="233">
        <v>2.4791666666666667E-2</v>
      </c>
      <c r="L43" s="138" t="s">
        <v>1066</v>
      </c>
      <c r="M43" s="144" t="s">
        <v>5940</v>
      </c>
      <c r="N43" s="143" t="s">
        <v>5941</v>
      </c>
      <c r="O43" s="233">
        <v>4.0520833333333332E-2</v>
      </c>
      <c r="P43" s="233"/>
      <c r="Q43" s="140"/>
    </row>
    <row r="44" spans="1:17">
      <c r="B44" s="1215"/>
      <c r="C44" s="309">
        <v>2025</v>
      </c>
      <c r="D44" s="590" t="s">
        <v>729</v>
      </c>
      <c r="E44" s="591" t="s">
        <v>3702</v>
      </c>
      <c r="F44" s="592" t="s">
        <v>661</v>
      </c>
      <c r="G44" s="593">
        <v>2.3969907407407409E-2</v>
      </c>
      <c r="H44" s="138" t="s">
        <v>699</v>
      </c>
      <c r="I44" s="144" t="s">
        <v>698</v>
      </c>
      <c r="J44" s="143" t="s">
        <v>669</v>
      </c>
      <c r="K44" s="233">
        <v>2.4282407407407409E-2</v>
      </c>
      <c r="L44" s="138" t="s">
        <v>788</v>
      </c>
      <c r="M44" s="144" t="s">
        <v>795</v>
      </c>
      <c r="N44" s="143" t="s">
        <v>677</v>
      </c>
      <c r="O44" s="233">
        <v>2.5162037037037038E-2</v>
      </c>
      <c r="P44" s="233">
        <v>2.3969907407407409E-2</v>
      </c>
      <c r="Q44" s="140">
        <v>2025</v>
      </c>
    </row>
    <row r="45" spans="1:17" ht="12.75" thickBot="1">
      <c r="B45" s="1216"/>
      <c r="C45" s="310">
        <v>2026</v>
      </c>
      <c r="D45" s="364" t="s">
        <v>729</v>
      </c>
      <c r="E45" s="365" t="s">
        <v>3702</v>
      </c>
      <c r="F45" s="366" t="s">
        <v>661</v>
      </c>
      <c r="G45" s="367">
        <v>2.4918981481481483E-2</v>
      </c>
      <c r="H45" s="133" t="s">
        <v>699</v>
      </c>
      <c r="I45" s="134" t="s">
        <v>698</v>
      </c>
      <c r="J45" s="128" t="s">
        <v>669</v>
      </c>
      <c r="K45" s="232">
        <v>2.4293981481481482E-2</v>
      </c>
      <c r="L45" s="133" t="s">
        <v>788</v>
      </c>
      <c r="M45" s="134" t="s">
        <v>795</v>
      </c>
      <c r="N45" s="128" t="s">
        <v>677</v>
      </c>
      <c r="O45" s="232">
        <v>2.5590277777777778E-2</v>
      </c>
      <c r="P45" s="232"/>
      <c r="Q45" s="126"/>
    </row>
  </sheetData>
  <mergeCells count="14">
    <mergeCell ref="B27:B45"/>
    <mergeCell ref="B2:C3"/>
    <mergeCell ref="D2:O2"/>
    <mergeCell ref="P2:Q2"/>
    <mergeCell ref="D3:G3"/>
    <mergeCell ref="H3:K3"/>
    <mergeCell ref="L3:O3"/>
    <mergeCell ref="B4:B12"/>
    <mergeCell ref="B14:C15"/>
    <mergeCell ref="D14:O14"/>
    <mergeCell ref="P14:Q14"/>
    <mergeCell ref="D15:G15"/>
    <mergeCell ref="H15:K15"/>
    <mergeCell ref="L15:O15"/>
  </mergeCells>
  <printOptions horizontalCentered="1" verticalCentered="1"/>
  <pageMargins left="0" right="0" top="0" bottom="0" header="0" footer="0"/>
  <pageSetup paperSize="9" orientation="landscape" horizontalDpi="360" verticalDpi="36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B907B-9CED-4ED4-8DD2-1CE882557D22}">
  <dimension ref="A1:C26"/>
  <sheetViews>
    <sheetView workbookViewId="0">
      <selection activeCell="C4" sqref="C4"/>
    </sheetView>
  </sheetViews>
  <sheetFormatPr defaultColWidth="107" defaultRowHeight="31.5"/>
  <cols>
    <col min="1" max="3" width="107" style="875"/>
    <col min="4" max="16384" width="107" style="873"/>
  </cols>
  <sheetData>
    <row r="1" spans="1:3" ht="96" customHeight="1">
      <c r="A1" s="874" t="s">
        <v>6322</v>
      </c>
      <c r="B1" s="874" t="s">
        <v>5965</v>
      </c>
      <c r="C1" s="874" t="s">
        <v>6527</v>
      </c>
    </row>
    <row r="2" spans="1:3" ht="96" customHeight="1">
      <c r="A2" s="874" t="s">
        <v>5969</v>
      </c>
      <c r="B2" s="874" t="s">
        <v>5973</v>
      </c>
      <c r="C2" s="874" t="s">
        <v>6528</v>
      </c>
    </row>
    <row r="3" spans="1:3" ht="96" customHeight="1">
      <c r="A3" s="874" t="s">
        <v>5963</v>
      </c>
      <c r="B3" s="874" t="s">
        <v>6522</v>
      </c>
      <c r="C3" s="874" t="s">
        <v>6531</v>
      </c>
    </row>
    <row r="4" spans="1:3" ht="96" customHeight="1">
      <c r="A4" s="874" t="s">
        <v>5976</v>
      </c>
      <c r="B4" s="874" t="s">
        <v>5966</v>
      </c>
      <c r="C4" s="874" t="s">
        <v>6529</v>
      </c>
    </row>
    <row r="5" spans="1:3" ht="96" customHeight="1">
      <c r="A5" s="874" t="s">
        <v>6524</v>
      </c>
      <c r="B5" s="874" t="s">
        <v>5967</v>
      </c>
      <c r="C5" s="874" t="s">
        <v>6530</v>
      </c>
    </row>
    <row r="6" spans="1:3" ht="96" customHeight="1">
      <c r="A6" s="874" t="s">
        <v>6523</v>
      </c>
      <c r="B6" s="874" t="s">
        <v>5970</v>
      </c>
      <c r="C6" s="874" t="s">
        <v>5975</v>
      </c>
    </row>
    <row r="7" spans="1:3" ht="96" customHeight="1">
      <c r="A7" s="874" t="s">
        <v>5974</v>
      </c>
      <c r="B7" s="874" t="s">
        <v>5972</v>
      </c>
      <c r="C7" s="874"/>
    </row>
    <row r="8" spans="1:3" ht="96" customHeight="1">
      <c r="A8" s="874" t="s">
        <v>5964</v>
      </c>
      <c r="B8" s="874" t="s">
        <v>5971</v>
      </c>
      <c r="C8" s="874"/>
    </row>
    <row r="9" spans="1:3" ht="96" customHeight="1">
      <c r="A9" s="874" t="s">
        <v>6525</v>
      </c>
      <c r="B9" s="874" t="s">
        <v>6526</v>
      </c>
      <c r="C9" s="874"/>
    </row>
    <row r="10" spans="1:3" ht="96" customHeight="1"/>
    <row r="11" spans="1:3" ht="96" customHeight="1"/>
    <row r="12" spans="1:3" ht="96" customHeight="1"/>
    <row r="13" spans="1:3" ht="96" customHeight="1"/>
    <row r="14" spans="1:3" ht="96" customHeight="1"/>
    <row r="15" spans="1:3" ht="96" customHeight="1"/>
    <row r="16" spans="1:3" ht="96" customHeight="1"/>
    <row r="17" ht="96" customHeight="1"/>
    <row r="18" ht="96" customHeight="1"/>
    <row r="19" ht="96" customHeight="1"/>
    <row r="20" ht="96" customHeight="1"/>
    <row r="21" ht="96" customHeight="1"/>
    <row r="22" ht="96" customHeight="1"/>
    <row r="23" ht="96" customHeight="1"/>
    <row r="24" ht="96" customHeight="1"/>
    <row r="25" ht="96" customHeight="1"/>
    <row r="26" ht="96" customHeight="1"/>
  </sheetData>
  <printOptions horizontalCentered="1" verticalCentered="1"/>
  <pageMargins left="0" right="0" top="0" bottom="0"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68" t="s">
        <v>911</v>
      </c>
      <c r="B1" s="1068"/>
      <c r="C1" s="1068"/>
      <c r="D1" s="1068"/>
      <c r="E1" s="1068"/>
      <c r="F1" s="1068"/>
      <c r="G1" s="1068"/>
      <c r="H1" s="1068"/>
      <c r="I1" s="1068"/>
      <c r="J1" s="1068"/>
      <c r="K1" s="1068"/>
      <c r="L1" s="1068"/>
      <c r="M1" s="1068"/>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35"/>
      <c r="B4" s="1091" t="s">
        <v>617</v>
      </c>
      <c r="C4" s="1091"/>
      <c r="D4" s="1091"/>
      <c r="E4" s="38"/>
      <c r="F4" s="1077">
        <v>35903</v>
      </c>
      <c r="G4" s="1077"/>
      <c r="H4" s="38"/>
      <c r="I4" s="38"/>
      <c r="J4" s="38"/>
      <c r="K4" s="38"/>
      <c r="L4" s="38"/>
      <c r="M4" s="35"/>
    </row>
    <row r="5" spans="1:13">
      <c r="B5" s="1091"/>
      <c r="C5" s="1091"/>
      <c r="D5" s="1091"/>
      <c r="E5" s="35"/>
      <c r="F5" s="1077"/>
      <c r="G5" s="1077"/>
      <c r="H5" s="35"/>
      <c r="I5" s="35"/>
      <c r="J5" s="35"/>
      <c r="K5" s="35"/>
      <c r="L5" s="35"/>
      <c r="M5" s="35"/>
    </row>
    <row r="6" spans="1:13" ht="7.5" customHeight="1">
      <c r="A6" s="35"/>
      <c r="B6" s="158"/>
      <c r="C6" s="158"/>
      <c r="D6" s="158"/>
      <c r="E6" s="35"/>
      <c r="F6" s="35"/>
      <c r="G6" s="35"/>
      <c r="H6" s="35"/>
      <c r="I6" s="35"/>
      <c r="J6" s="35"/>
      <c r="K6" s="35"/>
      <c r="L6" s="35"/>
      <c r="M6" s="35"/>
    </row>
    <row r="7" spans="1:13" ht="12" customHeight="1">
      <c r="B7" s="1092" t="s">
        <v>618</v>
      </c>
      <c r="C7" s="1092"/>
      <c r="D7" s="1092"/>
      <c r="E7" s="35"/>
      <c r="F7" s="1065">
        <f>statistika!H33</f>
        <v>262</v>
      </c>
      <c r="G7" s="1065"/>
      <c r="H7" s="35"/>
      <c r="I7" s="35"/>
      <c r="J7" s="35"/>
      <c r="K7" s="35"/>
      <c r="L7" s="35"/>
      <c r="M7" s="35"/>
    </row>
    <row r="8" spans="1:13" ht="12" customHeight="1">
      <c r="A8" s="40"/>
      <c r="B8" s="1092"/>
      <c r="C8" s="1092"/>
      <c r="D8" s="1092"/>
      <c r="E8" s="35"/>
      <c r="F8" s="1065"/>
      <c r="G8" s="1065"/>
      <c r="H8" s="35"/>
      <c r="I8" s="35"/>
      <c r="J8" s="35"/>
      <c r="K8" s="35"/>
      <c r="L8" s="35"/>
      <c r="M8" s="35"/>
    </row>
    <row r="9" spans="1:13">
      <c r="A9" s="35"/>
      <c r="B9" s="158"/>
      <c r="C9" s="158"/>
      <c r="D9" s="158"/>
      <c r="E9" s="35"/>
      <c r="F9" s="35"/>
      <c r="G9" s="35"/>
      <c r="H9" s="35"/>
      <c r="I9" s="35"/>
      <c r="J9" s="35"/>
      <c r="K9" s="35"/>
      <c r="L9" s="35"/>
      <c r="M9" s="35"/>
    </row>
    <row r="10" spans="1:13" ht="6" customHeight="1">
      <c r="A10" s="35"/>
      <c r="B10" s="158"/>
      <c r="C10" s="158"/>
      <c r="D10" s="158"/>
      <c r="E10" s="35"/>
      <c r="F10" s="35"/>
      <c r="G10" s="35"/>
      <c r="H10" s="35"/>
      <c r="I10" s="35"/>
      <c r="J10" s="35"/>
      <c r="K10" s="35"/>
      <c r="L10" s="35"/>
      <c r="M10" s="35"/>
    </row>
    <row r="11" spans="1:13" ht="15">
      <c r="B11" s="157"/>
      <c r="C11" s="158"/>
      <c r="D11" s="158"/>
      <c r="E11" s="35"/>
      <c r="F11" s="35"/>
      <c r="G11" s="35"/>
      <c r="H11" s="35"/>
      <c r="I11" s="35"/>
      <c r="J11" s="35"/>
      <c r="K11" s="35"/>
      <c r="L11" s="35"/>
      <c r="M11" s="35"/>
    </row>
    <row r="12" spans="1:13" ht="15">
      <c r="A12" s="39"/>
      <c r="B12" s="158"/>
      <c r="C12" s="158"/>
      <c r="D12" s="158"/>
      <c r="E12" s="35"/>
      <c r="F12" s="35"/>
      <c r="G12" s="35"/>
      <c r="H12" s="35"/>
      <c r="I12" s="35"/>
      <c r="J12" s="35"/>
      <c r="K12" s="35"/>
      <c r="L12" s="35"/>
      <c r="M12" s="35"/>
    </row>
    <row r="13" spans="1:13" ht="34.5" customHeight="1" thickBot="1">
      <c r="A13" s="35"/>
      <c r="B13" s="1078" t="s">
        <v>909</v>
      </c>
      <c r="C13" s="1078"/>
      <c r="D13" s="158"/>
      <c r="E13" s="160" t="s">
        <v>6</v>
      </c>
      <c r="F13" s="1065" t="s">
        <v>906</v>
      </c>
      <c r="G13" s="1065"/>
      <c r="H13" s="1065"/>
      <c r="I13" s="1065"/>
      <c r="J13" s="35"/>
      <c r="K13" s="1056" t="s">
        <v>6</v>
      </c>
      <c r="L13" s="1056"/>
      <c r="M13" s="35"/>
    </row>
    <row r="14" spans="1:13" ht="5.25" customHeight="1" thickTop="1" thickBot="1">
      <c r="A14" s="35"/>
      <c r="B14" s="1083" t="s">
        <v>621</v>
      </c>
      <c r="C14" s="1084"/>
      <c r="D14" s="43"/>
      <c r="E14" s="44"/>
      <c r="F14" s="44"/>
      <c r="G14" s="35"/>
      <c r="H14" s="1087" t="s">
        <v>652</v>
      </c>
      <c r="I14" s="1088"/>
      <c r="J14" s="35"/>
      <c r="K14" s="35"/>
      <c r="L14" s="35"/>
      <c r="M14" s="35"/>
    </row>
    <row r="15" spans="1:13" s="3" customFormat="1" ht="16.5" thickTop="1" thickBot="1">
      <c r="A15" s="45"/>
      <c r="B15" s="1085"/>
      <c r="C15" s="1086"/>
      <c r="D15" s="14"/>
      <c r="E15" s="12" t="s">
        <v>645</v>
      </c>
      <c r="F15" s="13">
        <f>COUNTA(D17:D36)</f>
        <v>2</v>
      </c>
      <c r="G15" s="45"/>
      <c r="H15" s="1089"/>
      <c r="I15" s="1090"/>
      <c r="J15" s="32"/>
      <c r="K15" s="33" t="s">
        <v>645</v>
      </c>
      <c r="L15" s="34">
        <f>COUNTA(J17:J36)</f>
        <v>4</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1085</v>
      </c>
      <c r="D17" s="78" t="s">
        <v>1086</v>
      </c>
      <c r="E17" s="79" t="s">
        <v>661</v>
      </c>
      <c r="F17" s="219">
        <v>5.1736111111111112E-4</v>
      </c>
      <c r="G17" s="45"/>
      <c r="H17" s="94" t="s">
        <v>630</v>
      </c>
      <c r="I17" s="77" t="s">
        <v>1060</v>
      </c>
      <c r="J17" s="78" t="s">
        <v>1089</v>
      </c>
      <c r="K17" s="79" t="s">
        <v>661</v>
      </c>
      <c r="L17" s="222">
        <v>4.7685185185185195E-4</v>
      </c>
      <c r="M17" s="45"/>
      <c r="N17" s="227"/>
    </row>
    <row r="18" spans="1:14" s="3" customFormat="1">
      <c r="A18" s="45"/>
      <c r="B18" s="81" t="s">
        <v>631</v>
      </c>
      <c r="C18" s="82" t="s">
        <v>1087</v>
      </c>
      <c r="D18" s="83" t="s">
        <v>1088</v>
      </c>
      <c r="E18" s="84" t="s">
        <v>800</v>
      </c>
      <c r="F18" s="220">
        <v>5.8912037037037038E-4</v>
      </c>
      <c r="G18" s="226"/>
      <c r="H18" s="96" t="s">
        <v>631</v>
      </c>
      <c r="I18" s="82" t="s">
        <v>699</v>
      </c>
      <c r="J18" s="83" t="s">
        <v>1090</v>
      </c>
      <c r="K18" s="84" t="s">
        <v>800</v>
      </c>
      <c r="L18" s="223">
        <v>4.9305555555555561E-4</v>
      </c>
      <c r="M18" s="45"/>
      <c r="N18" s="227"/>
    </row>
    <row r="19" spans="1:14" s="3" customFormat="1">
      <c r="A19" s="45"/>
      <c r="B19" s="86"/>
      <c r="C19" s="87"/>
      <c r="D19" s="88"/>
      <c r="E19" s="89"/>
      <c r="F19" s="90"/>
      <c r="G19" s="45"/>
      <c r="H19" s="98" t="s">
        <v>632</v>
      </c>
      <c r="I19" s="87" t="s">
        <v>783</v>
      </c>
      <c r="J19" s="88" t="s">
        <v>962</v>
      </c>
      <c r="K19" s="89" t="s">
        <v>629</v>
      </c>
      <c r="L19" s="224">
        <v>5.3240740740740744E-4</v>
      </c>
      <c r="M19" s="45"/>
      <c r="N19" s="227"/>
    </row>
    <row r="20" spans="1:14" s="3" customFormat="1" ht="12.75" thickBot="1">
      <c r="A20" s="45"/>
      <c r="B20" s="6"/>
      <c r="C20" s="7"/>
      <c r="D20" s="8"/>
      <c r="E20" s="9"/>
      <c r="F20" s="17"/>
      <c r="G20" s="45"/>
      <c r="H20" s="26" t="s">
        <v>633</v>
      </c>
      <c r="I20" s="7" t="s">
        <v>671</v>
      </c>
      <c r="J20" s="8" t="s">
        <v>1091</v>
      </c>
      <c r="K20" s="9" t="s">
        <v>657</v>
      </c>
      <c r="L20" s="27">
        <v>89.1</v>
      </c>
      <c r="M20" s="45"/>
    </row>
    <row r="21" spans="1:14" s="3" customFormat="1" hidden="1">
      <c r="A21" s="45"/>
      <c r="B21" s="6"/>
      <c r="C21" s="7"/>
      <c r="D21" s="8"/>
      <c r="E21" s="9"/>
      <c r="F21" s="17"/>
      <c r="G21" s="45"/>
      <c r="H21" s="26"/>
      <c r="I21" s="7"/>
      <c r="J21" s="8"/>
      <c r="K21" s="9"/>
      <c r="L21" s="27"/>
      <c r="M21" s="45"/>
    </row>
    <row r="22" spans="1:14" s="3" customFormat="1" hidden="1">
      <c r="A22" s="45"/>
      <c r="B22" s="6"/>
      <c r="C22" s="7"/>
      <c r="D22" s="8"/>
      <c r="E22" s="9"/>
      <c r="F22" s="17"/>
      <c r="G22" s="45"/>
      <c r="H22" s="26"/>
      <c r="I22" s="7"/>
      <c r="J22" s="8"/>
      <c r="K22" s="9"/>
      <c r="L22" s="27"/>
      <c r="M22" s="45"/>
    </row>
    <row r="23" spans="1:14" s="3" customFormat="1" ht="12.75" hidden="1">
      <c r="A23" s="45"/>
      <c r="B23" s="6"/>
      <c r="C23" s="7"/>
      <c r="D23" s="20"/>
      <c r="E23" s="9"/>
      <c r="F23" s="17"/>
      <c r="G23" s="45"/>
      <c r="H23" s="26"/>
      <c r="I23" s="7"/>
      <c r="J23" s="8"/>
      <c r="K23" s="9"/>
      <c r="L23" s="27"/>
      <c r="M23" s="45"/>
    </row>
    <row r="24" spans="1:14" s="3" customFormat="1" ht="12.75" hidden="1">
      <c r="A24" s="45"/>
      <c r="B24" s="6"/>
      <c r="C24" s="7"/>
      <c r="D24" s="20"/>
      <c r="E24" s="9"/>
      <c r="F24" s="17"/>
      <c r="G24" s="45"/>
      <c r="H24" s="26"/>
      <c r="I24" s="7"/>
      <c r="J24" s="8"/>
      <c r="K24" s="9"/>
      <c r="L24" s="27"/>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1078" t="s">
        <v>766</v>
      </c>
      <c r="C38" s="1078"/>
      <c r="D38" s="35"/>
      <c r="E38" s="160" t="s">
        <v>625</v>
      </c>
      <c r="F38" s="1065" t="s">
        <v>910</v>
      </c>
      <c r="G38" s="1065"/>
      <c r="H38" s="1065"/>
      <c r="I38" s="1065"/>
      <c r="J38" s="35"/>
      <c r="K38" s="1056" t="s">
        <v>625</v>
      </c>
      <c r="L38" s="1056"/>
      <c r="M38" s="35"/>
    </row>
    <row r="39" spans="1:14" ht="5.25" customHeight="1" thickTop="1" thickBot="1">
      <c r="A39" s="35"/>
      <c r="B39" s="1083" t="s">
        <v>621</v>
      </c>
      <c r="C39" s="1084"/>
      <c r="D39" s="43"/>
      <c r="E39" s="44"/>
      <c r="F39" s="44"/>
      <c r="G39" s="35"/>
      <c r="H39" s="1087" t="s">
        <v>652</v>
      </c>
      <c r="I39" s="1088"/>
      <c r="J39" s="35"/>
      <c r="K39" s="35"/>
      <c r="L39" s="35"/>
      <c r="M39" s="35"/>
    </row>
    <row r="40" spans="1:14" s="3" customFormat="1" ht="16.5" thickTop="1" thickBot="1">
      <c r="A40" s="45"/>
      <c r="B40" s="1085"/>
      <c r="C40" s="1086"/>
      <c r="D40" s="14"/>
      <c r="E40" s="12" t="s">
        <v>645</v>
      </c>
      <c r="F40" s="13">
        <f>COUNTA(D42:D65)</f>
        <v>22</v>
      </c>
      <c r="G40" s="45"/>
      <c r="H40" s="1089"/>
      <c r="I40" s="1090"/>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1093</v>
      </c>
      <c r="D42" s="78" t="s">
        <v>956</v>
      </c>
      <c r="E42" s="79" t="s">
        <v>929</v>
      </c>
      <c r="F42" s="219">
        <v>1.0324074074074074E-3</v>
      </c>
      <c r="G42" s="226"/>
      <c r="H42" s="94" t="s">
        <v>630</v>
      </c>
      <c r="I42" s="77" t="s">
        <v>791</v>
      </c>
      <c r="J42" s="78" t="s">
        <v>1111</v>
      </c>
      <c r="K42" s="79" t="s">
        <v>938</v>
      </c>
      <c r="L42" s="222">
        <v>1.0046296296296298E-3</v>
      </c>
      <c r="M42" s="45"/>
      <c r="N42" s="227"/>
    </row>
    <row r="43" spans="1:14" s="3" customFormat="1">
      <c r="A43" s="45"/>
      <c r="B43" s="81" t="s">
        <v>631</v>
      </c>
      <c r="C43" s="82" t="s">
        <v>690</v>
      </c>
      <c r="D43" s="83" t="s">
        <v>920</v>
      </c>
      <c r="E43" s="84" t="s">
        <v>677</v>
      </c>
      <c r="F43" s="220">
        <v>1.0555555555555555E-3</v>
      </c>
      <c r="G43" s="226"/>
      <c r="H43" s="96" t="s">
        <v>631</v>
      </c>
      <c r="I43" s="82" t="s">
        <v>671</v>
      </c>
      <c r="J43" s="83" t="s">
        <v>1112</v>
      </c>
      <c r="K43" s="84" t="s">
        <v>944</v>
      </c>
      <c r="L43" s="223">
        <v>1.011574074074074E-3</v>
      </c>
      <c r="M43" s="45"/>
      <c r="N43" s="227"/>
    </row>
    <row r="44" spans="1:14" s="3" customFormat="1">
      <c r="A44" s="45"/>
      <c r="B44" s="86" t="s">
        <v>632</v>
      </c>
      <c r="C44" s="87" t="s">
        <v>1094</v>
      </c>
      <c r="D44" s="88" t="s">
        <v>1095</v>
      </c>
      <c r="E44" s="89" t="s">
        <v>938</v>
      </c>
      <c r="F44" s="221">
        <v>1.0613425925925927E-3</v>
      </c>
      <c r="G44" s="226"/>
      <c r="H44" s="98" t="s">
        <v>632</v>
      </c>
      <c r="I44" s="87" t="s">
        <v>708</v>
      </c>
      <c r="J44" s="88" t="s">
        <v>795</v>
      </c>
      <c r="K44" s="89" t="s">
        <v>677</v>
      </c>
      <c r="L44" s="224">
        <v>1.0138888888888888E-3</v>
      </c>
      <c r="M44" s="45"/>
      <c r="N44" s="227"/>
    </row>
    <row r="45" spans="1:14" s="3" customFormat="1">
      <c r="A45" s="45"/>
      <c r="B45" s="6" t="s">
        <v>633</v>
      </c>
      <c r="C45" s="7" t="s">
        <v>761</v>
      </c>
      <c r="D45" s="8" t="s">
        <v>966</v>
      </c>
      <c r="E45" s="9" t="s">
        <v>751</v>
      </c>
      <c r="F45" s="17">
        <v>97.1</v>
      </c>
      <c r="G45" s="45"/>
      <c r="H45" s="26" t="s">
        <v>633</v>
      </c>
      <c r="I45" s="7" t="s">
        <v>709</v>
      </c>
      <c r="J45" s="8" t="s">
        <v>1113</v>
      </c>
      <c r="K45" s="9" t="s">
        <v>657</v>
      </c>
      <c r="L45" s="27">
        <v>89.7</v>
      </c>
      <c r="M45" s="45"/>
    </row>
    <row r="46" spans="1:14" s="3" customFormat="1">
      <c r="A46" s="45"/>
      <c r="B46" s="6" t="s">
        <v>634</v>
      </c>
      <c r="C46" s="7" t="s">
        <v>1096</v>
      </c>
      <c r="D46" s="8" t="s">
        <v>975</v>
      </c>
      <c r="E46" s="9" t="s">
        <v>661</v>
      </c>
      <c r="F46" s="17">
        <v>101.3</v>
      </c>
      <c r="G46" s="45"/>
      <c r="H46" s="26" t="s">
        <v>634</v>
      </c>
      <c r="I46" s="7" t="s">
        <v>705</v>
      </c>
      <c r="J46" s="8" t="s">
        <v>955</v>
      </c>
      <c r="K46" s="9" t="s">
        <v>800</v>
      </c>
      <c r="L46" s="27">
        <v>92.7</v>
      </c>
      <c r="M46" s="45"/>
    </row>
    <row r="47" spans="1:14" s="3" customFormat="1">
      <c r="A47" s="45"/>
      <c r="B47" s="6" t="s">
        <v>635</v>
      </c>
      <c r="C47" s="7" t="s">
        <v>696</v>
      </c>
      <c r="D47" s="8" t="s">
        <v>1097</v>
      </c>
      <c r="E47" s="9" t="s">
        <v>629</v>
      </c>
      <c r="F47" s="17">
        <v>102.2</v>
      </c>
      <c r="G47" s="45"/>
      <c r="H47" s="26" t="s">
        <v>635</v>
      </c>
      <c r="I47" s="7" t="s">
        <v>1114</v>
      </c>
      <c r="J47" s="8" t="s">
        <v>812</v>
      </c>
      <c r="K47" s="9" t="s">
        <v>657</v>
      </c>
      <c r="L47" s="27">
        <v>93.1</v>
      </c>
      <c r="M47" s="45"/>
    </row>
    <row r="48" spans="1:14" s="3" customFormat="1">
      <c r="A48" s="45"/>
      <c r="B48" s="6" t="s">
        <v>636</v>
      </c>
      <c r="C48" s="7" t="s">
        <v>627</v>
      </c>
      <c r="D48" s="8" t="s">
        <v>1098</v>
      </c>
      <c r="E48" s="9" t="s">
        <v>751</v>
      </c>
      <c r="F48" s="17">
        <v>104.8</v>
      </c>
      <c r="G48" s="45"/>
      <c r="H48" s="26" t="s">
        <v>636</v>
      </c>
      <c r="I48" s="7" t="s">
        <v>1115</v>
      </c>
      <c r="J48" s="8" t="s">
        <v>1029</v>
      </c>
      <c r="K48" s="9" t="s">
        <v>929</v>
      </c>
      <c r="L48" s="27">
        <v>97.7</v>
      </c>
      <c r="M48" s="45"/>
    </row>
    <row r="49" spans="1:13" s="3" customFormat="1">
      <c r="A49" s="45"/>
      <c r="B49" s="6" t="s">
        <v>637</v>
      </c>
      <c r="C49" s="7" t="s">
        <v>1099</v>
      </c>
      <c r="D49" s="8" t="s">
        <v>695</v>
      </c>
      <c r="E49" s="9" t="s">
        <v>657</v>
      </c>
      <c r="F49" s="17">
        <v>105.4</v>
      </c>
      <c r="G49" s="45"/>
      <c r="H49" s="26" t="s">
        <v>637</v>
      </c>
      <c r="I49" s="7" t="s">
        <v>1116</v>
      </c>
      <c r="J49" s="8" t="s">
        <v>670</v>
      </c>
      <c r="K49" s="9" t="s">
        <v>629</v>
      </c>
      <c r="L49" s="27">
        <v>98.5</v>
      </c>
      <c r="M49" s="45"/>
    </row>
    <row r="50" spans="1:13" s="3" customFormat="1">
      <c r="A50" s="45"/>
      <c r="B50" s="6" t="s">
        <v>638</v>
      </c>
      <c r="C50" s="7" t="s">
        <v>675</v>
      </c>
      <c r="D50" s="8" t="s">
        <v>1100</v>
      </c>
      <c r="E50" s="9" t="s">
        <v>629</v>
      </c>
      <c r="F50" s="17">
        <v>105.8</v>
      </c>
      <c r="G50" s="45"/>
      <c r="H50" s="26" t="s">
        <v>638</v>
      </c>
      <c r="I50" s="7" t="s">
        <v>706</v>
      </c>
      <c r="J50" s="8" t="s">
        <v>958</v>
      </c>
      <c r="K50" s="9" t="s">
        <v>677</v>
      </c>
      <c r="L50" s="27">
        <v>98.9</v>
      </c>
      <c r="M50" s="45"/>
    </row>
    <row r="51" spans="1:13" s="3" customFormat="1">
      <c r="A51" s="45"/>
      <c r="B51" s="6" t="s">
        <v>639</v>
      </c>
      <c r="C51" s="7" t="s">
        <v>627</v>
      </c>
      <c r="D51" s="8" t="s">
        <v>1101</v>
      </c>
      <c r="E51" s="9" t="s">
        <v>629</v>
      </c>
      <c r="F51" s="17">
        <v>106.1</v>
      </c>
      <c r="G51" s="45"/>
      <c r="H51" s="26" t="s">
        <v>639</v>
      </c>
      <c r="I51" s="7" t="s">
        <v>664</v>
      </c>
      <c r="J51" s="8" t="s">
        <v>1117</v>
      </c>
      <c r="K51" s="9" t="s">
        <v>629</v>
      </c>
      <c r="L51" s="27">
        <v>99.3</v>
      </c>
      <c r="M51" s="45"/>
    </row>
    <row r="52" spans="1:13" s="3" customFormat="1">
      <c r="A52" s="45"/>
      <c r="B52" s="6" t="s">
        <v>640</v>
      </c>
      <c r="C52" s="7" t="s">
        <v>1102</v>
      </c>
      <c r="D52" s="8" t="s">
        <v>695</v>
      </c>
      <c r="E52" s="9" t="s">
        <v>677</v>
      </c>
      <c r="F52" s="17">
        <v>108.9</v>
      </c>
      <c r="G52" s="45"/>
      <c r="H52" s="26" t="s">
        <v>640</v>
      </c>
      <c r="I52" s="7" t="s">
        <v>835</v>
      </c>
      <c r="J52" s="8" t="s">
        <v>1090</v>
      </c>
      <c r="K52" s="9" t="s">
        <v>800</v>
      </c>
      <c r="L52" s="27">
        <v>103.3</v>
      </c>
      <c r="M52" s="45"/>
    </row>
    <row r="53" spans="1:13" s="3" customFormat="1">
      <c r="A53" s="45"/>
      <c r="B53" s="6" t="s">
        <v>641</v>
      </c>
      <c r="C53" s="7" t="s">
        <v>627</v>
      </c>
      <c r="D53" s="8" t="s">
        <v>662</v>
      </c>
      <c r="E53" s="9" t="s">
        <v>663</v>
      </c>
      <c r="F53" s="17">
        <v>109.3</v>
      </c>
      <c r="G53" s="45"/>
      <c r="H53" s="26" t="s">
        <v>641</v>
      </c>
      <c r="I53" s="7" t="s">
        <v>791</v>
      </c>
      <c r="J53" s="8" t="s">
        <v>955</v>
      </c>
      <c r="K53" s="9" t="s">
        <v>800</v>
      </c>
      <c r="L53" s="27">
        <v>106.4</v>
      </c>
      <c r="M53" s="45"/>
    </row>
    <row r="54" spans="1:13" s="3" customFormat="1">
      <c r="A54" s="45"/>
      <c r="B54" s="6" t="s">
        <v>642</v>
      </c>
      <c r="C54" s="7" t="s">
        <v>964</v>
      </c>
      <c r="D54" s="8" t="s">
        <v>963</v>
      </c>
      <c r="E54" s="9" t="s">
        <v>677</v>
      </c>
      <c r="F54" s="17">
        <v>109.7</v>
      </c>
      <c r="G54" s="45"/>
      <c r="H54" s="26" t="s">
        <v>642</v>
      </c>
      <c r="I54" s="7" t="s">
        <v>961</v>
      </c>
      <c r="J54" s="8" t="s">
        <v>962</v>
      </c>
      <c r="K54" s="9" t="s">
        <v>629</v>
      </c>
      <c r="L54" s="27">
        <v>107.7</v>
      </c>
      <c r="M54" s="45"/>
    </row>
    <row r="55" spans="1:13" s="3" customFormat="1">
      <c r="A55" s="45"/>
      <c r="B55" s="6" t="s">
        <v>643</v>
      </c>
      <c r="C55" s="7" t="s">
        <v>685</v>
      </c>
      <c r="D55" s="8" t="s">
        <v>924</v>
      </c>
      <c r="E55" s="9" t="s">
        <v>629</v>
      </c>
      <c r="F55" s="17">
        <v>111.9</v>
      </c>
      <c r="G55" s="45"/>
      <c r="H55" s="26" t="s">
        <v>643</v>
      </c>
      <c r="I55" s="7" t="s">
        <v>667</v>
      </c>
      <c r="J55" s="8" t="s">
        <v>703</v>
      </c>
      <c r="K55" s="9" t="s">
        <v>629</v>
      </c>
      <c r="L55" s="27">
        <v>108.3</v>
      </c>
      <c r="M55" s="45"/>
    </row>
    <row r="56" spans="1:13" s="3" customFormat="1">
      <c r="A56" s="45"/>
      <c r="B56" s="6" t="s">
        <v>646</v>
      </c>
      <c r="C56" s="7" t="s">
        <v>1102</v>
      </c>
      <c r="D56" s="8" t="s">
        <v>1103</v>
      </c>
      <c r="E56" s="9" t="s">
        <v>751</v>
      </c>
      <c r="F56" s="17">
        <v>112.1</v>
      </c>
      <c r="G56" s="45"/>
      <c r="H56" s="26" t="s">
        <v>646</v>
      </c>
      <c r="I56" s="7" t="s">
        <v>706</v>
      </c>
      <c r="J56" s="8" t="s">
        <v>819</v>
      </c>
      <c r="K56" s="9" t="s">
        <v>677</v>
      </c>
      <c r="L56" s="27">
        <v>109.6</v>
      </c>
      <c r="M56" s="45"/>
    </row>
    <row r="57" spans="1:13" s="3" customFormat="1">
      <c r="A57" s="45"/>
      <c r="B57" s="6" t="s">
        <v>647</v>
      </c>
      <c r="C57" s="7" t="s">
        <v>688</v>
      </c>
      <c r="D57" s="8" t="s">
        <v>1104</v>
      </c>
      <c r="E57" s="9" t="s">
        <v>629</v>
      </c>
      <c r="F57" s="17">
        <v>112.5</v>
      </c>
      <c r="G57" s="45"/>
      <c r="H57" s="26" t="s">
        <v>647</v>
      </c>
      <c r="I57" s="7" t="s">
        <v>671</v>
      </c>
      <c r="J57" s="8" t="s">
        <v>839</v>
      </c>
      <c r="K57" s="9" t="s">
        <v>629</v>
      </c>
      <c r="L57" s="27">
        <v>111.5</v>
      </c>
      <c r="M57" s="45"/>
    </row>
    <row r="58" spans="1:13" s="3" customFormat="1">
      <c r="A58" s="45"/>
      <c r="B58" s="6" t="s">
        <v>648</v>
      </c>
      <c r="C58" s="7" t="s">
        <v>659</v>
      </c>
      <c r="D58" s="8" t="s">
        <v>1105</v>
      </c>
      <c r="E58" s="9" t="s">
        <v>629</v>
      </c>
      <c r="F58" s="17">
        <v>113.2</v>
      </c>
      <c r="G58" s="45"/>
      <c r="H58" s="26" t="s">
        <v>648</v>
      </c>
      <c r="I58" s="7" t="s">
        <v>701</v>
      </c>
      <c r="J58" s="8" t="s">
        <v>1118</v>
      </c>
      <c r="K58" s="9" t="s">
        <v>629</v>
      </c>
      <c r="L58" s="27">
        <v>12.6</v>
      </c>
      <c r="M58" s="45"/>
    </row>
    <row r="59" spans="1:13" s="3" customFormat="1">
      <c r="A59" s="45"/>
      <c r="B59" s="6" t="s">
        <v>649</v>
      </c>
      <c r="C59" s="7" t="s">
        <v>678</v>
      </c>
      <c r="D59" s="8" t="s">
        <v>1106</v>
      </c>
      <c r="E59" s="9" t="s">
        <v>629</v>
      </c>
      <c r="F59" s="17">
        <v>113.5</v>
      </c>
      <c r="G59" s="45"/>
      <c r="H59" s="26" t="s">
        <v>649</v>
      </c>
      <c r="I59" s="7" t="s">
        <v>1119</v>
      </c>
      <c r="J59" s="8" t="s">
        <v>670</v>
      </c>
      <c r="K59" s="9" t="s">
        <v>629</v>
      </c>
      <c r="L59" s="27">
        <v>113.5</v>
      </c>
      <c r="M59" s="45"/>
    </row>
    <row r="60" spans="1:13" s="3" customFormat="1">
      <c r="A60" s="45"/>
      <c r="B60" s="6" t="s">
        <v>650</v>
      </c>
      <c r="C60" s="7" t="s">
        <v>761</v>
      </c>
      <c r="D60" s="8" t="s">
        <v>1107</v>
      </c>
      <c r="E60" s="9" t="s">
        <v>629</v>
      </c>
      <c r="F60" s="17">
        <v>113.9</v>
      </c>
      <c r="G60" s="45"/>
      <c r="H60" s="26" t="s">
        <v>650</v>
      </c>
      <c r="I60" s="7" t="s">
        <v>887</v>
      </c>
      <c r="J60" s="8" t="s">
        <v>1120</v>
      </c>
      <c r="K60" s="9" t="s">
        <v>629</v>
      </c>
      <c r="L60" s="27">
        <v>155.80000000000001</v>
      </c>
      <c r="M60" s="45"/>
    </row>
    <row r="61" spans="1:13" s="3" customFormat="1">
      <c r="A61" s="45"/>
      <c r="B61" s="6" t="s">
        <v>651</v>
      </c>
      <c r="C61" s="7" t="s">
        <v>627</v>
      </c>
      <c r="D61" s="8" t="s">
        <v>1108</v>
      </c>
      <c r="E61" s="9" t="s">
        <v>629</v>
      </c>
      <c r="F61" s="17">
        <v>114.4</v>
      </c>
      <c r="G61" s="45"/>
      <c r="H61" s="26" t="s">
        <v>651</v>
      </c>
      <c r="I61" s="7" t="s">
        <v>810</v>
      </c>
      <c r="J61" s="8" t="s">
        <v>819</v>
      </c>
      <c r="K61" s="9" t="s">
        <v>629</v>
      </c>
      <c r="L61" s="27">
        <v>119.5</v>
      </c>
      <c r="M61" s="45"/>
    </row>
    <row r="62" spans="1:13" s="3" customFormat="1">
      <c r="A62" s="45"/>
      <c r="B62" s="6" t="s">
        <v>899</v>
      </c>
      <c r="C62" s="7" t="s">
        <v>1109</v>
      </c>
      <c r="D62" s="8" t="s">
        <v>1110</v>
      </c>
      <c r="E62" s="9" t="s">
        <v>629</v>
      </c>
      <c r="F62" s="17">
        <v>124.4</v>
      </c>
      <c r="G62" s="45"/>
      <c r="H62" s="26" t="s">
        <v>899</v>
      </c>
      <c r="I62" s="7" t="s">
        <v>1121</v>
      </c>
      <c r="J62" s="8" t="s">
        <v>1068</v>
      </c>
      <c r="K62" s="9" t="s">
        <v>751</v>
      </c>
      <c r="L62" s="27">
        <v>123.5</v>
      </c>
      <c r="M62" s="45"/>
    </row>
    <row r="63" spans="1:13" s="3" customFormat="1">
      <c r="A63" s="45"/>
      <c r="B63" s="6" t="s">
        <v>900</v>
      </c>
      <c r="C63" s="7" t="s">
        <v>753</v>
      </c>
      <c r="D63" s="8" t="s">
        <v>1012</v>
      </c>
      <c r="E63" s="9" t="s">
        <v>629</v>
      </c>
      <c r="F63" s="17">
        <v>138.30000000000001</v>
      </c>
      <c r="G63" s="45"/>
      <c r="H63" s="26" t="s">
        <v>900</v>
      </c>
      <c r="I63" s="7" t="s">
        <v>1122</v>
      </c>
      <c r="J63" s="8" t="s">
        <v>1123</v>
      </c>
      <c r="K63" s="9" t="s">
        <v>800</v>
      </c>
      <c r="L63" s="27">
        <v>124.8</v>
      </c>
      <c r="M63" s="45"/>
    </row>
    <row r="64" spans="1:13" s="3" customFormat="1">
      <c r="A64" s="45"/>
      <c r="B64" s="6"/>
      <c r="C64" s="7"/>
      <c r="D64" s="7"/>
      <c r="E64" s="9"/>
      <c r="F64" s="17"/>
      <c r="G64" s="45"/>
      <c r="H64" s="26" t="s">
        <v>901</v>
      </c>
      <c r="I64" s="7" t="s">
        <v>864</v>
      </c>
      <c r="J64" s="8" t="s">
        <v>1068</v>
      </c>
      <c r="K64" s="9" t="s">
        <v>751</v>
      </c>
      <c r="L64" s="27">
        <v>134.9</v>
      </c>
      <c r="M64" s="45"/>
    </row>
    <row r="65" spans="1:14" s="3" customFormat="1" ht="12.75" thickBot="1">
      <c r="A65" s="45"/>
      <c r="B65" s="6"/>
      <c r="C65" s="10"/>
      <c r="D65" s="10"/>
      <c r="E65" s="11"/>
      <c r="F65" s="18"/>
      <c r="G65" s="45"/>
      <c r="H65" s="28" t="s">
        <v>902</v>
      </c>
      <c r="I65" s="29" t="s">
        <v>864</v>
      </c>
      <c r="J65" s="75" t="s">
        <v>812</v>
      </c>
      <c r="K65" s="30" t="s">
        <v>629</v>
      </c>
      <c r="L65" s="31">
        <v>144.5</v>
      </c>
      <c r="M65" s="45"/>
    </row>
    <row r="66" spans="1:14" s="3" customFormat="1" ht="12.75" thickTop="1">
      <c r="A66" s="45"/>
      <c r="B66" s="46"/>
      <c r="C66" s="46"/>
      <c r="D66" s="46"/>
      <c r="E66" s="46"/>
      <c r="F66" s="46"/>
      <c r="G66" s="45"/>
      <c r="H66" s="47"/>
      <c r="I66" s="47"/>
      <c r="J66" s="47"/>
      <c r="K66" s="47"/>
      <c r="L66" s="47"/>
      <c r="M66" s="45"/>
    </row>
    <row r="67" spans="1:14" ht="29.25" customHeight="1" thickBot="1">
      <c r="A67" s="35"/>
      <c r="B67" s="1056" t="s">
        <v>767</v>
      </c>
      <c r="C67" s="1056"/>
      <c r="D67" s="35"/>
      <c r="E67" s="160" t="s">
        <v>625</v>
      </c>
      <c r="F67" s="1065" t="s">
        <v>674</v>
      </c>
      <c r="G67" s="1065"/>
      <c r="H67" s="1065"/>
      <c r="I67" s="1065"/>
      <c r="J67" s="35"/>
      <c r="K67" s="1056" t="s">
        <v>711</v>
      </c>
      <c r="L67" s="1056"/>
      <c r="M67" s="35"/>
    </row>
    <row r="68" spans="1:14" ht="5.25" customHeight="1" thickTop="1" thickBot="1">
      <c r="A68" s="35"/>
      <c r="B68" s="1057" t="s">
        <v>621</v>
      </c>
      <c r="C68" s="1058"/>
      <c r="D68" s="43"/>
      <c r="E68" s="44"/>
      <c r="F68" s="44"/>
      <c r="G68" s="35"/>
      <c r="H68" s="1061" t="s">
        <v>652</v>
      </c>
      <c r="I68" s="1062"/>
      <c r="J68" s="35"/>
      <c r="K68" s="35"/>
      <c r="L68" s="35"/>
      <c r="M68" s="35"/>
    </row>
    <row r="69" spans="1:14" s="3" customFormat="1" ht="16.5" thickTop="1" thickBot="1">
      <c r="A69" s="45"/>
      <c r="B69" s="1059"/>
      <c r="C69" s="1060"/>
      <c r="D69" s="14"/>
      <c r="E69" s="12" t="s">
        <v>645</v>
      </c>
      <c r="F69" s="13">
        <f>COUNTA(D71:D95)</f>
        <v>19</v>
      </c>
      <c r="G69" s="45"/>
      <c r="H69" s="1063"/>
      <c r="I69" s="1064"/>
      <c r="J69" s="32"/>
      <c r="K69" s="33" t="s">
        <v>645</v>
      </c>
      <c r="L69" s="34">
        <f>COUNTA(J71:J95)</f>
        <v>25</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1153</v>
      </c>
      <c r="D71" s="78" t="s">
        <v>1154</v>
      </c>
      <c r="E71" s="79" t="s">
        <v>938</v>
      </c>
      <c r="F71" s="219">
        <v>9.0740740740740745E-4</v>
      </c>
      <c r="G71" s="226"/>
      <c r="H71" s="94" t="s">
        <v>630</v>
      </c>
      <c r="I71" s="77" t="s">
        <v>706</v>
      </c>
      <c r="J71" s="78" t="s">
        <v>1135</v>
      </c>
      <c r="K71" s="79" t="s">
        <v>938</v>
      </c>
      <c r="L71" s="222">
        <v>1.689814814814815E-3</v>
      </c>
      <c r="M71" s="45"/>
      <c r="N71" s="227"/>
    </row>
    <row r="72" spans="1:14" s="3" customFormat="1">
      <c r="A72" s="45"/>
      <c r="B72" s="81" t="s">
        <v>631</v>
      </c>
      <c r="C72" s="82" t="s">
        <v>687</v>
      </c>
      <c r="D72" s="83" t="s">
        <v>1155</v>
      </c>
      <c r="E72" s="84" t="s">
        <v>751</v>
      </c>
      <c r="F72" s="220">
        <v>9.2939814814814827E-4</v>
      </c>
      <c r="G72" s="226"/>
      <c r="H72" s="96" t="s">
        <v>631</v>
      </c>
      <c r="I72" s="82" t="s">
        <v>980</v>
      </c>
      <c r="J72" s="83" t="s">
        <v>981</v>
      </c>
      <c r="K72" s="84" t="s">
        <v>938</v>
      </c>
      <c r="L72" s="223">
        <v>1.6932870370370372E-3</v>
      </c>
      <c r="M72" s="45"/>
      <c r="N72" s="227"/>
    </row>
    <row r="73" spans="1:14" s="3" customFormat="1">
      <c r="A73" s="45"/>
      <c r="B73" s="86" t="s">
        <v>632</v>
      </c>
      <c r="C73" s="87" t="s">
        <v>694</v>
      </c>
      <c r="D73" s="88" t="s">
        <v>746</v>
      </c>
      <c r="E73" s="89" t="s">
        <v>629</v>
      </c>
      <c r="F73" s="221">
        <v>9.4791666666666668E-4</v>
      </c>
      <c r="G73" s="226"/>
      <c r="H73" s="98" t="s">
        <v>632</v>
      </c>
      <c r="I73" s="87" t="s">
        <v>664</v>
      </c>
      <c r="J73" s="88" t="s">
        <v>850</v>
      </c>
      <c r="K73" s="89" t="s">
        <v>661</v>
      </c>
      <c r="L73" s="224">
        <v>1.7268518518518518E-3</v>
      </c>
      <c r="M73" s="45"/>
      <c r="N73" s="227"/>
    </row>
    <row r="74" spans="1:14" s="3" customFormat="1">
      <c r="A74" s="45"/>
      <c r="B74" s="6" t="s">
        <v>633</v>
      </c>
      <c r="C74" s="7" t="s">
        <v>761</v>
      </c>
      <c r="D74" s="8" t="s">
        <v>803</v>
      </c>
      <c r="E74" s="9" t="s">
        <v>629</v>
      </c>
      <c r="F74" s="17">
        <v>84.9</v>
      </c>
      <c r="G74" s="45"/>
      <c r="H74" s="26" t="s">
        <v>633</v>
      </c>
      <c r="I74" s="7" t="s">
        <v>810</v>
      </c>
      <c r="J74" s="8" t="s">
        <v>807</v>
      </c>
      <c r="K74" s="9" t="s">
        <v>657</v>
      </c>
      <c r="L74" s="27">
        <v>149.69999999999999</v>
      </c>
      <c r="M74" s="45"/>
    </row>
    <row r="75" spans="1:14" s="3" customFormat="1">
      <c r="A75" s="45"/>
      <c r="B75" s="6" t="s">
        <v>634</v>
      </c>
      <c r="C75" s="7" t="s">
        <v>761</v>
      </c>
      <c r="D75" s="8" t="s">
        <v>966</v>
      </c>
      <c r="E75" s="9" t="s">
        <v>751</v>
      </c>
      <c r="F75" s="17">
        <v>85.2</v>
      </c>
      <c r="G75" s="45"/>
      <c r="H75" s="26" t="s">
        <v>634</v>
      </c>
      <c r="I75" s="7" t="s">
        <v>740</v>
      </c>
      <c r="J75" s="8" t="s">
        <v>1112</v>
      </c>
      <c r="K75" s="9" t="s">
        <v>944</v>
      </c>
      <c r="L75" s="27">
        <v>152.5</v>
      </c>
      <c r="M75" s="45"/>
    </row>
    <row r="76" spans="1:14" s="3" customFormat="1">
      <c r="A76" s="45"/>
      <c r="B76" s="6" t="s">
        <v>635</v>
      </c>
      <c r="C76" s="7" t="s">
        <v>1156</v>
      </c>
      <c r="D76" s="8" t="s">
        <v>1157</v>
      </c>
      <c r="E76" s="9" t="s">
        <v>629</v>
      </c>
      <c r="F76" s="17">
        <v>86.8</v>
      </c>
      <c r="G76" s="45"/>
      <c r="H76" s="26" t="s">
        <v>635</v>
      </c>
      <c r="I76" s="7" t="s">
        <v>1136</v>
      </c>
      <c r="J76" s="8" t="s">
        <v>1137</v>
      </c>
      <c r="K76" s="9" t="s">
        <v>938</v>
      </c>
      <c r="L76" s="27">
        <v>157.9</v>
      </c>
      <c r="M76" s="45"/>
    </row>
    <row r="77" spans="1:14" s="3" customFormat="1">
      <c r="A77" s="45"/>
      <c r="B77" s="6" t="s">
        <v>636</v>
      </c>
      <c r="C77" s="7" t="s">
        <v>831</v>
      </c>
      <c r="D77" s="8" t="s">
        <v>1158</v>
      </c>
      <c r="E77" s="9" t="s">
        <v>938</v>
      </c>
      <c r="F77" s="17">
        <v>88.2</v>
      </c>
      <c r="G77" s="45"/>
      <c r="H77" s="26" t="s">
        <v>636</v>
      </c>
      <c r="I77" s="7" t="s">
        <v>994</v>
      </c>
      <c r="J77" s="8" t="s">
        <v>858</v>
      </c>
      <c r="K77" s="9" t="s">
        <v>930</v>
      </c>
      <c r="L77" s="27">
        <v>158.4</v>
      </c>
      <c r="M77" s="45"/>
    </row>
    <row r="78" spans="1:14" s="3" customFormat="1">
      <c r="A78" s="45"/>
      <c r="B78" s="6" t="s">
        <v>637</v>
      </c>
      <c r="C78" s="7" t="s">
        <v>659</v>
      </c>
      <c r="D78" s="8" t="s">
        <v>963</v>
      </c>
      <c r="E78" s="9" t="s">
        <v>677</v>
      </c>
      <c r="F78" s="17">
        <v>89.7</v>
      </c>
      <c r="G78" s="45"/>
      <c r="H78" s="26" t="s">
        <v>637</v>
      </c>
      <c r="I78" s="7" t="s">
        <v>740</v>
      </c>
      <c r="J78" s="8" t="s">
        <v>1138</v>
      </c>
      <c r="K78" s="9" t="s">
        <v>751</v>
      </c>
      <c r="L78" s="27">
        <v>158.80000000000001</v>
      </c>
      <c r="M78" s="45"/>
    </row>
    <row r="79" spans="1:14" s="3" customFormat="1">
      <c r="A79" s="45"/>
      <c r="B79" s="6" t="s">
        <v>638</v>
      </c>
      <c r="C79" s="7" t="s">
        <v>653</v>
      </c>
      <c r="D79" s="8" t="s">
        <v>654</v>
      </c>
      <c r="E79" s="9" t="s">
        <v>943</v>
      </c>
      <c r="F79" s="17">
        <v>91.2</v>
      </c>
      <c r="G79" s="45"/>
      <c r="H79" s="26" t="s">
        <v>638</v>
      </c>
      <c r="I79" s="7" t="s">
        <v>705</v>
      </c>
      <c r="J79" s="8" t="s">
        <v>821</v>
      </c>
      <c r="K79" s="9" t="s">
        <v>661</v>
      </c>
      <c r="L79" s="27">
        <v>160.4</v>
      </c>
      <c r="M79" s="45"/>
    </row>
    <row r="80" spans="1:14" s="3" customFormat="1">
      <c r="A80" s="45"/>
      <c r="B80" s="6" t="s">
        <v>639</v>
      </c>
      <c r="C80" s="7" t="s">
        <v>1159</v>
      </c>
      <c r="D80" s="8" t="s">
        <v>1160</v>
      </c>
      <c r="E80" s="9" t="s">
        <v>677</v>
      </c>
      <c r="F80" s="17">
        <v>91.8</v>
      </c>
      <c r="G80" s="45"/>
      <c r="H80" s="26" t="s">
        <v>639</v>
      </c>
      <c r="I80" s="7" t="s">
        <v>699</v>
      </c>
      <c r="J80" s="8" t="s">
        <v>795</v>
      </c>
      <c r="K80" s="9" t="s">
        <v>677</v>
      </c>
      <c r="L80" s="27">
        <v>163.80000000000001</v>
      </c>
      <c r="M80" s="45"/>
    </row>
    <row r="81" spans="1:13" s="3" customFormat="1">
      <c r="A81" s="45"/>
      <c r="B81" s="6" t="s">
        <v>640</v>
      </c>
      <c r="C81" s="7" t="s">
        <v>1153</v>
      </c>
      <c r="D81" s="8" t="s">
        <v>1161</v>
      </c>
      <c r="E81" s="9" t="s">
        <v>938</v>
      </c>
      <c r="F81" s="17">
        <v>94.5</v>
      </c>
      <c r="G81" s="45"/>
      <c r="H81" s="26" t="s">
        <v>640</v>
      </c>
      <c r="I81" s="7" t="s">
        <v>862</v>
      </c>
      <c r="J81" s="8" t="s">
        <v>1139</v>
      </c>
      <c r="K81" s="9" t="s">
        <v>930</v>
      </c>
      <c r="L81" s="27">
        <v>164.4</v>
      </c>
      <c r="M81" s="45"/>
    </row>
    <row r="82" spans="1:13" s="3" customFormat="1">
      <c r="A82" s="45"/>
      <c r="B82" s="6" t="s">
        <v>641</v>
      </c>
      <c r="C82" s="7" t="s">
        <v>1162</v>
      </c>
      <c r="D82" s="8" t="s">
        <v>1163</v>
      </c>
      <c r="E82" s="9" t="s">
        <v>931</v>
      </c>
      <c r="F82" s="17">
        <v>96.5</v>
      </c>
      <c r="G82" s="45"/>
      <c r="H82" s="26" t="s">
        <v>641</v>
      </c>
      <c r="I82" s="7" t="s">
        <v>1140</v>
      </c>
      <c r="J82" s="8" t="s">
        <v>1141</v>
      </c>
      <c r="K82" s="9" t="s">
        <v>751</v>
      </c>
      <c r="L82" s="27">
        <v>165.2</v>
      </c>
      <c r="M82" s="45"/>
    </row>
    <row r="83" spans="1:13" s="3" customFormat="1">
      <c r="A83" s="45"/>
      <c r="B83" s="6" t="s">
        <v>642</v>
      </c>
      <c r="C83" s="7" t="s">
        <v>1164</v>
      </c>
      <c r="D83" s="8" t="s">
        <v>819</v>
      </c>
      <c r="E83" s="9" t="s">
        <v>629</v>
      </c>
      <c r="F83" s="17">
        <v>96.9</v>
      </c>
      <c r="G83" s="45"/>
      <c r="H83" s="26" t="s">
        <v>642</v>
      </c>
      <c r="I83" s="7" t="s">
        <v>1142</v>
      </c>
      <c r="J83" s="8" t="s">
        <v>1143</v>
      </c>
      <c r="K83" s="9" t="s">
        <v>657</v>
      </c>
      <c r="L83" s="27">
        <v>166.9</v>
      </c>
      <c r="M83" s="45"/>
    </row>
    <row r="84" spans="1:13" s="3" customFormat="1">
      <c r="A84" s="45"/>
      <c r="B84" s="6" t="s">
        <v>643</v>
      </c>
      <c r="C84" s="7" t="s">
        <v>1156</v>
      </c>
      <c r="D84" s="8" t="s">
        <v>746</v>
      </c>
      <c r="E84" s="9" t="s">
        <v>629</v>
      </c>
      <c r="F84" s="17">
        <v>98.9</v>
      </c>
      <c r="G84" s="45"/>
      <c r="H84" s="26" t="s">
        <v>643</v>
      </c>
      <c r="I84" s="7" t="s">
        <v>664</v>
      </c>
      <c r="J84" s="8" t="s">
        <v>1144</v>
      </c>
      <c r="K84" s="9" t="s">
        <v>929</v>
      </c>
      <c r="L84" s="27">
        <v>168.4</v>
      </c>
      <c r="M84" s="45"/>
    </row>
    <row r="85" spans="1:13" s="3" customFormat="1">
      <c r="A85" s="45"/>
      <c r="B85" s="6" t="s">
        <v>646</v>
      </c>
      <c r="C85" s="7" t="s">
        <v>761</v>
      </c>
      <c r="D85" s="8" t="s">
        <v>819</v>
      </c>
      <c r="E85" s="9" t="s">
        <v>629</v>
      </c>
      <c r="F85" s="17">
        <v>103.5</v>
      </c>
      <c r="G85" s="45"/>
      <c r="H85" s="26" t="s">
        <v>646</v>
      </c>
      <c r="I85" s="7" t="s">
        <v>1145</v>
      </c>
      <c r="J85" s="8" t="s">
        <v>789</v>
      </c>
      <c r="K85" s="9" t="s">
        <v>800</v>
      </c>
      <c r="L85" s="27">
        <v>173.8</v>
      </c>
      <c r="M85" s="45"/>
    </row>
    <row r="86" spans="1:13" s="3" customFormat="1">
      <c r="A86" s="45"/>
      <c r="B86" s="6" t="s">
        <v>647</v>
      </c>
      <c r="C86" s="7" t="s">
        <v>680</v>
      </c>
      <c r="D86" s="8" t="s">
        <v>1165</v>
      </c>
      <c r="E86" s="9" t="s">
        <v>938</v>
      </c>
      <c r="F86" s="17">
        <v>104.9</v>
      </c>
      <c r="G86" s="45"/>
      <c r="H86" s="26" t="s">
        <v>647</v>
      </c>
      <c r="I86" s="7" t="s">
        <v>706</v>
      </c>
      <c r="J86" s="8" t="s">
        <v>1146</v>
      </c>
      <c r="K86" s="9" t="s">
        <v>751</v>
      </c>
      <c r="L86" s="27">
        <v>174.8</v>
      </c>
      <c r="M86" s="45"/>
    </row>
    <row r="87" spans="1:13" s="3" customFormat="1">
      <c r="A87" s="45"/>
      <c r="B87" s="6" t="s">
        <v>648</v>
      </c>
      <c r="C87" s="7" t="s">
        <v>1166</v>
      </c>
      <c r="D87" s="8" t="s">
        <v>658</v>
      </c>
      <c r="E87" s="9" t="s">
        <v>629</v>
      </c>
      <c r="F87" s="17">
        <v>105.4</v>
      </c>
      <c r="G87" s="45"/>
      <c r="H87" s="26" t="s">
        <v>648</v>
      </c>
      <c r="I87" s="7" t="s">
        <v>989</v>
      </c>
      <c r="J87" s="8" t="s">
        <v>990</v>
      </c>
      <c r="K87" s="9" t="s">
        <v>751</v>
      </c>
      <c r="L87" s="27">
        <v>176.1</v>
      </c>
      <c r="M87" s="45"/>
    </row>
    <row r="88" spans="1:13" s="3" customFormat="1">
      <c r="A88" s="45"/>
      <c r="B88" s="6" t="s">
        <v>649</v>
      </c>
      <c r="C88" s="7" t="s">
        <v>687</v>
      </c>
      <c r="D88" s="8" t="s">
        <v>1012</v>
      </c>
      <c r="E88" s="9" t="s">
        <v>629</v>
      </c>
      <c r="F88" s="17">
        <v>107.3</v>
      </c>
      <c r="G88" s="45"/>
      <c r="H88" s="26" t="s">
        <v>649</v>
      </c>
      <c r="I88" s="7" t="s">
        <v>705</v>
      </c>
      <c r="J88" s="8" t="s">
        <v>1147</v>
      </c>
      <c r="K88" s="9" t="s">
        <v>629</v>
      </c>
      <c r="L88" s="27">
        <v>181.6</v>
      </c>
      <c r="M88" s="45"/>
    </row>
    <row r="89" spans="1:13" s="3" customFormat="1">
      <c r="A89" s="45"/>
      <c r="B89" s="6" t="s">
        <v>650</v>
      </c>
      <c r="C89" s="7" t="s">
        <v>1167</v>
      </c>
      <c r="D89" s="8" t="s">
        <v>974</v>
      </c>
      <c r="E89" s="9" t="s">
        <v>751</v>
      </c>
      <c r="F89" s="17">
        <v>109.7</v>
      </c>
      <c r="G89" s="45"/>
      <c r="H89" s="26" t="s">
        <v>650</v>
      </c>
      <c r="I89" s="7" t="s">
        <v>667</v>
      </c>
      <c r="J89" s="8" t="s">
        <v>670</v>
      </c>
      <c r="K89" s="9" t="s">
        <v>629</v>
      </c>
      <c r="L89" s="27">
        <v>183.9</v>
      </c>
      <c r="M89" s="45"/>
    </row>
    <row r="90" spans="1:13" s="3" customFormat="1" ht="12.75">
      <c r="A90" s="45"/>
      <c r="B90" s="6"/>
      <c r="C90" s="7"/>
      <c r="D90" s="21"/>
      <c r="E90" s="9"/>
      <c r="F90" s="17"/>
      <c r="G90" s="45"/>
      <c r="H90" s="26" t="s">
        <v>651</v>
      </c>
      <c r="I90" s="7" t="s">
        <v>835</v>
      </c>
      <c r="J90" s="8" t="s">
        <v>869</v>
      </c>
      <c r="K90" s="9" t="s">
        <v>629</v>
      </c>
      <c r="L90" s="27">
        <v>186.9</v>
      </c>
      <c r="M90" s="45"/>
    </row>
    <row r="91" spans="1:13" s="3" customFormat="1" ht="12.75">
      <c r="A91" s="45"/>
      <c r="B91" s="6"/>
      <c r="C91" s="7"/>
      <c r="D91" s="21"/>
      <c r="E91" s="9"/>
      <c r="F91" s="17"/>
      <c r="G91" s="45"/>
      <c r="H91" s="26" t="s">
        <v>899</v>
      </c>
      <c r="I91" s="7" t="s">
        <v>871</v>
      </c>
      <c r="J91" s="8" t="s">
        <v>1148</v>
      </c>
      <c r="K91" s="9" t="s">
        <v>663</v>
      </c>
      <c r="L91" s="27">
        <v>190.6</v>
      </c>
      <c r="M91" s="45"/>
    </row>
    <row r="92" spans="1:13" s="3" customFormat="1" ht="12.75">
      <c r="A92" s="45"/>
      <c r="B92" s="6"/>
      <c r="C92" s="7"/>
      <c r="D92" s="21"/>
      <c r="E92" s="9"/>
      <c r="F92" s="17"/>
      <c r="G92" s="45"/>
      <c r="H92" s="26" t="s">
        <v>900</v>
      </c>
      <c r="I92" s="7" t="s">
        <v>699</v>
      </c>
      <c r="J92" s="8" t="s">
        <v>1000</v>
      </c>
      <c r="K92" s="9" t="s">
        <v>800</v>
      </c>
      <c r="L92" s="27">
        <v>204.1</v>
      </c>
      <c r="M92" s="45"/>
    </row>
    <row r="93" spans="1:13" s="3" customFormat="1" ht="12.75">
      <c r="A93" s="45"/>
      <c r="B93" s="6"/>
      <c r="C93" s="7"/>
      <c r="D93" s="21"/>
      <c r="E93" s="9"/>
      <c r="F93" s="17"/>
      <c r="G93" s="45"/>
      <c r="H93" s="26" t="s">
        <v>901</v>
      </c>
      <c r="I93" s="7" t="s">
        <v>1149</v>
      </c>
      <c r="J93" s="8" t="s">
        <v>819</v>
      </c>
      <c r="K93" s="9" t="s">
        <v>629</v>
      </c>
      <c r="L93" s="27">
        <v>213.6</v>
      </c>
      <c r="M93" s="45"/>
    </row>
    <row r="94" spans="1:13" s="3" customFormat="1" ht="12.75">
      <c r="A94" s="45"/>
      <c r="B94" s="6"/>
      <c r="C94" s="7"/>
      <c r="D94" s="21"/>
      <c r="E94" s="9"/>
      <c r="F94" s="17"/>
      <c r="G94" s="45"/>
      <c r="H94" s="26" t="s">
        <v>902</v>
      </c>
      <c r="I94" s="7" t="s">
        <v>706</v>
      </c>
      <c r="J94" s="8" t="s">
        <v>1150</v>
      </c>
      <c r="K94" s="9" t="s">
        <v>629</v>
      </c>
      <c r="L94" s="27">
        <v>223.2</v>
      </c>
      <c r="M94" s="45"/>
    </row>
    <row r="95" spans="1:13" s="3" customFormat="1" ht="13.5" thickBot="1">
      <c r="A95" s="45"/>
      <c r="B95" s="19"/>
      <c r="C95" s="10"/>
      <c r="D95" s="22"/>
      <c r="E95" s="11"/>
      <c r="F95" s="18"/>
      <c r="G95" s="45"/>
      <c r="H95" s="26" t="s">
        <v>903</v>
      </c>
      <c r="I95" s="29" t="s">
        <v>1151</v>
      </c>
      <c r="J95" s="75" t="s">
        <v>1152</v>
      </c>
      <c r="K95" s="30" t="s">
        <v>931</v>
      </c>
      <c r="L95" s="31"/>
      <c r="M95" s="45"/>
    </row>
    <row r="96" spans="1:13" s="3" customFormat="1" ht="6.75" customHeight="1" thickTop="1">
      <c r="A96" s="45"/>
      <c r="B96" s="46"/>
      <c r="C96" s="46"/>
      <c r="D96" s="46"/>
      <c r="E96" s="46"/>
      <c r="F96" s="46"/>
      <c r="G96" s="45"/>
      <c r="H96" s="47"/>
      <c r="I96" s="47"/>
      <c r="J96" s="47"/>
      <c r="K96" s="47"/>
      <c r="L96" s="47"/>
      <c r="M96" s="45"/>
    </row>
    <row r="97" spans="1:14" ht="27" customHeight="1" thickBot="1">
      <c r="A97" s="35"/>
      <c r="B97" s="1056" t="s">
        <v>768</v>
      </c>
      <c r="C97" s="1056"/>
      <c r="D97" s="35"/>
      <c r="E97" s="160" t="s">
        <v>711</v>
      </c>
      <c r="F97" s="1065" t="s">
        <v>712</v>
      </c>
      <c r="G97" s="1065"/>
      <c r="H97" s="1065"/>
      <c r="I97" s="1065"/>
      <c r="J97" s="35"/>
      <c r="K97" s="1056" t="s">
        <v>713</v>
      </c>
      <c r="L97" s="1056"/>
      <c r="M97" s="35"/>
    </row>
    <row r="98" spans="1:14" ht="5.25" customHeight="1" thickTop="1" thickBot="1">
      <c r="A98" s="35"/>
      <c r="B98" s="1057" t="s">
        <v>621</v>
      </c>
      <c r="C98" s="1058"/>
      <c r="D98" s="43"/>
      <c r="E98" s="44"/>
      <c r="F98" s="44"/>
      <c r="G98" s="35"/>
      <c r="H98" s="1061" t="s">
        <v>652</v>
      </c>
      <c r="I98" s="1062"/>
      <c r="J98" s="35"/>
      <c r="K98" s="35"/>
      <c r="L98" s="35"/>
      <c r="M98" s="35"/>
    </row>
    <row r="99" spans="1:14" s="3" customFormat="1" ht="16.5" thickTop="1" thickBot="1">
      <c r="A99" s="45"/>
      <c r="B99" s="1059"/>
      <c r="C99" s="1060"/>
      <c r="D99" s="14"/>
      <c r="E99" s="12" t="s">
        <v>645</v>
      </c>
      <c r="F99" s="13">
        <f>COUNTA(D101:D136)</f>
        <v>36</v>
      </c>
      <c r="G99" s="45"/>
      <c r="H99" s="1063"/>
      <c r="I99" s="1064"/>
      <c r="J99" s="32"/>
      <c r="K99" s="33" t="s">
        <v>645</v>
      </c>
      <c r="L99" s="34">
        <f>COUNTA(J101:J136)</f>
        <v>31</v>
      </c>
      <c r="M99" s="45"/>
    </row>
    <row r="100" spans="1:14" s="3" customFormat="1">
      <c r="A100" s="45"/>
      <c r="B100" s="15" t="s">
        <v>626</v>
      </c>
      <c r="C100" s="16" t="s">
        <v>622</v>
      </c>
      <c r="D100" s="4" t="s">
        <v>623</v>
      </c>
      <c r="E100" s="4" t="s">
        <v>624</v>
      </c>
      <c r="F100" s="5" t="s">
        <v>644</v>
      </c>
      <c r="G100" s="45"/>
      <c r="H100" s="24" t="s">
        <v>626</v>
      </c>
      <c r="I100" s="23" t="s">
        <v>622</v>
      </c>
      <c r="J100" s="4" t="s">
        <v>623</v>
      </c>
      <c r="K100" s="4" t="s">
        <v>624</v>
      </c>
      <c r="L100" s="25" t="s">
        <v>644</v>
      </c>
      <c r="M100" s="45"/>
    </row>
    <row r="101" spans="1:14" s="3" customFormat="1">
      <c r="A101" s="45"/>
      <c r="B101" s="76" t="s">
        <v>630</v>
      </c>
      <c r="C101" s="77" t="s">
        <v>967</v>
      </c>
      <c r="D101" s="78" t="s">
        <v>1189</v>
      </c>
      <c r="E101" s="79" t="s">
        <v>751</v>
      </c>
      <c r="F101" s="219">
        <v>1.5914351851851851E-3</v>
      </c>
      <c r="G101" s="226"/>
      <c r="H101" s="94" t="s">
        <v>630</v>
      </c>
      <c r="I101" s="77" t="s">
        <v>835</v>
      </c>
      <c r="J101" s="78" t="s">
        <v>836</v>
      </c>
      <c r="K101" s="79" t="s">
        <v>657</v>
      </c>
      <c r="L101" s="222">
        <v>1.7870370370370368E-3</v>
      </c>
      <c r="M101" s="45"/>
      <c r="N101" s="227"/>
    </row>
    <row r="102" spans="1:14" s="3" customFormat="1">
      <c r="A102" s="45"/>
      <c r="B102" s="81" t="s">
        <v>631</v>
      </c>
      <c r="C102" s="82" t="s">
        <v>678</v>
      </c>
      <c r="D102" s="83" t="s">
        <v>1190</v>
      </c>
      <c r="E102" s="84" t="s">
        <v>751</v>
      </c>
      <c r="F102" s="220">
        <v>1.6458333333333333E-3</v>
      </c>
      <c r="G102" s="226"/>
      <c r="H102" s="96" t="s">
        <v>631</v>
      </c>
      <c r="I102" s="82" t="s">
        <v>740</v>
      </c>
      <c r="J102" s="83" t="s">
        <v>996</v>
      </c>
      <c r="K102" s="84" t="s">
        <v>751</v>
      </c>
      <c r="L102" s="223">
        <v>1.8553240740740743E-3</v>
      </c>
      <c r="M102" s="45"/>
      <c r="N102" s="227"/>
    </row>
    <row r="103" spans="1:14" s="3" customFormat="1">
      <c r="A103" s="45"/>
      <c r="B103" s="86" t="s">
        <v>632</v>
      </c>
      <c r="C103" s="87" t="s">
        <v>680</v>
      </c>
      <c r="D103" s="88" t="s">
        <v>654</v>
      </c>
      <c r="E103" s="89" t="s">
        <v>661</v>
      </c>
      <c r="F103" s="221">
        <v>1.6527777777777775E-3</v>
      </c>
      <c r="G103" s="226"/>
      <c r="H103" s="98" t="s">
        <v>632</v>
      </c>
      <c r="I103" s="87" t="s">
        <v>667</v>
      </c>
      <c r="J103" s="88" t="s">
        <v>983</v>
      </c>
      <c r="K103" s="89" t="s">
        <v>938</v>
      </c>
      <c r="L103" s="224">
        <v>1.9293981481481482E-3</v>
      </c>
      <c r="M103" s="45"/>
      <c r="N103" s="227"/>
    </row>
    <row r="104" spans="1:14" s="3" customFormat="1" ht="11.25" customHeight="1">
      <c r="A104" s="45"/>
      <c r="B104" s="6" t="s">
        <v>633</v>
      </c>
      <c r="C104" s="7" t="s">
        <v>678</v>
      </c>
      <c r="D104" s="8" t="s">
        <v>679</v>
      </c>
      <c r="E104" s="9" t="s">
        <v>657</v>
      </c>
      <c r="F104" s="17">
        <v>144.19999999999999</v>
      </c>
      <c r="G104" s="45"/>
      <c r="H104" s="26" t="s">
        <v>633</v>
      </c>
      <c r="I104" s="7" t="s">
        <v>709</v>
      </c>
      <c r="J104" s="8" t="s">
        <v>1168</v>
      </c>
      <c r="K104" s="9" t="s">
        <v>929</v>
      </c>
      <c r="L104" s="27">
        <v>173.9</v>
      </c>
      <c r="M104" s="45"/>
    </row>
    <row r="105" spans="1:14" s="3" customFormat="1" ht="11.25" customHeight="1">
      <c r="A105" s="45"/>
      <c r="B105" s="6" t="s">
        <v>634</v>
      </c>
      <c r="C105" s="7" t="s">
        <v>675</v>
      </c>
      <c r="D105" s="8" t="s">
        <v>676</v>
      </c>
      <c r="E105" s="9" t="s">
        <v>677</v>
      </c>
      <c r="F105" s="17">
        <v>147.19999999999999</v>
      </c>
      <c r="G105" s="45"/>
      <c r="H105" s="26" t="s">
        <v>634</v>
      </c>
      <c r="I105" s="7" t="s">
        <v>667</v>
      </c>
      <c r="J105" s="8" t="s">
        <v>1169</v>
      </c>
      <c r="K105" s="9" t="s">
        <v>929</v>
      </c>
      <c r="L105" s="27">
        <v>178.9</v>
      </c>
      <c r="M105" s="45"/>
    </row>
    <row r="106" spans="1:14" s="3" customFormat="1" ht="11.25" customHeight="1">
      <c r="A106" s="45"/>
      <c r="B106" s="6" t="s">
        <v>635</v>
      </c>
      <c r="C106" s="7" t="s">
        <v>690</v>
      </c>
      <c r="D106" s="8" t="s">
        <v>966</v>
      </c>
      <c r="E106" s="9" t="s">
        <v>751</v>
      </c>
      <c r="F106" s="17">
        <v>152.69999999999999</v>
      </c>
      <c r="G106" s="45"/>
      <c r="H106" s="26" t="s">
        <v>635</v>
      </c>
      <c r="I106" s="7" t="s">
        <v>1170</v>
      </c>
      <c r="J106" s="8" t="s">
        <v>1171</v>
      </c>
      <c r="K106" s="9" t="s">
        <v>929</v>
      </c>
      <c r="L106" s="27">
        <v>182.7</v>
      </c>
      <c r="M106" s="45"/>
    </row>
    <row r="107" spans="1:14" s="3" customFormat="1" ht="11.25" customHeight="1">
      <c r="A107" s="45"/>
      <c r="B107" s="6" t="s">
        <v>637</v>
      </c>
      <c r="C107" s="7" t="s">
        <v>1191</v>
      </c>
      <c r="D107" s="8" t="s">
        <v>1192</v>
      </c>
      <c r="E107" s="9" t="s">
        <v>661</v>
      </c>
      <c r="F107" s="17">
        <v>153.6</v>
      </c>
      <c r="G107" s="45"/>
      <c r="H107" s="26" t="s">
        <v>636</v>
      </c>
      <c r="I107" s="7" t="s">
        <v>667</v>
      </c>
      <c r="J107" s="8" t="s">
        <v>1172</v>
      </c>
      <c r="K107" s="9" t="s">
        <v>751</v>
      </c>
      <c r="L107" s="27">
        <v>185</v>
      </c>
      <c r="M107" s="45"/>
    </row>
    <row r="108" spans="1:14" s="3" customFormat="1" ht="11.25" customHeight="1">
      <c r="A108" s="45"/>
      <c r="B108" s="6" t="s">
        <v>638</v>
      </c>
      <c r="C108" s="7" t="s">
        <v>1167</v>
      </c>
      <c r="D108" s="8" t="s">
        <v>682</v>
      </c>
      <c r="E108" s="9" t="s">
        <v>663</v>
      </c>
      <c r="F108" s="17">
        <v>156.69999999999999</v>
      </c>
      <c r="G108" s="45"/>
      <c r="H108" s="26" t="s">
        <v>637</v>
      </c>
      <c r="I108" s="7" t="s">
        <v>706</v>
      </c>
      <c r="J108" s="8" t="s">
        <v>1173</v>
      </c>
      <c r="K108" s="9" t="s">
        <v>751</v>
      </c>
      <c r="L108" s="27">
        <v>191.6</v>
      </c>
      <c r="M108" s="45"/>
    </row>
    <row r="109" spans="1:14" s="3" customFormat="1" ht="11.25" customHeight="1">
      <c r="A109" s="45"/>
      <c r="B109" s="6" t="s">
        <v>639</v>
      </c>
      <c r="C109" s="7" t="s">
        <v>1156</v>
      </c>
      <c r="D109" s="8" t="s">
        <v>1036</v>
      </c>
      <c r="E109" s="9" t="s">
        <v>929</v>
      </c>
      <c r="F109" s="17">
        <v>157.1</v>
      </c>
      <c r="G109" s="45"/>
      <c r="H109" s="26" t="s">
        <v>638</v>
      </c>
      <c r="I109" s="7" t="s">
        <v>1151</v>
      </c>
      <c r="J109" s="8" t="s">
        <v>1174</v>
      </c>
      <c r="K109" s="9" t="s">
        <v>931</v>
      </c>
      <c r="L109" s="27">
        <v>192.1</v>
      </c>
      <c r="M109" s="45"/>
    </row>
    <row r="110" spans="1:14" s="3" customFormat="1" ht="11.25" customHeight="1">
      <c r="A110" s="45"/>
      <c r="B110" s="6" t="s">
        <v>640</v>
      </c>
      <c r="C110" s="7" t="s">
        <v>678</v>
      </c>
      <c r="D110" s="8" t="s">
        <v>1193</v>
      </c>
      <c r="E110" s="9" t="s">
        <v>929</v>
      </c>
      <c r="F110" s="17">
        <v>157.6</v>
      </c>
      <c r="G110" s="45"/>
      <c r="H110" s="26" t="s">
        <v>639</v>
      </c>
      <c r="I110" s="7" t="s">
        <v>664</v>
      </c>
      <c r="J110" s="8" t="s">
        <v>704</v>
      </c>
      <c r="K110" s="9" t="s">
        <v>629</v>
      </c>
      <c r="L110" s="27">
        <v>196.4</v>
      </c>
      <c r="M110" s="45"/>
    </row>
    <row r="111" spans="1:14" s="3" customFormat="1" ht="11.25" customHeight="1">
      <c r="A111" s="45"/>
      <c r="B111" s="6" t="s">
        <v>641</v>
      </c>
      <c r="C111" s="7" t="s">
        <v>1194</v>
      </c>
      <c r="D111" s="8" t="s">
        <v>1113</v>
      </c>
      <c r="E111" s="9" t="s">
        <v>657</v>
      </c>
      <c r="F111" s="17">
        <v>160.80000000000001</v>
      </c>
      <c r="G111" s="45"/>
      <c r="H111" s="26" t="s">
        <v>640</v>
      </c>
      <c r="I111" s="7" t="s">
        <v>887</v>
      </c>
      <c r="J111" s="8" t="s">
        <v>1163</v>
      </c>
      <c r="K111" s="9" t="s">
        <v>929</v>
      </c>
      <c r="L111" s="27">
        <v>198.2</v>
      </c>
      <c r="M111" s="45"/>
    </row>
    <row r="112" spans="1:14" s="3" customFormat="1" ht="11.25" customHeight="1">
      <c r="A112" s="45"/>
      <c r="B112" s="6" t="s">
        <v>642</v>
      </c>
      <c r="C112" s="7" t="s">
        <v>1195</v>
      </c>
      <c r="D112" s="8" t="s">
        <v>1196</v>
      </c>
      <c r="E112" s="9" t="s">
        <v>929</v>
      </c>
      <c r="F112" s="17">
        <v>162.1</v>
      </c>
      <c r="G112" s="45"/>
      <c r="H112" s="26" t="s">
        <v>641</v>
      </c>
      <c r="I112" s="7" t="s">
        <v>816</v>
      </c>
      <c r="J112" s="8" t="s">
        <v>1175</v>
      </c>
      <c r="K112" s="9" t="s">
        <v>751</v>
      </c>
      <c r="L112" s="27">
        <v>198.6</v>
      </c>
      <c r="M112" s="45"/>
    </row>
    <row r="113" spans="1:13" s="3" customFormat="1" ht="11.25" customHeight="1">
      <c r="A113" s="45"/>
      <c r="B113" s="6" t="s">
        <v>643</v>
      </c>
      <c r="C113" s="7" t="s">
        <v>1164</v>
      </c>
      <c r="D113" s="8" t="s">
        <v>1197</v>
      </c>
      <c r="E113" s="9" t="s">
        <v>929</v>
      </c>
      <c r="F113" s="17">
        <v>162.5</v>
      </c>
      <c r="G113" s="45"/>
      <c r="H113" s="26" t="s">
        <v>642</v>
      </c>
      <c r="I113" s="7" t="s">
        <v>1115</v>
      </c>
      <c r="J113" s="8" t="s">
        <v>875</v>
      </c>
      <c r="K113" s="9" t="s">
        <v>929</v>
      </c>
      <c r="L113" s="27">
        <v>199.1</v>
      </c>
      <c r="M113" s="45"/>
    </row>
    <row r="114" spans="1:13" s="3" customFormat="1" ht="11.25" customHeight="1">
      <c r="A114" s="45"/>
      <c r="B114" s="6" t="s">
        <v>646</v>
      </c>
      <c r="C114" s="7" t="s">
        <v>828</v>
      </c>
      <c r="D114" s="8" t="s">
        <v>1198</v>
      </c>
      <c r="E114" s="9" t="s">
        <v>751</v>
      </c>
      <c r="F114" s="17">
        <v>163.19999999999999</v>
      </c>
      <c r="G114" s="45"/>
      <c r="H114" s="26" t="s">
        <v>643</v>
      </c>
      <c r="I114" s="7" t="s">
        <v>1176</v>
      </c>
      <c r="J114" s="8" t="s">
        <v>1123</v>
      </c>
      <c r="K114" s="9" t="s">
        <v>929</v>
      </c>
      <c r="L114" s="27">
        <v>199.6</v>
      </c>
      <c r="M114" s="45"/>
    </row>
    <row r="115" spans="1:13" s="3" customFormat="1" ht="11.25" customHeight="1">
      <c r="A115" s="45"/>
      <c r="B115" s="6" t="s">
        <v>647</v>
      </c>
      <c r="C115" s="7" t="s">
        <v>828</v>
      </c>
      <c r="D115" s="8" t="s">
        <v>1199</v>
      </c>
      <c r="E115" s="9" t="s">
        <v>929</v>
      </c>
      <c r="F115" s="17">
        <v>163.69999999999999</v>
      </c>
      <c r="G115" s="45"/>
      <c r="H115" s="26" t="s">
        <v>646</v>
      </c>
      <c r="I115" s="7" t="s">
        <v>699</v>
      </c>
      <c r="J115" s="8" t="s">
        <v>700</v>
      </c>
      <c r="K115" s="9" t="s">
        <v>629</v>
      </c>
      <c r="L115" s="27">
        <v>200.1</v>
      </c>
      <c r="M115" s="45"/>
    </row>
    <row r="116" spans="1:13" s="3" customFormat="1" ht="11.25" customHeight="1">
      <c r="A116" s="45"/>
      <c r="B116" s="6" t="s">
        <v>648</v>
      </c>
      <c r="C116" s="7" t="s">
        <v>761</v>
      </c>
      <c r="D116" s="8" t="s">
        <v>3988</v>
      </c>
      <c r="E116" s="9" t="s">
        <v>677</v>
      </c>
      <c r="F116" s="17">
        <v>164.2</v>
      </c>
      <c r="G116" s="45"/>
      <c r="H116" s="26" t="s">
        <v>647</v>
      </c>
      <c r="I116" s="7" t="s">
        <v>729</v>
      </c>
      <c r="J116" s="8" t="s">
        <v>1177</v>
      </c>
      <c r="K116" s="9" t="s">
        <v>751</v>
      </c>
      <c r="L116" s="27">
        <v>201.1</v>
      </c>
      <c r="M116" s="45"/>
    </row>
    <row r="117" spans="1:13" s="3" customFormat="1" ht="11.25" customHeight="1">
      <c r="A117" s="45"/>
      <c r="B117" s="6" t="s">
        <v>649</v>
      </c>
      <c r="C117" s="7" t="s">
        <v>1200</v>
      </c>
      <c r="D117" s="8" t="s">
        <v>1201</v>
      </c>
      <c r="E117" s="9" t="s">
        <v>661</v>
      </c>
      <c r="F117" s="17">
        <v>164.8</v>
      </c>
      <c r="G117" s="45"/>
      <c r="H117" s="26" t="s">
        <v>648</v>
      </c>
      <c r="I117" s="7" t="s">
        <v>1178</v>
      </c>
      <c r="J117" s="8" t="s">
        <v>848</v>
      </c>
      <c r="K117" s="9" t="s">
        <v>929</v>
      </c>
      <c r="L117" s="27">
        <v>201.5</v>
      </c>
      <c r="M117" s="45"/>
    </row>
    <row r="118" spans="1:13" s="3" customFormat="1" ht="11.25" customHeight="1">
      <c r="A118" s="45"/>
      <c r="B118" s="6" t="s">
        <v>650</v>
      </c>
      <c r="C118" s="7" t="s">
        <v>1214</v>
      </c>
      <c r="D118" s="8" t="s">
        <v>1215</v>
      </c>
      <c r="E118" s="9" t="s">
        <v>929</v>
      </c>
      <c r="F118" s="17">
        <v>165.6</v>
      </c>
      <c r="G118" s="45"/>
      <c r="H118" s="26" t="s">
        <v>649</v>
      </c>
      <c r="I118" s="7" t="s">
        <v>701</v>
      </c>
      <c r="J118" s="8" t="s">
        <v>1163</v>
      </c>
      <c r="K118" s="9" t="s">
        <v>930</v>
      </c>
      <c r="L118" s="27">
        <v>203.1</v>
      </c>
      <c r="M118" s="45"/>
    </row>
    <row r="119" spans="1:13" s="3" customFormat="1" ht="11.25" customHeight="1">
      <c r="A119" s="45"/>
      <c r="B119" s="6" t="s">
        <v>651</v>
      </c>
      <c r="C119" s="7" t="s">
        <v>1216</v>
      </c>
      <c r="D119" s="8" t="s">
        <v>1217</v>
      </c>
      <c r="E119" s="9" t="s">
        <v>929</v>
      </c>
      <c r="F119" s="17">
        <v>165.9</v>
      </c>
      <c r="G119" s="45"/>
      <c r="H119" s="26" t="s">
        <v>650</v>
      </c>
      <c r="I119" s="7" t="s">
        <v>705</v>
      </c>
      <c r="J119" s="8" t="s">
        <v>3531</v>
      </c>
      <c r="K119" s="9" t="s">
        <v>629</v>
      </c>
      <c r="L119" s="27">
        <v>206.5</v>
      </c>
      <c r="M119" s="45"/>
    </row>
    <row r="120" spans="1:13" s="3" customFormat="1" ht="11.25" customHeight="1">
      <c r="A120" s="45"/>
      <c r="B120" s="6" t="s">
        <v>899</v>
      </c>
      <c r="C120" s="7" t="s">
        <v>653</v>
      </c>
      <c r="D120" s="8" t="s">
        <v>683</v>
      </c>
      <c r="E120" s="9" t="s">
        <v>663</v>
      </c>
      <c r="F120" s="17">
        <v>166.4</v>
      </c>
      <c r="G120" s="45"/>
      <c r="H120" s="26" t="s">
        <v>651</v>
      </c>
      <c r="I120" s="7" t="s">
        <v>729</v>
      </c>
      <c r="J120" s="8" t="s">
        <v>1179</v>
      </c>
      <c r="K120" s="9" t="s">
        <v>751</v>
      </c>
      <c r="L120" s="27">
        <v>207.3</v>
      </c>
      <c r="M120" s="45"/>
    </row>
    <row r="121" spans="1:13" s="3" customFormat="1" ht="11.25" customHeight="1">
      <c r="A121" s="45"/>
      <c r="B121" s="6" t="s">
        <v>900</v>
      </c>
      <c r="C121" s="7" t="s">
        <v>678</v>
      </c>
      <c r="D121" s="8" t="s">
        <v>1201</v>
      </c>
      <c r="E121" s="9" t="s">
        <v>661</v>
      </c>
      <c r="F121" s="17">
        <v>166.9</v>
      </c>
      <c r="G121" s="45"/>
      <c r="H121" s="26" t="s">
        <v>899</v>
      </c>
      <c r="I121" s="7" t="s">
        <v>1180</v>
      </c>
      <c r="J121" s="8" t="s">
        <v>1181</v>
      </c>
      <c r="K121" s="9" t="s">
        <v>931</v>
      </c>
      <c r="L121" s="27">
        <v>208.4</v>
      </c>
      <c r="M121" s="45"/>
    </row>
    <row r="122" spans="1:13" s="3" customFormat="1" ht="11.25" customHeight="1">
      <c r="A122" s="45"/>
      <c r="B122" s="6" t="s">
        <v>900</v>
      </c>
      <c r="C122" s="7" t="s">
        <v>678</v>
      </c>
      <c r="D122" s="8" t="s">
        <v>802</v>
      </c>
      <c r="E122" s="9" t="s">
        <v>931</v>
      </c>
      <c r="F122" s="17">
        <v>169.7</v>
      </c>
      <c r="G122" s="45"/>
      <c r="H122" s="26" t="s">
        <v>900</v>
      </c>
      <c r="I122" s="7" t="s">
        <v>1182</v>
      </c>
      <c r="J122" s="8" t="s">
        <v>1183</v>
      </c>
      <c r="K122" s="9" t="s">
        <v>930</v>
      </c>
      <c r="L122" s="27">
        <v>209.5</v>
      </c>
      <c r="M122" s="45"/>
    </row>
    <row r="123" spans="1:13" s="3" customFormat="1" ht="11.25" customHeight="1">
      <c r="A123" s="45"/>
      <c r="B123" s="6" t="s">
        <v>901</v>
      </c>
      <c r="C123" s="7" t="s">
        <v>976</v>
      </c>
      <c r="D123" s="8" t="s">
        <v>1155</v>
      </c>
      <c r="E123" s="9" t="s">
        <v>751</v>
      </c>
      <c r="F123" s="17">
        <v>172</v>
      </c>
      <c r="G123" s="45"/>
      <c r="H123" s="26" t="s">
        <v>901</v>
      </c>
      <c r="I123" s="7" t="s">
        <v>706</v>
      </c>
      <c r="J123" s="8" t="s">
        <v>789</v>
      </c>
      <c r="K123" s="9" t="s">
        <v>800</v>
      </c>
      <c r="L123" s="27">
        <v>210.5</v>
      </c>
      <c r="M123" s="45"/>
    </row>
    <row r="124" spans="1:13" s="3" customFormat="1" ht="11.25" customHeight="1">
      <c r="A124" s="45"/>
      <c r="B124" s="6" t="s">
        <v>902</v>
      </c>
      <c r="C124" s="7" t="s">
        <v>1202</v>
      </c>
      <c r="D124" s="8" t="s">
        <v>1163</v>
      </c>
      <c r="E124" s="9" t="s">
        <v>931</v>
      </c>
      <c r="F124" s="17">
        <v>172.2</v>
      </c>
      <c r="G124" s="45"/>
      <c r="H124" s="26" t="s">
        <v>902</v>
      </c>
      <c r="I124" s="7" t="s">
        <v>982</v>
      </c>
      <c r="J124" s="8" t="s">
        <v>1023</v>
      </c>
      <c r="K124" s="9" t="s">
        <v>800</v>
      </c>
      <c r="L124" s="27">
        <v>211.5</v>
      </c>
      <c r="M124" s="45"/>
    </row>
    <row r="125" spans="1:13" s="3" customFormat="1" ht="11.25" customHeight="1">
      <c r="A125" s="45"/>
      <c r="B125" s="6" t="s">
        <v>903</v>
      </c>
      <c r="C125" s="7" t="s">
        <v>1203</v>
      </c>
      <c r="D125" s="8" t="s">
        <v>1204</v>
      </c>
      <c r="E125" s="9" t="s">
        <v>751</v>
      </c>
      <c r="F125" s="17">
        <v>173.8</v>
      </c>
      <c r="G125" s="45"/>
      <c r="H125" s="26" t="s">
        <v>903</v>
      </c>
      <c r="I125" s="7" t="s">
        <v>706</v>
      </c>
      <c r="J125" s="8" t="s">
        <v>672</v>
      </c>
      <c r="K125" s="9" t="s">
        <v>751</v>
      </c>
      <c r="L125" s="27">
        <v>212.8</v>
      </c>
      <c r="M125" s="45"/>
    </row>
    <row r="126" spans="1:13" s="3" customFormat="1" ht="11.25" customHeight="1">
      <c r="A126" s="45"/>
      <c r="B126" s="6" t="s">
        <v>1124</v>
      </c>
      <c r="C126" s="7" t="s">
        <v>688</v>
      </c>
      <c r="D126" s="8" t="s">
        <v>689</v>
      </c>
      <c r="E126" s="9" t="s">
        <v>629</v>
      </c>
      <c r="F126" s="17">
        <v>176.2</v>
      </c>
      <c r="G126" s="45"/>
      <c r="H126" s="26" t="s">
        <v>1124</v>
      </c>
      <c r="I126" s="7" t="s">
        <v>1182</v>
      </c>
      <c r="J126" s="8" t="s">
        <v>1178</v>
      </c>
      <c r="K126" s="9" t="s">
        <v>929</v>
      </c>
      <c r="L126" s="27">
        <v>214</v>
      </c>
      <c r="M126" s="45"/>
    </row>
    <row r="127" spans="1:13" s="3" customFormat="1" ht="11.25" customHeight="1">
      <c r="A127" s="45"/>
      <c r="B127" s="6" t="s">
        <v>1125</v>
      </c>
      <c r="C127" s="7" t="s">
        <v>964</v>
      </c>
      <c r="D127" s="8" t="s">
        <v>875</v>
      </c>
      <c r="E127" s="9" t="s">
        <v>929</v>
      </c>
      <c r="F127" s="17">
        <v>176.5</v>
      </c>
      <c r="G127" s="45"/>
      <c r="H127" s="26" t="s">
        <v>1125</v>
      </c>
      <c r="I127" s="7" t="s">
        <v>1184</v>
      </c>
      <c r="J127" s="8" t="s">
        <v>793</v>
      </c>
      <c r="K127" s="9" t="s">
        <v>629</v>
      </c>
      <c r="L127" s="27">
        <v>221.6</v>
      </c>
      <c r="M127" s="45"/>
    </row>
    <row r="128" spans="1:13" s="3" customFormat="1" ht="11.25" customHeight="1">
      <c r="A128" s="45"/>
      <c r="B128" s="6" t="s">
        <v>1126</v>
      </c>
      <c r="C128" s="7" t="s">
        <v>696</v>
      </c>
      <c r="D128" s="8" t="s">
        <v>1205</v>
      </c>
      <c r="E128" s="9" t="s">
        <v>669</v>
      </c>
      <c r="F128" s="17">
        <v>177.1</v>
      </c>
      <c r="G128" s="45"/>
      <c r="H128" s="26" t="s">
        <v>1126</v>
      </c>
      <c r="I128" s="7" t="s">
        <v>664</v>
      </c>
      <c r="J128" s="8" t="s">
        <v>703</v>
      </c>
      <c r="K128" s="9" t="s">
        <v>800</v>
      </c>
      <c r="L128" s="27">
        <v>225.2</v>
      </c>
      <c r="M128" s="45"/>
    </row>
    <row r="129" spans="1:14" s="3" customFormat="1" ht="11.25" customHeight="1">
      <c r="A129" s="45"/>
      <c r="B129" s="6" t="s">
        <v>1127</v>
      </c>
      <c r="C129" s="7" t="s">
        <v>659</v>
      </c>
      <c r="D129" s="8" t="s">
        <v>1144</v>
      </c>
      <c r="E129" s="9" t="s">
        <v>929</v>
      </c>
      <c r="F129" s="17">
        <v>177.4</v>
      </c>
      <c r="G129" s="45"/>
      <c r="H129" s="26" t="s">
        <v>1127</v>
      </c>
      <c r="I129" s="7" t="s">
        <v>742</v>
      </c>
      <c r="J129" s="8" t="s">
        <v>1185</v>
      </c>
      <c r="K129" s="9" t="s">
        <v>800</v>
      </c>
      <c r="L129" s="27">
        <v>234.4</v>
      </c>
      <c r="M129" s="45"/>
    </row>
    <row r="130" spans="1:14" s="3" customFormat="1" ht="11.25" customHeight="1">
      <c r="A130" s="45"/>
      <c r="B130" s="6" t="s">
        <v>1128</v>
      </c>
      <c r="C130" s="7" t="s">
        <v>1206</v>
      </c>
      <c r="D130" s="8" t="s">
        <v>703</v>
      </c>
      <c r="E130" s="9" t="s">
        <v>929</v>
      </c>
      <c r="F130" s="17">
        <v>178.2</v>
      </c>
      <c r="G130" s="45"/>
      <c r="H130" s="26" t="s">
        <v>1128</v>
      </c>
      <c r="I130" s="7" t="s">
        <v>1186</v>
      </c>
      <c r="J130" s="8" t="s">
        <v>869</v>
      </c>
      <c r="K130" s="9" t="s">
        <v>930</v>
      </c>
      <c r="L130" s="27">
        <v>239.1</v>
      </c>
      <c r="M130" s="45"/>
    </row>
    <row r="131" spans="1:14" s="3" customFormat="1" ht="11.25" customHeight="1">
      <c r="A131" s="45"/>
      <c r="B131" s="6" t="s">
        <v>1129</v>
      </c>
      <c r="C131" s="7" t="s">
        <v>653</v>
      </c>
      <c r="D131" s="8" t="s">
        <v>1207</v>
      </c>
      <c r="E131" s="9" t="s">
        <v>751</v>
      </c>
      <c r="F131" s="17">
        <v>178.6</v>
      </c>
      <c r="G131" s="45"/>
      <c r="H131" s="26" t="s">
        <v>1129</v>
      </c>
      <c r="I131" s="7" t="s">
        <v>1187</v>
      </c>
      <c r="J131" s="8" t="s">
        <v>1188</v>
      </c>
      <c r="K131" s="9" t="s">
        <v>677</v>
      </c>
      <c r="L131" s="27"/>
      <c r="M131" s="45"/>
    </row>
    <row r="132" spans="1:14" s="3" customFormat="1" ht="11.25" customHeight="1">
      <c r="A132" s="45"/>
      <c r="B132" s="6" t="s">
        <v>1130</v>
      </c>
      <c r="C132" s="7" t="s">
        <v>1208</v>
      </c>
      <c r="D132" s="8" t="s">
        <v>1036</v>
      </c>
      <c r="E132" s="52" t="s">
        <v>929</v>
      </c>
      <c r="F132" s="53">
        <v>179.1</v>
      </c>
      <c r="G132" s="45"/>
      <c r="H132" s="26"/>
      <c r="I132" s="50"/>
      <c r="J132" s="54"/>
      <c r="K132" s="52"/>
      <c r="L132" s="55"/>
      <c r="M132" s="45"/>
    </row>
    <row r="133" spans="1:14" s="3" customFormat="1" ht="11.25" customHeight="1">
      <c r="A133" s="45"/>
      <c r="B133" s="6" t="s">
        <v>1131</v>
      </c>
      <c r="C133" s="7" t="s">
        <v>972</v>
      </c>
      <c r="D133" s="8" t="s">
        <v>1209</v>
      </c>
      <c r="E133" s="52" t="s">
        <v>929</v>
      </c>
      <c r="F133" s="53">
        <v>187.6</v>
      </c>
      <c r="G133" s="45"/>
      <c r="H133" s="26"/>
      <c r="I133" s="50"/>
      <c r="J133" s="54"/>
      <c r="K133" s="52"/>
      <c r="L133" s="55"/>
      <c r="M133" s="45"/>
    </row>
    <row r="134" spans="1:14" s="3" customFormat="1" ht="11.25" customHeight="1">
      <c r="A134" s="45"/>
      <c r="B134" s="6" t="s">
        <v>1132</v>
      </c>
      <c r="C134" s="7" t="s">
        <v>1210</v>
      </c>
      <c r="D134" s="8" t="s">
        <v>1211</v>
      </c>
      <c r="E134" s="52" t="s">
        <v>751</v>
      </c>
      <c r="F134" s="53">
        <v>222.8</v>
      </c>
      <c r="G134" s="45"/>
      <c r="H134" s="26"/>
      <c r="I134" s="50"/>
      <c r="J134" s="54"/>
      <c r="K134" s="52"/>
      <c r="L134" s="55"/>
      <c r="M134" s="45"/>
    </row>
    <row r="135" spans="1:14" s="3" customFormat="1" ht="11.25" customHeight="1">
      <c r="A135" s="45"/>
      <c r="B135" s="6" t="s">
        <v>1133</v>
      </c>
      <c r="C135" s="50" t="s">
        <v>1011</v>
      </c>
      <c r="D135" s="54" t="s">
        <v>1212</v>
      </c>
      <c r="E135" s="52" t="s">
        <v>669</v>
      </c>
      <c r="F135" s="53">
        <v>223.2</v>
      </c>
      <c r="G135" s="45"/>
      <c r="H135" s="26"/>
      <c r="I135" s="50"/>
      <c r="J135" s="54"/>
      <c r="K135" s="52"/>
      <c r="L135" s="55"/>
      <c r="M135" s="45"/>
    </row>
    <row r="136" spans="1:14" s="3" customFormat="1" ht="11.25" customHeight="1" thickBot="1">
      <c r="A136" s="45"/>
      <c r="B136" s="6" t="s">
        <v>1134</v>
      </c>
      <c r="C136" s="50" t="s">
        <v>753</v>
      </c>
      <c r="D136" s="54" t="s">
        <v>1213</v>
      </c>
      <c r="E136" s="52" t="s">
        <v>751</v>
      </c>
      <c r="F136" s="53"/>
      <c r="G136" s="45"/>
      <c r="H136" s="26"/>
      <c r="I136" s="50"/>
      <c r="J136" s="54"/>
      <c r="K136" s="52"/>
      <c r="L136" s="55"/>
      <c r="M136" s="45"/>
    </row>
    <row r="137" spans="1:14" s="3" customFormat="1" ht="12.75" thickTop="1">
      <c r="A137" s="45"/>
      <c r="B137" s="46"/>
      <c r="C137" s="46"/>
      <c r="D137" s="46"/>
      <c r="E137" s="46"/>
      <c r="F137" s="46"/>
      <c r="G137" s="45"/>
      <c r="H137" s="47"/>
      <c r="I137" s="47"/>
      <c r="J137" s="47"/>
      <c r="K137" s="47"/>
      <c r="L137" s="47"/>
      <c r="M137" s="45"/>
    </row>
    <row r="138" spans="1:14" ht="34.5" customHeight="1" thickBot="1">
      <c r="A138" s="35"/>
      <c r="B138" s="1056" t="s">
        <v>769</v>
      </c>
      <c r="C138" s="1056"/>
      <c r="D138" s="35"/>
      <c r="E138" s="160" t="s">
        <v>713</v>
      </c>
      <c r="F138" s="1065" t="s">
        <v>714</v>
      </c>
      <c r="G138" s="1065"/>
      <c r="H138" s="1065"/>
      <c r="I138" s="1065"/>
      <c r="J138" s="35"/>
      <c r="K138" s="1056" t="s">
        <v>898</v>
      </c>
      <c r="L138" s="1056"/>
      <c r="M138" s="35"/>
    </row>
    <row r="139" spans="1:14" ht="5.25" customHeight="1" thickTop="1" thickBot="1">
      <c r="A139" s="35"/>
      <c r="B139" s="1057" t="s">
        <v>621</v>
      </c>
      <c r="C139" s="1058"/>
      <c r="D139" s="43"/>
      <c r="E139" s="44"/>
      <c r="F139" s="44"/>
      <c r="G139" s="35"/>
      <c r="H139" s="1061" t="s">
        <v>652</v>
      </c>
      <c r="I139" s="1062"/>
      <c r="J139" s="35"/>
      <c r="K139" s="35"/>
      <c r="L139" s="35"/>
      <c r="M139" s="35"/>
    </row>
    <row r="140" spans="1:14" s="3" customFormat="1" ht="16.5" thickTop="1" thickBot="1">
      <c r="A140" s="45"/>
      <c r="B140" s="1059"/>
      <c r="C140" s="1060"/>
      <c r="D140" s="14"/>
      <c r="E140" s="12" t="s">
        <v>645</v>
      </c>
      <c r="F140" s="13">
        <f>COUNTA(D142:D172)</f>
        <v>18</v>
      </c>
      <c r="G140" s="45"/>
      <c r="H140" s="1063"/>
      <c r="I140" s="1064"/>
      <c r="J140" s="32"/>
      <c r="K140" s="33" t="s">
        <v>645</v>
      </c>
      <c r="L140" s="34">
        <f>COUNTA(J142:J172)</f>
        <v>29</v>
      </c>
      <c r="M140" s="45"/>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c r="M141" s="45"/>
    </row>
    <row r="142" spans="1:14" s="3" customFormat="1">
      <c r="A142" s="45"/>
      <c r="B142" s="76" t="s">
        <v>630</v>
      </c>
      <c r="C142" s="77" t="s">
        <v>753</v>
      </c>
      <c r="D142" s="78" t="s">
        <v>1244</v>
      </c>
      <c r="E142" s="79" t="s">
        <v>629</v>
      </c>
      <c r="F142" s="219">
        <v>1.9525462962962962E-3</v>
      </c>
      <c r="G142" s="226"/>
      <c r="H142" s="94" t="s">
        <v>630</v>
      </c>
      <c r="I142" s="77" t="s">
        <v>740</v>
      </c>
      <c r="J142" s="78" t="s">
        <v>744</v>
      </c>
      <c r="K142" s="79" t="s">
        <v>669</v>
      </c>
      <c r="L142" s="222">
        <v>3.1828703703703702E-3</v>
      </c>
      <c r="M142" s="45"/>
      <c r="N142" s="227"/>
    </row>
    <row r="143" spans="1:14" s="3" customFormat="1">
      <c r="A143" s="45"/>
      <c r="B143" s="81" t="s">
        <v>631</v>
      </c>
      <c r="C143" s="82" t="s">
        <v>828</v>
      </c>
      <c r="D143" s="83" t="s">
        <v>848</v>
      </c>
      <c r="E143" s="84" t="s">
        <v>929</v>
      </c>
      <c r="F143" s="220">
        <v>2.0752314814814813E-3</v>
      </c>
      <c r="G143" s="226"/>
      <c r="H143" s="96" t="s">
        <v>631</v>
      </c>
      <c r="I143" s="82" t="s">
        <v>729</v>
      </c>
      <c r="J143" s="83" t="s">
        <v>996</v>
      </c>
      <c r="K143" s="84" t="s">
        <v>751</v>
      </c>
      <c r="L143" s="223">
        <v>3.2731481481481479E-3</v>
      </c>
      <c r="M143" s="45"/>
      <c r="N143" s="227"/>
    </row>
    <row r="144" spans="1:14" s="3" customFormat="1">
      <c r="A144" s="45"/>
      <c r="B144" s="86" t="s">
        <v>632</v>
      </c>
      <c r="C144" s="87" t="s">
        <v>1256</v>
      </c>
      <c r="D144" s="88" t="s">
        <v>1196</v>
      </c>
      <c r="E144" s="89" t="s">
        <v>929</v>
      </c>
      <c r="F144" s="221">
        <v>2.0983796296296293E-3</v>
      </c>
      <c r="G144" s="226"/>
      <c r="H144" s="98" t="s">
        <v>632</v>
      </c>
      <c r="I144" s="87" t="s">
        <v>708</v>
      </c>
      <c r="J144" s="88" t="s">
        <v>1218</v>
      </c>
      <c r="K144" s="89" t="s">
        <v>929</v>
      </c>
      <c r="L144" s="224">
        <v>3.3506944444444443E-3</v>
      </c>
      <c r="M144" s="45"/>
      <c r="N144" s="227"/>
    </row>
    <row r="145" spans="1:13" s="3" customFormat="1">
      <c r="A145" s="45"/>
      <c r="B145" s="6" t="s">
        <v>633</v>
      </c>
      <c r="C145" s="7" t="s">
        <v>1257</v>
      </c>
      <c r="D145" s="8" t="s">
        <v>1222</v>
      </c>
      <c r="E145" s="9" t="s">
        <v>929</v>
      </c>
      <c r="F145" s="17">
        <v>188.9</v>
      </c>
      <c r="G145" s="45"/>
      <c r="H145" s="26" t="s">
        <v>633</v>
      </c>
      <c r="I145" s="7" t="s">
        <v>1233</v>
      </c>
      <c r="J145" s="8" t="s">
        <v>1219</v>
      </c>
      <c r="K145" s="9" t="s">
        <v>930</v>
      </c>
      <c r="L145" s="27">
        <v>293.89999999999998</v>
      </c>
      <c r="M145" s="45"/>
    </row>
    <row r="146" spans="1:13" s="3" customFormat="1">
      <c r="A146" s="45"/>
      <c r="B146" s="6" t="s">
        <v>634</v>
      </c>
      <c r="C146" s="7" t="s">
        <v>969</v>
      </c>
      <c r="D146" s="8" t="s">
        <v>1245</v>
      </c>
      <c r="E146" s="9" t="s">
        <v>930</v>
      </c>
      <c r="F146" s="17">
        <v>194.9</v>
      </c>
      <c r="G146" s="45"/>
      <c r="H146" s="26" t="s">
        <v>634</v>
      </c>
      <c r="I146" s="7" t="s">
        <v>1234</v>
      </c>
      <c r="J146" s="8" t="s">
        <v>1220</v>
      </c>
      <c r="K146" s="9" t="s">
        <v>930</v>
      </c>
      <c r="L146" s="27">
        <v>295.3</v>
      </c>
      <c r="M146" s="45"/>
    </row>
    <row r="147" spans="1:13" s="3" customFormat="1">
      <c r="A147" s="45"/>
      <c r="B147" s="6" t="s">
        <v>635</v>
      </c>
      <c r="C147" s="7" t="s">
        <v>753</v>
      </c>
      <c r="D147" s="8" t="s">
        <v>1246</v>
      </c>
      <c r="E147" s="9" t="s">
        <v>751</v>
      </c>
      <c r="F147" s="17">
        <v>197</v>
      </c>
      <c r="G147" s="45"/>
      <c r="H147" s="26" t="s">
        <v>635</v>
      </c>
      <c r="I147" s="7" t="s">
        <v>1170</v>
      </c>
      <c r="J147" s="8" t="s">
        <v>1171</v>
      </c>
      <c r="K147" s="9" t="s">
        <v>929</v>
      </c>
      <c r="L147" s="27">
        <v>299.3</v>
      </c>
      <c r="M147" s="45"/>
    </row>
    <row r="148" spans="1:13" s="3" customFormat="1">
      <c r="A148" s="45"/>
      <c r="B148" s="6" t="s">
        <v>636</v>
      </c>
      <c r="C148" s="7" t="s">
        <v>696</v>
      </c>
      <c r="D148" s="8" t="s">
        <v>1247</v>
      </c>
      <c r="E148" s="9" t="s">
        <v>751</v>
      </c>
      <c r="F148" s="17">
        <v>198.4</v>
      </c>
      <c r="G148" s="45"/>
      <c r="H148" s="26" t="s">
        <v>636</v>
      </c>
      <c r="I148" s="7" t="s">
        <v>667</v>
      </c>
      <c r="J148" s="8" t="s">
        <v>1221</v>
      </c>
      <c r="K148" s="9" t="s">
        <v>751</v>
      </c>
      <c r="L148" s="27">
        <v>299.8</v>
      </c>
      <c r="M148" s="45"/>
    </row>
    <row r="149" spans="1:13" s="3" customFormat="1">
      <c r="A149" s="45"/>
      <c r="B149" s="6" t="s">
        <v>637</v>
      </c>
      <c r="C149" s="7" t="s">
        <v>761</v>
      </c>
      <c r="D149" s="8" t="s">
        <v>853</v>
      </c>
      <c r="E149" s="9" t="s">
        <v>669</v>
      </c>
      <c r="F149" s="17">
        <v>202.4</v>
      </c>
      <c r="G149" s="45"/>
      <c r="H149" s="26" t="s">
        <v>637</v>
      </c>
      <c r="I149" s="7" t="s">
        <v>810</v>
      </c>
      <c r="J149" s="8" t="s">
        <v>1222</v>
      </c>
      <c r="K149" s="9" t="s">
        <v>929</v>
      </c>
      <c r="L149" s="27">
        <v>306.10000000000002</v>
      </c>
      <c r="M149" s="45"/>
    </row>
    <row r="150" spans="1:13" s="3" customFormat="1">
      <c r="A150" s="45"/>
      <c r="B150" s="6" t="s">
        <v>638</v>
      </c>
      <c r="C150" s="7" t="s">
        <v>918</v>
      </c>
      <c r="D150" s="8" t="s">
        <v>1248</v>
      </c>
      <c r="E150" s="9" t="s">
        <v>751</v>
      </c>
      <c r="F150" s="17">
        <v>205</v>
      </c>
      <c r="G150" s="45"/>
      <c r="H150" s="26" t="s">
        <v>638</v>
      </c>
      <c r="I150" s="7" t="s">
        <v>1235</v>
      </c>
      <c r="J150" s="8" t="s">
        <v>1223</v>
      </c>
      <c r="K150" s="9" t="s">
        <v>929</v>
      </c>
      <c r="L150" s="27">
        <v>308</v>
      </c>
      <c r="M150" s="45"/>
    </row>
    <row r="151" spans="1:13" s="3" customFormat="1">
      <c r="A151" s="45"/>
      <c r="B151" s="6" t="s">
        <v>639</v>
      </c>
      <c r="C151" s="7" t="s">
        <v>1258</v>
      </c>
      <c r="D151" s="8" t="s">
        <v>1249</v>
      </c>
      <c r="E151" s="9" t="s">
        <v>751</v>
      </c>
      <c r="F151" s="17">
        <v>213.4</v>
      </c>
      <c r="G151" s="45"/>
      <c r="H151" s="26" t="s">
        <v>639</v>
      </c>
      <c r="I151" s="7" t="s">
        <v>1236</v>
      </c>
      <c r="J151" s="8" t="s">
        <v>1224</v>
      </c>
      <c r="K151" s="9" t="s">
        <v>929</v>
      </c>
      <c r="L151" s="27">
        <v>310.7</v>
      </c>
      <c r="M151" s="45"/>
    </row>
    <row r="152" spans="1:13" s="3" customFormat="1">
      <c r="A152" s="45"/>
      <c r="B152" s="6" t="s">
        <v>640</v>
      </c>
      <c r="C152" s="7" t="s">
        <v>1259</v>
      </c>
      <c r="D152" s="8" t="s">
        <v>1250</v>
      </c>
      <c r="E152" s="9" t="s">
        <v>751</v>
      </c>
      <c r="F152" s="17">
        <v>216.4</v>
      </c>
      <c r="G152" s="45"/>
      <c r="H152" s="26" t="s">
        <v>640</v>
      </c>
      <c r="I152" s="7" t="s">
        <v>706</v>
      </c>
      <c r="J152" s="8" t="s">
        <v>1225</v>
      </c>
      <c r="K152" s="9" t="s">
        <v>661</v>
      </c>
      <c r="L152" s="27">
        <v>314</v>
      </c>
      <c r="M152" s="45"/>
    </row>
    <row r="153" spans="1:13" s="3" customFormat="1" ht="12" customHeight="1">
      <c r="A153" s="45"/>
      <c r="B153" s="6" t="s">
        <v>641</v>
      </c>
      <c r="C153" s="7" t="s">
        <v>753</v>
      </c>
      <c r="D153" s="8" t="s">
        <v>1251</v>
      </c>
      <c r="E153" s="9" t="s">
        <v>751</v>
      </c>
      <c r="F153" s="17">
        <v>217</v>
      </c>
      <c r="G153" s="45"/>
      <c r="H153" s="26" t="s">
        <v>641</v>
      </c>
      <c r="I153" s="7" t="s">
        <v>706</v>
      </c>
      <c r="J153" s="8" t="s">
        <v>809</v>
      </c>
      <c r="K153" s="9" t="s">
        <v>669</v>
      </c>
      <c r="L153" s="27">
        <v>316.89999999999998</v>
      </c>
      <c r="M153" s="45"/>
    </row>
    <row r="154" spans="1:13" s="3" customFormat="1" ht="12" customHeight="1">
      <c r="A154" s="45"/>
      <c r="B154" s="6" t="s">
        <v>642</v>
      </c>
      <c r="C154" s="7" t="s">
        <v>753</v>
      </c>
      <c r="D154" s="8" t="s">
        <v>1252</v>
      </c>
      <c r="E154" s="9" t="s">
        <v>751</v>
      </c>
      <c r="F154" s="17">
        <v>219.3</v>
      </c>
      <c r="G154" s="45"/>
      <c r="H154" s="26" t="s">
        <v>642</v>
      </c>
      <c r="I154" s="7" t="s">
        <v>1237</v>
      </c>
      <c r="J154" s="8" t="s">
        <v>1226</v>
      </c>
      <c r="K154" s="9" t="s">
        <v>938</v>
      </c>
      <c r="L154" s="27">
        <v>324.89999999999998</v>
      </c>
      <c r="M154" s="45"/>
    </row>
    <row r="155" spans="1:13" s="3" customFormat="1" ht="12" customHeight="1">
      <c r="A155" s="45"/>
      <c r="B155" s="6" t="s">
        <v>643</v>
      </c>
      <c r="C155" s="7" t="s">
        <v>1099</v>
      </c>
      <c r="D155" s="8" t="s">
        <v>1196</v>
      </c>
      <c r="E155" s="9" t="s">
        <v>931</v>
      </c>
      <c r="F155" s="17">
        <v>220.2</v>
      </c>
      <c r="G155" s="45"/>
      <c r="H155" s="26" t="s">
        <v>643</v>
      </c>
      <c r="I155" s="7" t="s">
        <v>1238</v>
      </c>
      <c r="J155" s="8" t="s">
        <v>1163</v>
      </c>
      <c r="K155" s="9" t="s">
        <v>930</v>
      </c>
      <c r="L155" s="27">
        <v>325.60000000000002</v>
      </c>
      <c r="M155" s="45"/>
    </row>
    <row r="156" spans="1:13" s="3" customFormat="1" ht="12" customHeight="1">
      <c r="A156" s="45"/>
      <c r="B156" s="6" t="s">
        <v>646</v>
      </c>
      <c r="C156" s="7" t="s">
        <v>696</v>
      </c>
      <c r="D156" s="8" t="s">
        <v>1253</v>
      </c>
      <c r="E156" s="9" t="s">
        <v>751</v>
      </c>
      <c r="F156" s="17">
        <v>235.6</v>
      </c>
      <c r="G156" s="45"/>
      <c r="H156" s="26" t="s">
        <v>646</v>
      </c>
      <c r="I156" s="7" t="s">
        <v>705</v>
      </c>
      <c r="J156" s="8" t="s">
        <v>707</v>
      </c>
      <c r="K156" s="9" t="s">
        <v>657</v>
      </c>
      <c r="L156" s="27">
        <v>326.89999999999998</v>
      </c>
      <c r="M156" s="45"/>
    </row>
    <row r="157" spans="1:13" s="3" customFormat="1" ht="12" customHeight="1">
      <c r="A157" s="45"/>
      <c r="B157" s="6" t="s">
        <v>647</v>
      </c>
      <c r="C157" s="7" t="s">
        <v>627</v>
      </c>
      <c r="D157" s="8" t="s">
        <v>1254</v>
      </c>
      <c r="E157" s="9" t="s">
        <v>663</v>
      </c>
      <c r="F157" s="17">
        <v>252.9</v>
      </c>
      <c r="G157" s="45"/>
      <c r="H157" s="26" t="s">
        <v>647</v>
      </c>
      <c r="I157" s="7" t="s">
        <v>1176</v>
      </c>
      <c r="J157" s="8" t="s">
        <v>1227</v>
      </c>
      <c r="K157" s="9" t="s">
        <v>929</v>
      </c>
      <c r="L157" s="27">
        <v>327.60000000000002</v>
      </c>
      <c r="M157" s="45"/>
    </row>
    <row r="158" spans="1:13" s="3" customFormat="1" ht="12" customHeight="1">
      <c r="A158" s="45"/>
      <c r="B158" s="6" t="s">
        <v>648</v>
      </c>
      <c r="C158" s="7" t="s">
        <v>1260</v>
      </c>
      <c r="D158" s="8" t="s">
        <v>1255</v>
      </c>
      <c r="E158" s="9" t="s">
        <v>930</v>
      </c>
      <c r="F158" s="17">
        <v>252.9</v>
      </c>
      <c r="G158" s="45"/>
      <c r="H158" s="26" t="s">
        <v>648</v>
      </c>
      <c r="I158" s="7" t="s">
        <v>1239</v>
      </c>
      <c r="J158" s="8" t="s">
        <v>850</v>
      </c>
      <c r="K158" s="9" t="s">
        <v>929</v>
      </c>
      <c r="L158" s="27">
        <v>329.6</v>
      </c>
      <c r="M158" s="45"/>
    </row>
    <row r="159" spans="1:13" s="3" customFormat="1" ht="12" customHeight="1">
      <c r="A159" s="45"/>
      <c r="B159" s="6" t="s">
        <v>649</v>
      </c>
      <c r="C159" s="7" t="s">
        <v>678</v>
      </c>
      <c r="D159" s="8" t="s">
        <v>673</v>
      </c>
      <c r="E159" s="9" t="s">
        <v>931</v>
      </c>
      <c r="F159" s="17"/>
      <c r="G159" s="45"/>
      <c r="H159" s="26" t="s">
        <v>649</v>
      </c>
      <c r="I159" s="7" t="s">
        <v>791</v>
      </c>
      <c r="J159" s="8" t="s">
        <v>1001</v>
      </c>
      <c r="K159" s="9" t="s">
        <v>929</v>
      </c>
      <c r="L159" s="27">
        <v>330.2</v>
      </c>
      <c r="M159" s="45"/>
    </row>
    <row r="160" spans="1:13" s="3" customFormat="1" ht="12" customHeight="1">
      <c r="A160" s="45"/>
      <c r="B160" s="6"/>
      <c r="C160" s="7"/>
      <c r="D160" s="8"/>
      <c r="E160" s="9"/>
      <c r="F160" s="17"/>
      <c r="G160" s="45"/>
      <c r="H160" s="26" t="s">
        <v>650</v>
      </c>
      <c r="I160" s="7" t="s">
        <v>1235</v>
      </c>
      <c r="J160" s="8" t="s">
        <v>1228</v>
      </c>
      <c r="K160" s="9" t="s">
        <v>931</v>
      </c>
      <c r="L160" s="27">
        <v>336.1</v>
      </c>
      <c r="M160" s="45"/>
    </row>
    <row r="161" spans="1:13" s="3" customFormat="1" ht="12" customHeight="1">
      <c r="A161" s="45"/>
      <c r="B161" s="6"/>
      <c r="C161" s="7"/>
      <c r="D161" s="8"/>
      <c r="E161" s="9"/>
      <c r="F161" s="17"/>
      <c r="G161" s="45"/>
      <c r="H161" s="26" t="s">
        <v>651</v>
      </c>
      <c r="I161" s="7" t="s">
        <v>1240</v>
      </c>
      <c r="J161" s="8" t="s">
        <v>1181</v>
      </c>
      <c r="K161" s="9" t="s">
        <v>930</v>
      </c>
      <c r="L161" s="27">
        <v>340.5</v>
      </c>
      <c r="M161" s="45"/>
    </row>
    <row r="162" spans="1:13" s="3" customFormat="1" ht="12" customHeight="1">
      <c r="A162" s="45"/>
      <c r="B162" s="6"/>
      <c r="C162" s="7"/>
      <c r="D162" s="8"/>
      <c r="E162" s="9"/>
      <c r="F162" s="17"/>
      <c r="G162" s="45"/>
      <c r="H162" s="26" t="s">
        <v>899</v>
      </c>
      <c r="I162" s="7" t="s">
        <v>810</v>
      </c>
      <c r="J162" s="8" t="s">
        <v>1229</v>
      </c>
      <c r="K162" s="9" t="s">
        <v>929</v>
      </c>
      <c r="L162" s="27">
        <v>345.8</v>
      </c>
      <c r="M162" s="45"/>
    </row>
    <row r="163" spans="1:13" s="3" customFormat="1" ht="12" customHeight="1">
      <c r="A163" s="45"/>
      <c r="B163" s="6"/>
      <c r="C163" s="7"/>
      <c r="D163" s="8"/>
      <c r="E163" s="9"/>
      <c r="F163" s="17"/>
      <c r="G163" s="45"/>
      <c r="H163" s="26" t="s">
        <v>900</v>
      </c>
      <c r="I163" s="7" t="s">
        <v>1241</v>
      </c>
      <c r="J163" s="8" t="s">
        <v>1230</v>
      </c>
      <c r="K163" s="9" t="s">
        <v>929</v>
      </c>
      <c r="L163" s="27">
        <v>346.2</v>
      </c>
      <c r="M163" s="45"/>
    </row>
    <row r="164" spans="1:13" s="3" customFormat="1">
      <c r="A164" s="45"/>
      <c r="B164" s="6"/>
      <c r="C164" s="7"/>
      <c r="D164" s="8"/>
      <c r="E164" s="9"/>
      <c r="F164" s="17"/>
      <c r="G164" s="45"/>
      <c r="H164" s="26" t="s">
        <v>901</v>
      </c>
      <c r="I164" s="7" t="s">
        <v>705</v>
      </c>
      <c r="J164" s="8" t="s">
        <v>1229</v>
      </c>
      <c r="K164" s="9" t="s">
        <v>929</v>
      </c>
      <c r="L164" s="27">
        <v>371.9</v>
      </c>
      <c r="M164" s="45"/>
    </row>
    <row r="165" spans="1:13" s="3" customFormat="1">
      <c r="A165" s="45"/>
      <c r="B165" s="6"/>
      <c r="C165" s="7"/>
      <c r="D165" s="7"/>
      <c r="E165" s="9"/>
      <c r="F165" s="17"/>
      <c r="G165" s="45"/>
      <c r="H165" s="26" t="s">
        <v>902</v>
      </c>
      <c r="I165" s="7" t="s">
        <v>708</v>
      </c>
      <c r="J165" s="8" t="s">
        <v>849</v>
      </c>
      <c r="K165" s="9" t="s">
        <v>657</v>
      </c>
      <c r="L165" s="27">
        <v>391.9</v>
      </c>
      <c r="M165" s="45"/>
    </row>
    <row r="166" spans="1:13" s="3" customFormat="1">
      <c r="A166" s="45"/>
      <c r="B166" s="6"/>
      <c r="C166" s="7"/>
      <c r="D166" s="7"/>
      <c r="E166" s="9"/>
      <c r="F166" s="17"/>
      <c r="G166" s="45"/>
      <c r="H166" s="26" t="s">
        <v>903</v>
      </c>
      <c r="I166" s="7" t="s">
        <v>1242</v>
      </c>
      <c r="J166" s="8" t="s">
        <v>1231</v>
      </c>
      <c r="K166" s="9" t="s">
        <v>657</v>
      </c>
      <c r="L166" s="27">
        <v>393.2</v>
      </c>
      <c r="M166" s="45"/>
    </row>
    <row r="167" spans="1:13" s="3" customFormat="1">
      <c r="A167" s="45"/>
      <c r="B167" s="6"/>
      <c r="C167" s="7"/>
      <c r="D167" s="7"/>
      <c r="E167" s="9"/>
      <c r="F167" s="17"/>
      <c r="G167" s="45"/>
      <c r="H167" s="26" t="s">
        <v>1124</v>
      </c>
      <c r="I167" s="7" t="s">
        <v>705</v>
      </c>
      <c r="J167" s="8" t="s">
        <v>1018</v>
      </c>
      <c r="K167" s="9" t="s">
        <v>931</v>
      </c>
      <c r="L167" s="27">
        <v>422.3</v>
      </c>
      <c r="M167" s="45"/>
    </row>
    <row r="168" spans="1:13" s="3" customFormat="1">
      <c r="A168" s="45"/>
      <c r="B168" s="6"/>
      <c r="C168" s="7"/>
      <c r="D168" s="7"/>
      <c r="E168" s="9"/>
      <c r="F168" s="17"/>
      <c r="G168" s="45"/>
      <c r="H168" s="26" t="s">
        <v>1125</v>
      </c>
      <c r="I168" s="7" t="s">
        <v>796</v>
      </c>
      <c r="J168" s="8" t="s">
        <v>1232</v>
      </c>
      <c r="K168" s="9" t="s">
        <v>931</v>
      </c>
      <c r="L168" s="27">
        <v>423.4</v>
      </c>
      <c r="M168" s="45"/>
    </row>
    <row r="169" spans="1:13" s="3" customFormat="1">
      <c r="A169" s="45"/>
      <c r="B169" s="6"/>
      <c r="C169" s="7"/>
      <c r="D169" s="7"/>
      <c r="E169" s="9"/>
      <c r="F169" s="17"/>
      <c r="G169" s="45"/>
      <c r="H169" s="26" t="s">
        <v>1126</v>
      </c>
      <c r="I169" s="7" t="s">
        <v>1243</v>
      </c>
      <c r="J169" s="8" t="s">
        <v>1228</v>
      </c>
      <c r="K169" s="9" t="s">
        <v>931</v>
      </c>
      <c r="L169" s="27"/>
      <c r="M169" s="45"/>
    </row>
    <row r="170" spans="1:13" s="3" customFormat="1" ht="12.75" thickBot="1">
      <c r="A170" s="45"/>
      <c r="B170" s="6"/>
      <c r="C170" s="7"/>
      <c r="D170" s="7"/>
      <c r="E170" s="9"/>
      <c r="F170" s="17"/>
      <c r="G170" s="45"/>
      <c r="H170" s="26" t="s">
        <v>1127</v>
      </c>
      <c r="I170" s="7" t="s">
        <v>1239</v>
      </c>
      <c r="J170" s="8" t="s">
        <v>850</v>
      </c>
      <c r="K170" s="9" t="s">
        <v>929</v>
      </c>
      <c r="L170" s="27"/>
      <c r="M170" s="45"/>
    </row>
    <row r="171" spans="1:13" s="3" customFormat="1" hidden="1">
      <c r="A171" s="45"/>
      <c r="B171" s="6"/>
      <c r="C171" s="7"/>
      <c r="D171" s="7"/>
      <c r="E171" s="9"/>
      <c r="F171" s="17"/>
      <c r="G171" s="45"/>
      <c r="H171" s="26"/>
      <c r="I171" s="7"/>
      <c r="J171" s="7"/>
      <c r="K171" s="9"/>
      <c r="L171" s="27"/>
      <c r="M171" s="45"/>
    </row>
    <row r="172" spans="1:13" s="3" customFormat="1" ht="12.75" hidden="1" thickBot="1">
      <c r="A172" s="45"/>
      <c r="B172" s="19"/>
      <c r="C172" s="10"/>
      <c r="D172" s="10"/>
      <c r="E172" s="11"/>
      <c r="F172" s="18"/>
      <c r="G172" s="45"/>
      <c r="H172" s="26"/>
      <c r="I172" s="29"/>
      <c r="J172" s="29"/>
      <c r="K172" s="30"/>
      <c r="L172" s="31"/>
      <c r="M172" s="45"/>
    </row>
    <row r="173" spans="1:13" s="3" customFormat="1" ht="12.75" thickTop="1">
      <c r="A173" s="45"/>
      <c r="B173" s="46"/>
      <c r="C173" s="46"/>
      <c r="D173" s="46"/>
      <c r="E173" s="46"/>
      <c r="F173" s="46"/>
      <c r="G173" s="45"/>
      <c r="H173" s="47"/>
      <c r="I173" s="47"/>
      <c r="J173" s="47"/>
      <c r="K173" s="47"/>
      <c r="L173" s="47"/>
      <c r="M173" s="45"/>
    </row>
    <row r="174" spans="1:13" s="3" customFormat="1" ht="34.5" customHeight="1" thickBot="1">
      <c r="A174" s="35"/>
      <c r="B174" s="1056" t="s">
        <v>770</v>
      </c>
      <c r="C174" s="1056"/>
      <c r="D174" s="35"/>
      <c r="E174" s="160" t="s">
        <v>725</v>
      </c>
      <c r="F174" s="1065" t="s">
        <v>715</v>
      </c>
      <c r="G174" s="1065"/>
      <c r="H174" s="1065"/>
      <c r="I174" s="1065"/>
      <c r="J174" s="35"/>
      <c r="K174" s="1056" t="s">
        <v>725</v>
      </c>
      <c r="L174" s="1056"/>
    </row>
    <row r="175" spans="1:13" s="3" customFormat="1" ht="13.5" thickTop="1" thickBot="1">
      <c r="A175" s="35"/>
      <c r="B175" s="1057" t="s">
        <v>716</v>
      </c>
      <c r="C175" s="1058"/>
      <c r="D175" s="43"/>
      <c r="E175" s="44"/>
      <c r="F175" s="44"/>
      <c r="G175" s="35"/>
      <c r="H175" s="1061" t="s">
        <v>717</v>
      </c>
      <c r="I175" s="1062"/>
      <c r="J175" s="35"/>
      <c r="K175" s="35"/>
      <c r="L175" s="35"/>
    </row>
    <row r="176" spans="1:13" s="3" customFormat="1" ht="16.5" thickTop="1" thickBot="1">
      <c r="A176" s="45"/>
      <c r="B176" s="1059"/>
      <c r="C176" s="1060"/>
      <c r="D176" s="14"/>
      <c r="E176" s="12" t="s">
        <v>645</v>
      </c>
      <c r="F176" s="13">
        <f>COUNTA(D178:D213)</f>
        <v>2</v>
      </c>
      <c r="G176" s="45"/>
      <c r="H176" s="1063"/>
      <c r="I176" s="1064"/>
      <c r="J176" s="32"/>
      <c r="K176" s="33" t="s">
        <v>645</v>
      </c>
      <c r="L176" s="34">
        <f>COUNTA(J178:J213)</f>
        <v>8</v>
      </c>
    </row>
    <row r="177" spans="1:14" s="3" customFormat="1">
      <c r="A177" s="45"/>
      <c r="B177" s="15" t="s">
        <v>626</v>
      </c>
      <c r="C177" s="16" t="s">
        <v>622</v>
      </c>
      <c r="D177" s="4" t="s">
        <v>623</v>
      </c>
      <c r="E177" s="4" t="s">
        <v>624</v>
      </c>
      <c r="F177" s="5" t="s">
        <v>644</v>
      </c>
      <c r="G177" s="45"/>
      <c r="H177" s="24" t="s">
        <v>626</v>
      </c>
      <c r="I177" s="23" t="s">
        <v>622</v>
      </c>
      <c r="J177" s="4" t="s">
        <v>623</v>
      </c>
      <c r="K177" s="4" t="s">
        <v>624</v>
      </c>
      <c r="L177" s="25" t="s">
        <v>644</v>
      </c>
    </row>
    <row r="178" spans="1:14" s="3" customFormat="1">
      <c r="A178" s="45"/>
      <c r="B178" s="76" t="s">
        <v>630</v>
      </c>
      <c r="C178" s="77" t="s">
        <v>1266</v>
      </c>
      <c r="D178" s="78" t="s">
        <v>1267</v>
      </c>
      <c r="E178" s="79" t="s">
        <v>661</v>
      </c>
      <c r="F178" s="219">
        <v>1.1554398148148147E-2</v>
      </c>
      <c r="G178" s="226"/>
      <c r="H178" s="94" t="s">
        <v>630</v>
      </c>
      <c r="I178" s="77" t="s">
        <v>786</v>
      </c>
      <c r="J178" s="78" t="s">
        <v>787</v>
      </c>
      <c r="K178" s="79" t="s">
        <v>677</v>
      </c>
      <c r="L178" s="222">
        <v>8.6643518518518519E-3</v>
      </c>
      <c r="N178" s="227"/>
    </row>
    <row r="179" spans="1:14" s="3" customFormat="1">
      <c r="A179" s="45"/>
      <c r="B179" s="81" t="s">
        <v>631</v>
      </c>
      <c r="C179" s="82" t="s">
        <v>680</v>
      </c>
      <c r="D179" s="83" t="s">
        <v>1268</v>
      </c>
      <c r="E179" s="84" t="s">
        <v>661</v>
      </c>
      <c r="F179" s="220">
        <v>1.1642361111111112E-2</v>
      </c>
      <c r="G179" s="226"/>
      <c r="H179" s="96" t="s">
        <v>631</v>
      </c>
      <c r="I179" s="82" t="s">
        <v>709</v>
      </c>
      <c r="J179" s="83" t="s">
        <v>705</v>
      </c>
      <c r="K179" s="84" t="s">
        <v>751</v>
      </c>
      <c r="L179" s="223">
        <v>8.6932870370370358E-3</v>
      </c>
      <c r="N179" s="227"/>
    </row>
    <row r="180" spans="1:14" s="3" customFormat="1">
      <c r="A180" s="45"/>
      <c r="B180" s="86"/>
      <c r="C180" s="87"/>
      <c r="D180" s="88"/>
      <c r="E180" s="89"/>
      <c r="F180" s="90"/>
      <c r="G180" s="45"/>
      <c r="H180" s="98" t="s">
        <v>632</v>
      </c>
      <c r="I180" s="87" t="s">
        <v>857</v>
      </c>
      <c r="J180" s="88" t="s">
        <v>1261</v>
      </c>
      <c r="K180" s="89" t="s">
        <v>929</v>
      </c>
      <c r="L180" s="224">
        <v>8.8645833333333337E-3</v>
      </c>
      <c r="N180" s="227"/>
    </row>
    <row r="181" spans="1:14" s="3" customFormat="1" ht="12.75">
      <c r="A181" s="45"/>
      <c r="B181" s="6"/>
      <c r="C181" s="7"/>
      <c r="D181" s="20"/>
      <c r="E181" s="9"/>
      <c r="F181" s="17"/>
      <c r="G181" s="45"/>
      <c r="H181" s="26" t="s">
        <v>633</v>
      </c>
      <c r="I181" s="7" t="s">
        <v>1264</v>
      </c>
      <c r="J181" s="8" t="s">
        <v>1171</v>
      </c>
      <c r="K181" s="9" t="s">
        <v>929</v>
      </c>
      <c r="L181" s="27">
        <v>796.6</v>
      </c>
    </row>
    <row r="182" spans="1:14" s="3" customFormat="1" ht="12.75">
      <c r="A182" s="45"/>
      <c r="B182" s="6"/>
      <c r="C182" s="7"/>
      <c r="D182" s="20"/>
      <c r="E182" s="9"/>
      <c r="F182" s="17"/>
      <c r="G182" s="45"/>
      <c r="H182" s="26" t="s">
        <v>634</v>
      </c>
      <c r="I182" s="7" t="s">
        <v>791</v>
      </c>
      <c r="J182" s="8" t="s">
        <v>792</v>
      </c>
      <c r="K182" s="9" t="s">
        <v>629</v>
      </c>
      <c r="L182" s="27">
        <v>839.5</v>
      </c>
    </row>
    <row r="183" spans="1:14" s="3" customFormat="1" ht="12.75">
      <c r="A183" s="45"/>
      <c r="B183" s="6"/>
      <c r="C183" s="7"/>
      <c r="D183" s="20"/>
      <c r="E183" s="9"/>
      <c r="F183" s="17"/>
      <c r="G183" s="45"/>
      <c r="H183" s="26" t="s">
        <v>635</v>
      </c>
      <c r="I183" s="7" t="s">
        <v>671</v>
      </c>
      <c r="J183" s="8" t="s">
        <v>1262</v>
      </c>
      <c r="K183" s="9" t="s">
        <v>751</v>
      </c>
      <c r="L183" s="27">
        <v>873.3</v>
      </c>
    </row>
    <row r="184" spans="1:14" s="3" customFormat="1" ht="12.75">
      <c r="A184" s="45"/>
      <c r="B184" s="6"/>
      <c r="C184" s="7"/>
      <c r="D184" s="20"/>
      <c r="E184" s="9"/>
      <c r="F184" s="17"/>
      <c r="G184" s="45"/>
      <c r="H184" s="26" t="s">
        <v>636</v>
      </c>
      <c r="I184" s="7" t="s">
        <v>842</v>
      </c>
      <c r="J184" s="8" t="s">
        <v>1263</v>
      </c>
      <c r="K184" s="9" t="s">
        <v>751</v>
      </c>
      <c r="L184" s="27">
        <v>910.8</v>
      </c>
    </row>
    <row r="185" spans="1:14" s="3" customFormat="1" ht="13.5" thickBot="1">
      <c r="A185" s="45"/>
      <c r="B185" s="6"/>
      <c r="C185" s="7"/>
      <c r="D185" s="20"/>
      <c r="E185" s="9"/>
      <c r="F185" s="17"/>
      <c r="G185" s="45"/>
      <c r="H185" s="26" t="s">
        <v>637</v>
      </c>
      <c r="I185" s="7" t="s">
        <v>740</v>
      </c>
      <c r="J185" s="8" t="s">
        <v>996</v>
      </c>
      <c r="K185" s="9" t="s">
        <v>751</v>
      </c>
      <c r="L185" s="27">
        <v>996.7</v>
      </c>
    </row>
    <row r="186" spans="1:14" s="3" customFormat="1" ht="12.75" hidden="1">
      <c r="A186" s="45"/>
      <c r="B186" s="6"/>
      <c r="C186" s="7"/>
      <c r="D186" s="20"/>
      <c r="E186" s="9"/>
      <c r="F186" s="17"/>
      <c r="G186" s="45"/>
      <c r="H186" s="26"/>
      <c r="I186" s="7"/>
      <c r="J186" s="8"/>
      <c r="K186" s="9"/>
      <c r="L186" s="27"/>
    </row>
    <row r="187" spans="1:14" s="3" customFormat="1" ht="12.75" hidden="1">
      <c r="A187" s="45"/>
      <c r="B187" s="6"/>
      <c r="C187" s="7"/>
      <c r="D187" s="20"/>
      <c r="E187" s="9"/>
      <c r="F187" s="17"/>
      <c r="G187" s="45"/>
      <c r="H187" s="26"/>
      <c r="I187" s="7"/>
      <c r="J187" s="8"/>
      <c r="K187" s="9"/>
      <c r="L187" s="27"/>
    </row>
    <row r="188" spans="1:14" s="3" customFormat="1" ht="12.75" hidden="1">
      <c r="A188" s="45"/>
      <c r="B188" s="6"/>
      <c r="C188" s="7"/>
      <c r="D188" s="20"/>
      <c r="E188" s="9"/>
      <c r="F188" s="17"/>
      <c r="G188" s="45"/>
      <c r="H188" s="26"/>
      <c r="I188" s="7"/>
      <c r="J188" s="8"/>
      <c r="K188" s="9"/>
      <c r="L188" s="27"/>
    </row>
    <row r="189" spans="1:14" s="3" customFormat="1" ht="12.75" hidden="1">
      <c r="A189" s="45"/>
      <c r="B189" s="6"/>
      <c r="C189" s="7"/>
      <c r="D189" s="20"/>
      <c r="E189" s="9"/>
      <c r="F189" s="17"/>
      <c r="G189" s="45"/>
      <c r="H189" s="26"/>
      <c r="I189" s="7"/>
      <c r="J189" s="8"/>
      <c r="K189" s="9"/>
      <c r="L189" s="27"/>
    </row>
    <row r="190" spans="1:14" s="3" customFormat="1" ht="12.75" hidden="1">
      <c r="A190" s="45"/>
      <c r="B190" s="6"/>
      <c r="C190" s="7"/>
      <c r="D190" s="20"/>
      <c r="E190" s="9"/>
      <c r="F190" s="17"/>
      <c r="G190" s="45"/>
      <c r="H190" s="26"/>
      <c r="I190" s="7"/>
      <c r="J190" s="8"/>
      <c r="K190" s="9"/>
      <c r="L190" s="27"/>
    </row>
    <row r="191" spans="1:14" s="3" customFormat="1" ht="12.75" hidden="1">
      <c r="A191" s="45"/>
      <c r="B191" s="6"/>
      <c r="C191" s="7"/>
      <c r="D191" s="20"/>
      <c r="E191" s="9"/>
      <c r="F191" s="17"/>
      <c r="G191" s="45"/>
      <c r="H191" s="26"/>
      <c r="I191" s="7"/>
      <c r="J191" s="8"/>
      <c r="K191" s="9"/>
      <c r="L191" s="27"/>
    </row>
    <row r="192" spans="1:14" s="3" customFormat="1" ht="12.75" hidden="1">
      <c r="A192" s="45"/>
      <c r="B192" s="6"/>
      <c r="C192" s="7"/>
      <c r="D192" s="20"/>
      <c r="E192" s="9"/>
      <c r="F192" s="17"/>
      <c r="G192" s="45"/>
      <c r="H192" s="26"/>
      <c r="I192" s="7"/>
      <c r="J192" s="8"/>
      <c r="K192" s="9"/>
      <c r="L192" s="27"/>
    </row>
    <row r="193" spans="1:12" s="3" customFormat="1" ht="12.75" hidden="1">
      <c r="A193" s="45"/>
      <c r="B193" s="6"/>
      <c r="C193" s="7"/>
      <c r="D193" s="20"/>
      <c r="E193" s="9"/>
      <c r="F193" s="17"/>
      <c r="G193" s="45"/>
      <c r="H193" s="26"/>
      <c r="I193" s="7"/>
      <c r="J193" s="8"/>
      <c r="K193" s="9"/>
      <c r="L193" s="27"/>
    </row>
    <row r="194" spans="1:12" s="3" customFormat="1" ht="12.75" hidden="1">
      <c r="A194" s="45"/>
      <c r="B194" s="6"/>
      <c r="C194" s="7"/>
      <c r="D194" s="20"/>
      <c r="E194" s="9"/>
      <c r="F194" s="17"/>
      <c r="G194" s="45"/>
      <c r="H194" s="26"/>
      <c r="I194" s="7"/>
      <c r="J194" s="8"/>
      <c r="K194" s="9"/>
      <c r="L194" s="27"/>
    </row>
    <row r="195" spans="1:12" s="3" customFormat="1" ht="12.75" hidden="1">
      <c r="A195" s="45"/>
      <c r="B195" s="6"/>
      <c r="C195" s="7"/>
      <c r="D195" s="20"/>
      <c r="E195" s="9"/>
      <c r="F195" s="17"/>
      <c r="G195" s="45"/>
      <c r="H195" s="26"/>
      <c r="I195" s="7"/>
      <c r="J195" s="8"/>
      <c r="K195" s="9"/>
      <c r="L195" s="27"/>
    </row>
    <row r="196" spans="1:12" s="3" customFormat="1" ht="12.75" hidden="1">
      <c r="A196" s="45"/>
      <c r="B196" s="6"/>
      <c r="C196" s="7"/>
      <c r="D196" s="20"/>
      <c r="E196" s="9"/>
      <c r="F196" s="17"/>
      <c r="G196" s="45"/>
      <c r="H196" s="26"/>
      <c r="I196" s="7"/>
      <c r="J196" s="8"/>
      <c r="K196" s="9"/>
      <c r="L196" s="27"/>
    </row>
    <row r="197" spans="1:12" s="3" customFormat="1" ht="12.75" hidden="1">
      <c r="A197" s="45"/>
      <c r="B197" s="6"/>
      <c r="C197" s="7"/>
      <c r="D197" s="20"/>
      <c r="E197" s="9"/>
      <c r="F197" s="17"/>
      <c r="G197" s="45"/>
      <c r="H197" s="26"/>
      <c r="I197" s="7"/>
      <c r="J197" s="8"/>
      <c r="K197" s="9"/>
      <c r="L197" s="27"/>
    </row>
    <row r="198" spans="1:12" s="3" customFormat="1" ht="12.75" hidden="1">
      <c r="A198" s="45"/>
      <c r="B198" s="6"/>
      <c r="C198" s="7"/>
      <c r="D198" s="20"/>
      <c r="E198" s="9"/>
      <c r="F198" s="17"/>
      <c r="G198" s="45"/>
      <c r="H198" s="26"/>
      <c r="I198" s="7"/>
      <c r="J198" s="8"/>
      <c r="K198" s="9"/>
      <c r="L198" s="27"/>
    </row>
    <row r="199" spans="1:12" s="3" customFormat="1" ht="12.75" hidden="1">
      <c r="A199" s="45"/>
      <c r="B199" s="6"/>
      <c r="C199" s="7"/>
      <c r="D199" s="20"/>
      <c r="E199" s="9"/>
      <c r="F199" s="17"/>
      <c r="G199" s="45"/>
      <c r="H199" s="26"/>
      <c r="I199" s="7"/>
      <c r="J199" s="8"/>
      <c r="K199" s="9"/>
      <c r="L199" s="27"/>
    </row>
    <row r="200" spans="1:12" s="3" customFormat="1" ht="12.75" hidden="1">
      <c r="A200" s="45"/>
      <c r="B200" s="6"/>
      <c r="C200" s="7"/>
      <c r="D200" s="20"/>
      <c r="E200" s="9"/>
      <c r="F200" s="17"/>
      <c r="G200" s="45"/>
      <c r="H200" s="26"/>
      <c r="I200" s="7"/>
      <c r="J200" s="8"/>
      <c r="K200" s="9"/>
      <c r="L200" s="27"/>
    </row>
    <row r="201" spans="1:12" s="3" customFormat="1" ht="13.5" hidden="1" customHeight="1">
      <c r="A201" s="45"/>
      <c r="B201" s="6"/>
      <c r="C201" s="7"/>
      <c r="D201" s="20"/>
      <c r="E201" s="9"/>
      <c r="F201" s="17"/>
      <c r="G201" s="45"/>
      <c r="H201" s="26"/>
      <c r="I201" s="7"/>
      <c r="J201" s="8"/>
      <c r="K201" s="9"/>
      <c r="L201" s="27"/>
    </row>
    <row r="202" spans="1:12" s="3" customFormat="1" ht="13.5" hidden="1" customHeight="1">
      <c r="A202" s="45"/>
      <c r="B202" s="6"/>
      <c r="C202" s="7"/>
      <c r="D202" s="20"/>
      <c r="E202" s="9"/>
      <c r="F202" s="17"/>
      <c r="G202" s="45"/>
      <c r="H202" s="26"/>
      <c r="I202" s="7"/>
      <c r="J202" s="8"/>
      <c r="K202" s="9"/>
      <c r="L202" s="27"/>
    </row>
    <row r="203" spans="1:12" s="3" customFormat="1" ht="13.5" hidden="1" customHeight="1">
      <c r="A203" s="45"/>
      <c r="B203" s="6"/>
      <c r="C203" s="7"/>
      <c r="D203" s="20"/>
      <c r="E203" s="9"/>
      <c r="F203" s="17"/>
      <c r="G203" s="45"/>
      <c r="H203" s="26"/>
      <c r="I203" s="7"/>
      <c r="J203" s="8"/>
      <c r="K203" s="9"/>
      <c r="L203" s="27"/>
    </row>
    <row r="204" spans="1:12" s="3" customFormat="1" ht="13.5" hidden="1" customHeight="1">
      <c r="A204" s="45"/>
      <c r="B204" s="6"/>
      <c r="C204" s="7"/>
      <c r="D204" s="20"/>
      <c r="E204" s="9"/>
      <c r="F204" s="17"/>
      <c r="G204" s="45"/>
      <c r="H204" s="26"/>
      <c r="I204" s="7"/>
      <c r="J204" s="8"/>
      <c r="K204" s="9"/>
      <c r="L204" s="27"/>
    </row>
    <row r="205" spans="1:12" s="3" customFormat="1" ht="13.5" hidden="1" customHeight="1">
      <c r="A205" s="45"/>
      <c r="B205" s="6"/>
      <c r="C205" s="7"/>
      <c r="D205" s="20"/>
      <c r="E205" s="9"/>
      <c r="F205" s="17"/>
      <c r="G205" s="45"/>
      <c r="H205" s="26"/>
      <c r="I205" s="7"/>
      <c r="J205" s="8"/>
      <c r="K205" s="9"/>
      <c r="L205" s="27"/>
    </row>
    <row r="206" spans="1:12" s="3" customFormat="1" ht="13.5" hidden="1" customHeight="1">
      <c r="A206" s="45"/>
      <c r="B206" s="6"/>
      <c r="C206" s="7"/>
      <c r="D206" s="20"/>
      <c r="E206" s="9"/>
      <c r="F206" s="17"/>
      <c r="G206" s="45"/>
      <c r="H206" s="26"/>
      <c r="I206" s="7"/>
      <c r="J206" s="8"/>
      <c r="K206" s="9"/>
      <c r="L206" s="27"/>
    </row>
    <row r="207" spans="1:12" s="3" customFormat="1" ht="13.5" hidden="1" customHeight="1">
      <c r="A207" s="45"/>
      <c r="B207" s="6"/>
      <c r="C207" s="7"/>
      <c r="D207" s="20"/>
      <c r="E207" s="9"/>
      <c r="F207" s="17"/>
      <c r="G207" s="45"/>
      <c r="H207" s="26"/>
      <c r="I207" s="7"/>
      <c r="J207" s="8"/>
      <c r="K207" s="9"/>
      <c r="L207" s="27"/>
    </row>
    <row r="208" spans="1:12" s="3" customFormat="1" ht="13.5" hidden="1" customHeight="1">
      <c r="A208" s="45"/>
      <c r="B208" s="6"/>
      <c r="C208" s="7"/>
      <c r="D208" s="21"/>
      <c r="E208" s="9"/>
      <c r="F208" s="17"/>
      <c r="G208" s="45"/>
      <c r="H208" s="26"/>
      <c r="I208" s="7"/>
      <c r="J208" s="7"/>
      <c r="K208" s="9"/>
      <c r="L208" s="27"/>
    </row>
    <row r="209" spans="1:14" s="3" customFormat="1" ht="13.5" hidden="1" customHeight="1">
      <c r="A209" s="45"/>
      <c r="B209" s="6"/>
      <c r="C209" s="7"/>
      <c r="D209" s="21"/>
      <c r="E209" s="9"/>
      <c r="F209" s="17"/>
      <c r="G209" s="45"/>
      <c r="H209" s="26"/>
      <c r="I209" s="7"/>
      <c r="J209" s="7"/>
      <c r="K209" s="9"/>
      <c r="L209" s="27"/>
    </row>
    <row r="210" spans="1:14" s="3" customFormat="1" ht="13.5" hidden="1" customHeight="1">
      <c r="A210" s="45"/>
      <c r="B210" s="6"/>
      <c r="C210" s="7"/>
      <c r="D210" s="21"/>
      <c r="E210" s="9"/>
      <c r="F210" s="17"/>
      <c r="G210" s="45"/>
      <c r="H210" s="26"/>
      <c r="I210" s="7"/>
      <c r="J210" s="7"/>
      <c r="K210" s="9"/>
      <c r="L210" s="27"/>
    </row>
    <row r="211" spans="1:14" s="3" customFormat="1" ht="13.5" hidden="1" customHeight="1">
      <c r="A211" s="45"/>
      <c r="B211" s="6"/>
      <c r="C211" s="7"/>
      <c r="D211" s="21"/>
      <c r="E211" s="9"/>
      <c r="F211" s="17"/>
      <c r="G211" s="45"/>
      <c r="H211" s="26"/>
      <c r="I211" s="7"/>
      <c r="J211" s="7"/>
      <c r="K211" s="9"/>
      <c r="L211" s="27"/>
    </row>
    <row r="212" spans="1:14" s="3" customFormat="1" ht="13.5" hidden="1" customHeight="1">
      <c r="A212" s="45"/>
      <c r="B212" s="6"/>
      <c r="C212" s="7"/>
      <c r="D212" s="21"/>
      <c r="E212" s="9"/>
      <c r="F212" s="17"/>
      <c r="G212" s="45"/>
      <c r="H212" s="26"/>
      <c r="I212" s="7"/>
      <c r="J212" s="7"/>
      <c r="K212" s="9"/>
      <c r="L212" s="27"/>
    </row>
    <row r="213" spans="1:14" s="3" customFormat="1" ht="13.5" hidden="1" thickBot="1">
      <c r="A213" s="45"/>
      <c r="B213" s="6"/>
      <c r="C213" s="10"/>
      <c r="D213" s="22"/>
      <c r="E213" s="11"/>
      <c r="F213" s="18"/>
      <c r="G213" s="45"/>
      <c r="H213" s="26"/>
      <c r="I213" s="29"/>
      <c r="J213" s="29"/>
      <c r="K213" s="30"/>
      <c r="L213" s="31"/>
    </row>
    <row r="214" spans="1:14" s="3" customFormat="1" ht="12.75" thickTop="1">
      <c r="A214" s="45"/>
      <c r="B214" s="46"/>
      <c r="C214" s="46"/>
      <c r="D214" s="46"/>
      <c r="E214" s="46"/>
      <c r="F214" s="46"/>
      <c r="G214" s="45"/>
      <c r="H214" s="47"/>
      <c r="I214" s="47"/>
      <c r="J214" s="47"/>
      <c r="K214" s="47"/>
      <c r="L214" s="47"/>
    </row>
    <row r="215" spans="1:14" s="3" customFormat="1" ht="29.25" customHeight="1" thickBot="1">
      <c r="A215" s="35"/>
      <c r="B215" s="1056" t="s">
        <v>771</v>
      </c>
      <c r="C215" s="1056"/>
      <c r="D215" s="35"/>
      <c r="E215" s="160" t="s">
        <v>724</v>
      </c>
      <c r="F215" s="1065" t="s">
        <v>774</v>
      </c>
      <c r="G215" s="1065"/>
      <c r="H215" s="1065"/>
      <c r="I215" s="1065"/>
      <c r="J215" s="35"/>
      <c r="K215" s="1056" t="s">
        <v>722</v>
      </c>
      <c r="L215" s="1056"/>
    </row>
    <row r="216" spans="1:14" s="3" customFormat="1" ht="13.5" thickTop="1" thickBot="1">
      <c r="A216" s="35"/>
      <c r="B216" s="1057" t="s">
        <v>718</v>
      </c>
      <c r="C216" s="1058"/>
      <c r="D216" s="43"/>
      <c r="E216" s="44"/>
      <c r="F216" s="44"/>
      <c r="G216" s="35"/>
      <c r="H216" s="1061" t="s">
        <v>719</v>
      </c>
      <c r="I216" s="1062"/>
      <c r="J216" s="35"/>
      <c r="K216" s="35"/>
      <c r="L216" s="35"/>
    </row>
    <row r="217" spans="1:14" s="3" customFormat="1" ht="16.5" thickTop="1" thickBot="1">
      <c r="A217" s="45"/>
      <c r="B217" s="1059"/>
      <c r="C217" s="1060"/>
      <c r="D217" s="14"/>
      <c r="E217" s="12" t="s">
        <v>645</v>
      </c>
      <c r="F217" s="13">
        <f>COUNTA(D219:D241)</f>
        <v>4</v>
      </c>
      <c r="G217" s="45"/>
      <c r="H217" s="1063"/>
      <c r="I217" s="1064"/>
      <c r="J217" s="32"/>
      <c r="K217" s="33" t="s">
        <v>645</v>
      </c>
      <c r="L217" s="34">
        <f>COUNTA(J219:J241)</f>
        <v>23</v>
      </c>
    </row>
    <row r="218" spans="1:14" s="3" customFormat="1">
      <c r="A218" s="45"/>
      <c r="B218" s="15" t="s">
        <v>626</v>
      </c>
      <c r="C218" s="16" t="s">
        <v>622</v>
      </c>
      <c r="D218" s="4" t="s">
        <v>623</v>
      </c>
      <c r="E218" s="4" t="s">
        <v>624</v>
      </c>
      <c r="F218" s="5" t="s">
        <v>644</v>
      </c>
      <c r="G218" s="45"/>
      <c r="H218" s="24" t="s">
        <v>626</v>
      </c>
      <c r="I218" s="23" t="s">
        <v>622</v>
      </c>
      <c r="J218" s="4" t="s">
        <v>623</v>
      </c>
      <c r="K218" s="4" t="s">
        <v>624</v>
      </c>
      <c r="L218" s="25" t="s">
        <v>644</v>
      </c>
    </row>
    <row r="219" spans="1:14" s="3" customFormat="1">
      <c r="A219" s="45"/>
      <c r="B219" s="76" t="s">
        <v>630</v>
      </c>
      <c r="C219" s="77" t="s">
        <v>967</v>
      </c>
      <c r="D219" s="78" t="s">
        <v>1269</v>
      </c>
      <c r="E219" s="79" t="s">
        <v>945</v>
      </c>
      <c r="F219" s="219">
        <v>8.9953703703703706E-3</v>
      </c>
      <c r="G219" s="226"/>
      <c r="H219" s="94" t="s">
        <v>630</v>
      </c>
      <c r="I219" s="77" t="s">
        <v>1051</v>
      </c>
      <c r="J219" s="78" t="s">
        <v>1274</v>
      </c>
      <c r="K219" s="79" t="s">
        <v>948</v>
      </c>
      <c r="L219" s="222">
        <v>1.7597222222222222E-2</v>
      </c>
      <c r="N219" s="227"/>
    </row>
    <row r="220" spans="1:14" s="3" customFormat="1">
      <c r="A220" s="45"/>
      <c r="B220" s="81" t="s">
        <v>631</v>
      </c>
      <c r="C220" s="82" t="s">
        <v>753</v>
      </c>
      <c r="D220" s="83" t="s">
        <v>1244</v>
      </c>
      <c r="E220" s="84" t="s">
        <v>629</v>
      </c>
      <c r="F220" s="220">
        <v>1.0215277777777778E-2</v>
      </c>
      <c r="G220" s="226"/>
      <c r="H220" s="96" t="s">
        <v>631</v>
      </c>
      <c r="I220" s="82" t="s">
        <v>1271</v>
      </c>
      <c r="J220" s="83" t="s">
        <v>1275</v>
      </c>
      <c r="K220" s="84" t="s">
        <v>946</v>
      </c>
      <c r="L220" s="223">
        <v>1.8185185185185186E-2</v>
      </c>
      <c r="N220" s="227"/>
    </row>
    <row r="221" spans="1:14" s="3" customFormat="1">
      <c r="A221" s="45"/>
      <c r="B221" s="86" t="s">
        <v>632</v>
      </c>
      <c r="C221" s="87" t="s">
        <v>745</v>
      </c>
      <c r="D221" s="88" t="s">
        <v>746</v>
      </c>
      <c r="E221" s="89" t="s">
        <v>881</v>
      </c>
      <c r="F221" s="221">
        <v>1.0369212962962964E-2</v>
      </c>
      <c r="G221" s="226"/>
      <c r="H221" s="98" t="s">
        <v>632</v>
      </c>
      <c r="I221" s="87" t="s">
        <v>1058</v>
      </c>
      <c r="J221" s="88" t="s">
        <v>1276</v>
      </c>
      <c r="K221" s="89" t="s">
        <v>938</v>
      </c>
      <c r="L221" s="224">
        <v>1.8277777777777778E-2</v>
      </c>
      <c r="N221" s="227"/>
    </row>
    <row r="222" spans="1:14" s="3" customFormat="1">
      <c r="A222" s="45"/>
      <c r="B222" s="6" t="s">
        <v>633</v>
      </c>
      <c r="C222" s="7" t="s">
        <v>1265</v>
      </c>
      <c r="D222" s="8" t="s">
        <v>1270</v>
      </c>
      <c r="E222" s="9" t="s">
        <v>751</v>
      </c>
      <c r="F222" s="17">
        <v>997.4</v>
      </c>
      <c r="G222" s="45"/>
      <c r="H222" s="26" t="s">
        <v>633</v>
      </c>
      <c r="I222" s="7" t="s">
        <v>699</v>
      </c>
      <c r="J222" s="8" t="s">
        <v>739</v>
      </c>
      <c r="K222" s="9" t="s">
        <v>947</v>
      </c>
      <c r="L222" s="27">
        <v>1636.2</v>
      </c>
    </row>
    <row r="223" spans="1:14" s="3" customFormat="1" ht="12.75">
      <c r="A223" s="45"/>
      <c r="B223" s="6"/>
      <c r="C223" s="7"/>
      <c r="D223" s="20"/>
      <c r="E223" s="9"/>
      <c r="F223" s="17"/>
      <c r="G223" s="45"/>
      <c r="H223" s="26" t="s">
        <v>634</v>
      </c>
      <c r="I223" s="7" t="s">
        <v>729</v>
      </c>
      <c r="J223" s="8" t="s">
        <v>1277</v>
      </c>
      <c r="K223" s="9" t="s">
        <v>751</v>
      </c>
      <c r="L223" s="27">
        <v>1637.2</v>
      </c>
    </row>
    <row r="224" spans="1:14" s="3" customFormat="1" ht="12.75">
      <c r="A224" s="45"/>
      <c r="B224" s="6"/>
      <c r="C224" s="7"/>
      <c r="D224" s="20"/>
      <c r="E224" s="9"/>
      <c r="F224" s="17"/>
      <c r="G224" s="45"/>
      <c r="H224" s="26" t="s">
        <v>635</v>
      </c>
      <c r="I224" s="7" t="s">
        <v>1272</v>
      </c>
      <c r="J224" s="8" t="s">
        <v>850</v>
      </c>
      <c r="K224" s="9" t="s">
        <v>661</v>
      </c>
      <c r="L224" s="27">
        <v>1648.8</v>
      </c>
    </row>
    <row r="225" spans="1:12" s="3" customFormat="1" ht="12.75">
      <c r="A225" s="45"/>
      <c r="B225" s="6"/>
      <c r="C225" s="7"/>
      <c r="D225" s="20"/>
      <c r="E225" s="9"/>
      <c r="F225" s="17"/>
      <c r="G225" s="45"/>
      <c r="H225" s="26" t="s">
        <v>636</v>
      </c>
      <c r="I225" s="7" t="s">
        <v>1066</v>
      </c>
      <c r="J225" s="8" t="s">
        <v>825</v>
      </c>
      <c r="K225" s="9" t="s">
        <v>677</v>
      </c>
      <c r="L225" s="27">
        <v>1662.8</v>
      </c>
    </row>
    <row r="226" spans="1:12" s="3" customFormat="1" ht="12.75">
      <c r="A226" s="45"/>
      <c r="B226" s="6"/>
      <c r="C226" s="7"/>
      <c r="D226" s="20"/>
      <c r="E226" s="9"/>
      <c r="F226" s="17"/>
      <c r="G226" s="45"/>
      <c r="H226" s="26" t="s">
        <v>637</v>
      </c>
      <c r="I226" s="7" t="s">
        <v>1140</v>
      </c>
      <c r="J226" s="8" t="s">
        <v>1278</v>
      </c>
      <c r="K226" s="9" t="s">
        <v>943</v>
      </c>
      <c r="L226" s="27">
        <v>1674.3</v>
      </c>
    </row>
    <row r="227" spans="1:12" s="3" customFormat="1" ht="12.75">
      <c r="A227" s="45"/>
      <c r="B227" s="6"/>
      <c r="C227" s="7"/>
      <c r="D227" s="20"/>
      <c r="E227" s="9"/>
      <c r="F227" s="17"/>
      <c r="G227" s="45"/>
      <c r="H227" s="26" t="s">
        <v>638</v>
      </c>
      <c r="I227" s="7" t="s">
        <v>826</v>
      </c>
      <c r="J227" s="8" t="s">
        <v>1053</v>
      </c>
      <c r="K227" s="9" t="s">
        <v>751</v>
      </c>
      <c r="L227" s="27">
        <v>1687.2</v>
      </c>
    </row>
    <row r="228" spans="1:12" s="3" customFormat="1" ht="12.75">
      <c r="A228" s="45"/>
      <c r="B228" s="6"/>
      <c r="C228" s="7"/>
      <c r="D228" s="20"/>
      <c r="E228" s="9"/>
      <c r="F228" s="17"/>
      <c r="G228" s="45"/>
      <c r="H228" s="26" t="s">
        <v>639</v>
      </c>
      <c r="I228" s="7" t="s">
        <v>980</v>
      </c>
      <c r="J228" s="8" t="s">
        <v>1279</v>
      </c>
      <c r="K228" s="9" t="s">
        <v>751</v>
      </c>
      <c r="L228" s="27">
        <v>1701.7</v>
      </c>
    </row>
    <row r="229" spans="1:12" s="3" customFormat="1" ht="12.75">
      <c r="A229" s="45"/>
      <c r="B229" s="6"/>
      <c r="C229" s="7"/>
      <c r="D229" s="20"/>
      <c r="E229" s="9"/>
      <c r="F229" s="17"/>
      <c r="G229" s="45"/>
      <c r="H229" s="26" t="s">
        <v>640</v>
      </c>
      <c r="I229" s="7" t="s">
        <v>667</v>
      </c>
      <c r="J229" s="8" t="s">
        <v>1280</v>
      </c>
      <c r="K229" s="9" t="s">
        <v>881</v>
      </c>
      <c r="L229" s="27">
        <v>1702.9</v>
      </c>
    </row>
    <row r="230" spans="1:12" s="3" customFormat="1" ht="12.75">
      <c r="A230" s="45"/>
      <c r="B230" s="6"/>
      <c r="C230" s="7"/>
      <c r="D230" s="20"/>
      <c r="E230" s="9"/>
      <c r="F230" s="17"/>
      <c r="G230" s="45"/>
      <c r="H230" s="26" t="s">
        <v>641</v>
      </c>
      <c r="I230" s="7" t="s">
        <v>699</v>
      </c>
      <c r="J230" s="8" t="s">
        <v>698</v>
      </c>
      <c r="K230" s="9" t="s">
        <v>669</v>
      </c>
      <c r="L230" s="27">
        <v>1703.8</v>
      </c>
    </row>
    <row r="231" spans="1:12" s="3" customFormat="1" ht="12.75">
      <c r="A231" s="45"/>
      <c r="B231" s="6"/>
      <c r="C231" s="7"/>
      <c r="D231" s="20"/>
      <c r="E231" s="9"/>
      <c r="F231" s="17"/>
      <c r="G231" s="45"/>
      <c r="H231" s="26" t="s">
        <v>642</v>
      </c>
      <c r="I231" s="7" t="s">
        <v>706</v>
      </c>
      <c r="J231" s="8" t="s">
        <v>1281</v>
      </c>
      <c r="K231" s="9" t="s">
        <v>946</v>
      </c>
      <c r="L231" s="27">
        <v>1722.4</v>
      </c>
    </row>
    <row r="232" spans="1:12" s="3" customFormat="1" ht="12.75">
      <c r="A232" s="45"/>
      <c r="B232" s="6"/>
      <c r="C232" s="7"/>
      <c r="D232" s="20"/>
      <c r="E232" s="9"/>
      <c r="F232" s="17"/>
      <c r="G232" s="45"/>
      <c r="H232" s="26" t="s">
        <v>643</v>
      </c>
      <c r="I232" s="7" t="s">
        <v>1273</v>
      </c>
      <c r="J232" s="8" t="s">
        <v>1282</v>
      </c>
      <c r="K232" s="9" t="s">
        <v>881</v>
      </c>
      <c r="L232" s="27">
        <v>1779.9</v>
      </c>
    </row>
    <row r="233" spans="1:12" s="3" customFormat="1" ht="12.75">
      <c r="A233" s="45"/>
      <c r="B233" s="6"/>
      <c r="C233" s="7"/>
      <c r="D233" s="21"/>
      <c r="E233" s="9"/>
      <c r="F233" s="17"/>
      <c r="G233" s="45"/>
      <c r="H233" s="26" t="s">
        <v>646</v>
      </c>
      <c r="I233" s="7" t="s">
        <v>664</v>
      </c>
      <c r="J233" s="8" t="s">
        <v>1275</v>
      </c>
      <c r="K233" s="9" t="s">
        <v>946</v>
      </c>
      <c r="L233" s="27">
        <v>1780.9</v>
      </c>
    </row>
    <row r="234" spans="1:12" s="3" customFormat="1" ht="12.75">
      <c r="A234" s="45"/>
      <c r="B234" s="6"/>
      <c r="C234" s="7"/>
      <c r="D234" s="21"/>
      <c r="E234" s="9"/>
      <c r="F234" s="17"/>
      <c r="G234" s="45"/>
      <c r="H234" s="26" t="s">
        <v>647</v>
      </c>
      <c r="I234" s="7" t="s">
        <v>989</v>
      </c>
      <c r="J234" s="8" t="s">
        <v>990</v>
      </c>
      <c r="K234" s="9" t="s">
        <v>751</v>
      </c>
      <c r="L234" s="27">
        <v>1791.6</v>
      </c>
    </row>
    <row r="235" spans="1:12" s="3" customFormat="1" ht="12.75">
      <c r="A235" s="45"/>
      <c r="B235" s="6"/>
      <c r="C235" s="7"/>
      <c r="D235" s="21"/>
      <c r="E235" s="9"/>
      <c r="F235" s="17"/>
      <c r="G235" s="45"/>
      <c r="H235" s="26" t="s">
        <v>648</v>
      </c>
      <c r="I235" s="7" t="s">
        <v>742</v>
      </c>
      <c r="J235" s="8" t="s">
        <v>743</v>
      </c>
      <c r="K235" s="9" t="s">
        <v>751</v>
      </c>
      <c r="L235" s="27">
        <v>1821.6</v>
      </c>
    </row>
    <row r="236" spans="1:12" s="3" customFormat="1" ht="12.75">
      <c r="A236" s="45"/>
      <c r="B236" s="6"/>
      <c r="C236" s="7"/>
      <c r="D236" s="21"/>
      <c r="E236" s="9"/>
      <c r="F236" s="17"/>
      <c r="G236" s="45"/>
      <c r="H236" s="26" t="s">
        <v>649</v>
      </c>
      <c r="I236" s="7" t="s">
        <v>740</v>
      </c>
      <c r="J236" s="8" t="s">
        <v>737</v>
      </c>
      <c r="K236" s="9" t="s">
        <v>661</v>
      </c>
      <c r="L236" s="27">
        <v>1836.8</v>
      </c>
    </row>
    <row r="237" spans="1:12" s="3" customFormat="1" ht="12.75">
      <c r="A237" s="45"/>
      <c r="B237" s="6"/>
      <c r="C237" s="7"/>
      <c r="D237" s="21"/>
      <c r="E237" s="9"/>
      <c r="F237" s="17"/>
      <c r="G237" s="45"/>
      <c r="H237" s="26" t="s">
        <v>650</v>
      </c>
      <c r="I237" s="7" t="s">
        <v>1051</v>
      </c>
      <c r="J237" s="8" t="s">
        <v>1283</v>
      </c>
      <c r="K237" s="9" t="s">
        <v>751</v>
      </c>
      <c r="L237" s="27">
        <v>1844.3</v>
      </c>
    </row>
    <row r="238" spans="1:12" s="3" customFormat="1" ht="12.75">
      <c r="A238" s="45"/>
      <c r="B238" s="6"/>
      <c r="C238" s="7"/>
      <c r="D238" s="21"/>
      <c r="E238" s="9"/>
      <c r="F238" s="17"/>
      <c r="G238" s="45"/>
      <c r="H238" s="26" t="s">
        <v>651</v>
      </c>
      <c r="I238" s="7" t="s">
        <v>1060</v>
      </c>
      <c r="J238" s="8" t="s">
        <v>1284</v>
      </c>
      <c r="K238" s="9" t="s">
        <v>943</v>
      </c>
      <c r="L238" s="27">
        <v>1852.8</v>
      </c>
    </row>
    <row r="239" spans="1:12" s="3" customFormat="1" ht="12.75">
      <c r="A239" s="45"/>
      <c r="B239" s="6"/>
      <c r="C239" s="7"/>
      <c r="D239" s="21"/>
      <c r="E239" s="9"/>
      <c r="F239" s="17"/>
      <c r="G239" s="45"/>
      <c r="H239" s="26" t="s">
        <v>899</v>
      </c>
      <c r="I239" s="7" t="s">
        <v>699</v>
      </c>
      <c r="J239" s="8" t="s">
        <v>1285</v>
      </c>
      <c r="K239" s="9" t="s">
        <v>944</v>
      </c>
      <c r="L239" s="27">
        <v>1970.3</v>
      </c>
    </row>
    <row r="240" spans="1:12" s="3" customFormat="1" ht="12.75">
      <c r="A240" s="45"/>
      <c r="B240" s="6"/>
      <c r="C240" s="7"/>
      <c r="D240" s="21"/>
      <c r="E240" s="9"/>
      <c r="F240" s="17"/>
      <c r="G240" s="45"/>
      <c r="H240" s="26" t="s">
        <v>900</v>
      </c>
      <c r="I240" s="7" t="s">
        <v>740</v>
      </c>
      <c r="J240" s="8" t="s">
        <v>1286</v>
      </c>
      <c r="K240" s="9" t="s">
        <v>939</v>
      </c>
      <c r="L240" s="27">
        <v>2000.4</v>
      </c>
    </row>
    <row r="241" spans="1:14" s="3" customFormat="1" ht="13.5" thickBot="1">
      <c r="A241" s="45"/>
      <c r="B241" s="19"/>
      <c r="C241" s="10"/>
      <c r="D241" s="22"/>
      <c r="E241" s="11"/>
      <c r="F241" s="18"/>
      <c r="G241" s="45"/>
      <c r="H241" s="26" t="s">
        <v>901</v>
      </c>
      <c r="I241" s="29" t="s">
        <v>1051</v>
      </c>
      <c r="J241" s="75" t="s">
        <v>996</v>
      </c>
      <c r="K241" s="30" t="s">
        <v>751</v>
      </c>
      <c r="L241" s="31">
        <v>2506</v>
      </c>
    </row>
    <row r="242" spans="1:14" s="3" customFormat="1" ht="12.75" thickTop="1">
      <c r="A242" s="45"/>
      <c r="B242" s="46"/>
      <c r="C242" s="46"/>
      <c r="D242" s="46"/>
      <c r="E242" s="46"/>
      <c r="F242" s="46"/>
      <c r="G242" s="45"/>
      <c r="H242" s="47"/>
      <c r="I242" s="47"/>
      <c r="J242" s="47"/>
      <c r="K242" s="47"/>
      <c r="L242" s="47"/>
    </row>
    <row r="243" spans="1:14" s="3" customFormat="1" ht="21" thickBot="1">
      <c r="A243" s="35"/>
      <c r="B243" s="1056" t="s">
        <v>772</v>
      </c>
      <c r="C243" s="1056"/>
      <c r="D243" s="160" t="s">
        <v>722</v>
      </c>
      <c r="E243" s="1065" t="s">
        <v>721</v>
      </c>
      <c r="F243" s="1065"/>
      <c r="G243" s="42"/>
      <c r="H243" s="1056" t="s">
        <v>773</v>
      </c>
      <c r="I243" s="1056" t="s">
        <v>773</v>
      </c>
      <c r="J243" s="160" t="s">
        <v>722</v>
      </c>
      <c r="K243" s="1065" t="s">
        <v>913</v>
      </c>
      <c r="L243" s="1065"/>
    </row>
    <row r="244" spans="1:14" s="3" customFormat="1" ht="13.5" customHeight="1" thickTop="1" thickBot="1">
      <c r="A244" s="35"/>
      <c r="B244" s="1061" t="s">
        <v>720</v>
      </c>
      <c r="C244" s="1062"/>
      <c r="D244" s="35"/>
      <c r="E244" s="35"/>
      <c r="F244" s="35"/>
      <c r="G244" s="35"/>
      <c r="H244" s="1061" t="s">
        <v>720</v>
      </c>
      <c r="I244" s="1062"/>
      <c r="J244" s="35"/>
      <c r="K244" s="35"/>
      <c r="L244" s="35"/>
    </row>
    <row r="245" spans="1:14" s="3" customFormat="1" ht="16.5" thickTop="1" thickBot="1">
      <c r="A245" s="45"/>
      <c r="B245" s="1063"/>
      <c r="C245" s="1064"/>
      <c r="D245" s="32"/>
      <c r="E245" s="33" t="s">
        <v>645</v>
      </c>
      <c r="F245" s="34">
        <f>COUNTA(D247:D266)</f>
        <v>5</v>
      </c>
      <c r="G245" s="45"/>
      <c r="H245" s="1063"/>
      <c r="I245" s="1064"/>
      <c r="J245" s="32"/>
      <c r="K245" s="33" t="s">
        <v>645</v>
      </c>
      <c r="L245" s="34">
        <f>COUNTA(J247:J266)</f>
        <v>7</v>
      </c>
    </row>
    <row r="246" spans="1:14" s="3" customFormat="1">
      <c r="A246" s="45"/>
      <c r="B246" s="24" t="s">
        <v>626</v>
      </c>
      <c r="C246" s="23" t="s">
        <v>622</v>
      </c>
      <c r="D246" s="4" t="s">
        <v>623</v>
      </c>
      <c r="E246" s="4" t="s">
        <v>624</v>
      </c>
      <c r="F246" s="25" t="s">
        <v>644</v>
      </c>
      <c r="G246" s="45"/>
      <c r="H246" s="24" t="s">
        <v>626</v>
      </c>
      <c r="I246" s="23" t="s">
        <v>622</v>
      </c>
      <c r="J246" s="4" t="s">
        <v>623</v>
      </c>
      <c r="K246" s="4" t="s">
        <v>624</v>
      </c>
      <c r="L246" s="25" t="s">
        <v>644</v>
      </c>
    </row>
    <row r="247" spans="1:14" s="3" customFormat="1">
      <c r="A247" s="45"/>
      <c r="B247" s="94" t="s">
        <v>630</v>
      </c>
      <c r="C247" s="77" t="s">
        <v>664</v>
      </c>
      <c r="D247" s="78" t="s">
        <v>1287</v>
      </c>
      <c r="E247" s="79" t="s">
        <v>751</v>
      </c>
      <c r="F247" s="222">
        <v>1.9425925925925926E-2</v>
      </c>
      <c r="G247" s="226"/>
      <c r="H247" s="94" t="s">
        <v>630</v>
      </c>
      <c r="I247" s="77" t="s">
        <v>1077</v>
      </c>
      <c r="J247" s="78" t="s">
        <v>1078</v>
      </c>
      <c r="K247" s="79" t="s">
        <v>751</v>
      </c>
      <c r="L247" s="222">
        <v>2.152662037037037E-2</v>
      </c>
      <c r="N247" s="227"/>
    </row>
    <row r="248" spans="1:14" s="3" customFormat="1">
      <c r="A248" s="45"/>
      <c r="B248" s="96" t="s">
        <v>631</v>
      </c>
      <c r="C248" s="82" t="s">
        <v>864</v>
      </c>
      <c r="D248" s="83" t="s">
        <v>1068</v>
      </c>
      <c r="E248" s="84" t="s">
        <v>751</v>
      </c>
      <c r="F248" s="223">
        <v>2.1416666666666667E-2</v>
      </c>
      <c r="G248" s="226"/>
      <c r="H248" s="96" t="s">
        <v>631</v>
      </c>
      <c r="I248" s="82" t="s">
        <v>1051</v>
      </c>
      <c r="J248" s="83" t="s">
        <v>1079</v>
      </c>
      <c r="K248" s="84" t="s">
        <v>751</v>
      </c>
      <c r="L248" s="223">
        <v>2.303125E-2</v>
      </c>
      <c r="N248" s="227"/>
    </row>
    <row r="249" spans="1:14" s="3" customFormat="1">
      <c r="A249" s="45"/>
      <c r="B249" s="98" t="s">
        <v>632</v>
      </c>
      <c r="C249" s="87" t="s">
        <v>864</v>
      </c>
      <c r="D249" s="88" t="s">
        <v>1288</v>
      </c>
      <c r="E249" s="89" t="s">
        <v>881</v>
      </c>
      <c r="F249" s="224">
        <v>2.2298611111111113E-2</v>
      </c>
      <c r="G249" s="226"/>
      <c r="H249" s="98" t="s">
        <v>632</v>
      </c>
      <c r="I249" s="87" t="s">
        <v>833</v>
      </c>
      <c r="J249" s="88" t="s">
        <v>1293</v>
      </c>
      <c r="K249" s="89" t="s">
        <v>949</v>
      </c>
      <c r="L249" s="224">
        <v>2.3818287037037037E-2</v>
      </c>
      <c r="N249" s="227"/>
    </row>
    <row r="250" spans="1:14" s="3" customFormat="1">
      <c r="A250" s="45"/>
      <c r="B250" s="26" t="s">
        <v>633</v>
      </c>
      <c r="C250" s="7" t="s">
        <v>667</v>
      </c>
      <c r="D250" s="8" t="s">
        <v>726</v>
      </c>
      <c r="E250" s="9" t="s">
        <v>661</v>
      </c>
      <c r="F250" s="27">
        <v>2031.6</v>
      </c>
      <c r="G250" s="45"/>
      <c r="H250" s="26" t="s">
        <v>633</v>
      </c>
      <c r="I250" s="7" t="s">
        <v>667</v>
      </c>
      <c r="J250" s="8" t="s">
        <v>1080</v>
      </c>
      <c r="K250" s="9" t="s">
        <v>751</v>
      </c>
      <c r="L250" s="27">
        <v>2131.1999999999998</v>
      </c>
    </row>
    <row r="251" spans="1:14" s="3" customFormat="1">
      <c r="A251" s="45"/>
      <c r="B251" s="26" t="s">
        <v>634</v>
      </c>
      <c r="C251" s="7" t="s">
        <v>1289</v>
      </c>
      <c r="D251" s="8" t="s">
        <v>1290</v>
      </c>
      <c r="E251" s="9" t="s">
        <v>1291</v>
      </c>
      <c r="F251" s="27">
        <v>2392.3000000000002</v>
      </c>
      <c r="G251" s="241"/>
      <c r="H251" s="26" t="s">
        <v>634</v>
      </c>
      <c r="I251" s="7" t="s">
        <v>729</v>
      </c>
      <c r="J251" s="8" t="s">
        <v>1294</v>
      </c>
      <c r="K251" s="9" t="s">
        <v>950</v>
      </c>
      <c r="L251" s="27">
        <v>2305.8000000000002</v>
      </c>
    </row>
    <row r="252" spans="1:14" s="3" customFormat="1">
      <c r="A252" s="45"/>
      <c r="B252" s="26"/>
      <c r="C252" s="7"/>
      <c r="D252" s="8"/>
      <c r="E252" s="9"/>
      <c r="F252" s="27"/>
      <c r="G252" s="45"/>
      <c r="H252" s="26" t="s">
        <v>635</v>
      </c>
      <c r="I252" s="7" t="s">
        <v>1145</v>
      </c>
      <c r="J252" s="8" t="s">
        <v>1295</v>
      </c>
      <c r="K252" s="9" t="s">
        <v>1297</v>
      </c>
      <c r="L252" s="27">
        <v>2559</v>
      </c>
    </row>
    <row r="253" spans="1:14" s="3" customFormat="1" ht="12.75" thickBot="1">
      <c r="A253" s="45"/>
      <c r="B253" s="26"/>
      <c r="C253" s="7"/>
      <c r="D253" s="8"/>
      <c r="E253" s="9"/>
      <c r="F253" s="27"/>
      <c r="G253" s="45"/>
      <c r="H253" s="26" t="s">
        <v>636</v>
      </c>
      <c r="I253" s="7" t="s">
        <v>1292</v>
      </c>
      <c r="J253" s="8" t="s">
        <v>1296</v>
      </c>
      <c r="K253" s="9" t="s">
        <v>881</v>
      </c>
      <c r="L253" s="27">
        <v>2733</v>
      </c>
    </row>
    <row r="254" spans="1:14" s="3" customFormat="1" hidden="1">
      <c r="A254" s="45"/>
      <c r="B254" s="26"/>
      <c r="C254" s="7"/>
      <c r="D254" s="8"/>
      <c r="E254" s="9"/>
      <c r="F254" s="27"/>
      <c r="G254" s="45"/>
      <c r="H254" s="26"/>
      <c r="I254" s="7"/>
      <c r="J254" s="8"/>
      <c r="K254" s="9"/>
      <c r="L254" s="27"/>
    </row>
    <row r="255" spans="1:14" s="3" customFormat="1" ht="12.75" hidden="1" thickBot="1">
      <c r="A255" s="45"/>
      <c r="B255" s="26"/>
      <c r="C255" s="7"/>
      <c r="D255" s="8"/>
      <c r="E255" s="9"/>
      <c r="F255" s="27"/>
      <c r="G255" s="45"/>
      <c r="H255" s="26"/>
      <c r="I255" s="7"/>
      <c r="J255" s="8"/>
      <c r="K255" s="9"/>
      <c r="L255" s="27"/>
    </row>
    <row r="256" spans="1:14" s="3" customFormat="1" hidden="1">
      <c r="A256" s="45"/>
      <c r="B256" s="26"/>
      <c r="C256" s="7"/>
      <c r="D256" s="8"/>
      <c r="E256" s="9"/>
      <c r="F256" s="27"/>
      <c r="G256" s="45"/>
      <c r="H256" s="26"/>
      <c r="I256" s="7"/>
      <c r="J256" s="8"/>
      <c r="K256" s="9"/>
      <c r="L256" s="27"/>
    </row>
    <row r="257" spans="1:12" s="3" customFormat="1" hidden="1">
      <c r="A257" s="45"/>
      <c r="B257" s="26"/>
      <c r="C257" s="7"/>
      <c r="D257" s="8"/>
      <c r="E257" s="9"/>
      <c r="F257" s="27"/>
      <c r="G257" s="45"/>
      <c r="H257" s="26"/>
      <c r="I257" s="7"/>
      <c r="J257" s="8"/>
      <c r="K257" s="9"/>
      <c r="L257" s="27"/>
    </row>
    <row r="258" spans="1:12" s="3" customFormat="1" hidden="1">
      <c r="A258" s="45"/>
      <c r="B258" s="26"/>
      <c r="C258" s="7"/>
      <c r="D258" s="8"/>
      <c r="E258" s="9"/>
      <c r="F258" s="27"/>
      <c r="G258" s="45"/>
      <c r="H258" s="26"/>
      <c r="I258" s="7"/>
      <c r="J258" s="8"/>
      <c r="K258" s="9"/>
      <c r="L258" s="27"/>
    </row>
    <row r="259" spans="1:12" s="3" customFormat="1" hidden="1">
      <c r="A259" s="45"/>
      <c r="B259" s="26"/>
      <c r="C259" s="7"/>
      <c r="D259" s="8"/>
      <c r="E259" s="9"/>
      <c r="F259" s="27"/>
      <c r="G259" s="45"/>
      <c r="H259" s="26"/>
      <c r="I259" s="7"/>
      <c r="J259" s="8"/>
      <c r="K259" s="9"/>
      <c r="L259" s="27"/>
    </row>
    <row r="260" spans="1:12" s="3" customFormat="1" hidden="1">
      <c r="A260" s="45"/>
      <c r="B260" s="26"/>
      <c r="C260" s="7"/>
      <c r="D260" s="8"/>
      <c r="E260" s="9"/>
      <c r="F260" s="27"/>
      <c r="G260" s="45"/>
      <c r="H260" s="26"/>
      <c r="I260" s="7"/>
      <c r="J260" s="8"/>
      <c r="K260" s="9"/>
      <c r="L260" s="27"/>
    </row>
    <row r="261" spans="1:12" s="3" customFormat="1" hidden="1">
      <c r="A261" s="45"/>
      <c r="B261" s="26"/>
      <c r="C261" s="7"/>
      <c r="D261" s="7"/>
      <c r="E261" s="9"/>
      <c r="F261" s="27"/>
      <c r="G261" s="45"/>
      <c r="H261" s="26"/>
      <c r="I261" s="7"/>
      <c r="J261" s="7"/>
      <c r="K261" s="9"/>
      <c r="L261" s="27"/>
    </row>
    <row r="262" spans="1:12" s="3" customFormat="1" hidden="1">
      <c r="A262" s="45"/>
      <c r="B262" s="26"/>
      <c r="C262" s="7"/>
      <c r="D262" s="7"/>
      <c r="E262" s="9"/>
      <c r="F262" s="27"/>
      <c r="G262" s="45"/>
      <c r="H262" s="26"/>
      <c r="I262" s="7"/>
      <c r="J262" s="7"/>
      <c r="K262" s="9"/>
      <c r="L262" s="27"/>
    </row>
    <row r="263" spans="1:12" s="3" customFormat="1" hidden="1">
      <c r="A263" s="45"/>
      <c r="B263" s="26"/>
      <c r="C263" s="7"/>
      <c r="D263" s="7"/>
      <c r="E263" s="9"/>
      <c r="F263" s="27"/>
      <c r="G263" s="45"/>
      <c r="H263" s="26"/>
      <c r="I263" s="7"/>
      <c r="J263" s="7"/>
      <c r="K263" s="9"/>
      <c r="L263" s="27"/>
    </row>
    <row r="264" spans="1:12" s="3" customFormat="1" hidden="1">
      <c r="A264" s="45"/>
      <c r="B264" s="26"/>
      <c r="C264" s="7"/>
      <c r="D264" s="7"/>
      <c r="E264" s="9"/>
      <c r="F264" s="27"/>
      <c r="G264" s="45"/>
      <c r="H264" s="26"/>
      <c r="I264" s="7"/>
      <c r="J264" s="7"/>
      <c r="K264" s="9"/>
      <c r="L264" s="27"/>
    </row>
    <row r="265" spans="1:12" s="3" customFormat="1" hidden="1">
      <c r="A265" s="45"/>
      <c r="B265" s="26"/>
      <c r="C265" s="7"/>
      <c r="D265" s="7"/>
      <c r="E265" s="9"/>
      <c r="F265" s="27"/>
      <c r="G265" s="45"/>
      <c r="H265" s="26"/>
      <c r="I265" s="7"/>
      <c r="J265" s="7"/>
      <c r="K265" s="9"/>
      <c r="L265" s="27"/>
    </row>
    <row r="266" spans="1:12" s="3" customFormat="1" ht="12.75" hidden="1" thickBot="1">
      <c r="A266" s="45"/>
      <c r="B266" s="28"/>
      <c r="C266" s="29"/>
      <c r="D266" s="29"/>
      <c r="E266" s="30"/>
      <c r="F266" s="31"/>
      <c r="G266" s="45"/>
      <c r="H266" s="28"/>
      <c r="I266" s="29"/>
      <c r="J266" s="29"/>
      <c r="K266" s="30"/>
      <c r="L266" s="31"/>
    </row>
    <row r="267" spans="1:12" s="3" customFormat="1" ht="12.75" thickTop="1">
      <c r="A267" s="45"/>
      <c r="B267" s="47"/>
      <c r="C267" s="47"/>
      <c r="D267" s="47"/>
      <c r="E267" s="47"/>
      <c r="F267" s="47"/>
      <c r="G267" s="45"/>
      <c r="H267" s="47"/>
      <c r="I267" s="47"/>
      <c r="J267" s="47"/>
      <c r="K267" s="47"/>
      <c r="L267" s="47"/>
    </row>
    <row r="268" spans="1:12" s="3" customFormat="1" ht="21" thickBot="1">
      <c r="A268" s="35"/>
      <c r="B268" s="1056" t="s">
        <v>912</v>
      </c>
      <c r="C268" s="1056"/>
      <c r="D268" s="160" t="s">
        <v>722</v>
      </c>
      <c r="E268" s="1065" t="s">
        <v>914</v>
      </c>
      <c r="F268" s="1065"/>
      <c r="G268" s="42"/>
      <c r="H268" s="42"/>
      <c r="I268" s="42"/>
      <c r="J268" s="35"/>
      <c r="K268" s="1069"/>
      <c r="L268" s="1069"/>
    </row>
    <row r="269" spans="1:12" s="3" customFormat="1" ht="13.5" customHeight="1" thickTop="1" thickBot="1">
      <c r="A269" s="35"/>
      <c r="B269" s="1079" t="s">
        <v>904</v>
      </c>
      <c r="C269" s="1080"/>
      <c r="D269" s="35"/>
      <c r="E269" s="35"/>
      <c r="F269" s="35"/>
      <c r="G269" s="35"/>
    </row>
    <row r="270" spans="1:12" s="3" customFormat="1" ht="15.75" thickTop="1">
      <c r="A270" s="45"/>
      <c r="B270" s="1081"/>
      <c r="C270" s="1082"/>
      <c r="D270" s="56"/>
      <c r="E270" s="57" t="s">
        <v>645</v>
      </c>
      <c r="F270" s="58">
        <f>COUNTA(D272:D291)</f>
        <v>3</v>
      </c>
      <c r="G270" s="45"/>
    </row>
    <row r="271" spans="1:12" s="3" customFormat="1">
      <c r="A271" s="45"/>
      <c r="B271" s="59" t="s">
        <v>626</v>
      </c>
      <c r="C271" s="4" t="s">
        <v>622</v>
      </c>
      <c r="D271" s="4" t="s">
        <v>623</v>
      </c>
      <c r="E271" s="4" t="s">
        <v>624</v>
      </c>
      <c r="F271" s="60" t="s">
        <v>644</v>
      </c>
      <c r="G271" s="45"/>
    </row>
    <row r="272" spans="1:12" s="3" customFormat="1">
      <c r="A272" s="45"/>
      <c r="B272" s="91" t="s">
        <v>630</v>
      </c>
      <c r="C272" s="77" t="s">
        <v>864</v>
      </c>
      <c r="D272" s="78" t="s">
        <v>1298</v>
      </c>
      <c r="E272" s="79" t="s">
        <v>883</v>
      </c>
      <c r="F272" s="238">
        <v>2.2836805555555551E-2</v>
      </c>
      <c r="G272" s="226"/>
    </row>
    <row r="273" spans="1:7" s="3" customFormat="1">
      <c r="A273" s="45"/>
      <c r="B273" s="92" t="s">
        <v>631</v>
      </c>
      <c r="C273" s="82" t="s">
        <v>788</v>
      </c>
      <c r="D273" s="83" t="s">
        <v>992</v>
      </c>
      <c r="E273" s="84" t="s">
        <v>661</v>
      </c>
      <c r="F273" s="239">
        <v>2.4927083333333336E-2</v>
      </c>
      <c r="G273" s="226"/>
    </row>
    <row r="274" spans="1:7" s="3" customFormat="1" ht="12.75" thickBot="1">
      <c r="A274" s="45"/>
      <c r="B274" s="93" t="s">
        <v>632</v>
      </c>
      <c r="C274" s="87" t="s">
        <v>733</v>
      </c>
      <c r="D274" s="88" t="s">
        <v>1084</v>
      </c>
      <c r="E274" s="89" t="s">
        <v>934</v>
      </c>
      <c r="F274" s="240">
        <v>2.9953703703703705E-2</v>
      </c>
      <c r="G274" s="226"/>
    </row>
    <row r="275" spans="1:7" s="3" customFormat="1" ht="12.75" hidden="1">
      <c r="A275" s="45"/>
      <c r="B275" s="61"/>
      <c r="C275" s="7"/>
      <c r="D275" s="20"/>
      <c r="E275" s="9"/>
      <c r="F275" s="62"/>
      <c r="G275" s="45"/>
    </row>
    <row r="276" spans="1:7" s="3" customFormat="1" ht="12.75" hidden="1">
      <c r="A276" s="45"/>
      <c r="B276" s="61"/>
      <c r="C276" s="7"/>
      <c r="D276" s="20"/>
      <c r="E276" s="9"/>
      <c r="F276" s="62"/>
      <c r="G276" s="45"/>
    </row>
    <row r="277" spans="1:7" s="3" customFormat="1" ht="12.75" hidden="1">
      <c r="A277" s="45"/>
      <c r="B277" s="61"/>
      <c r="C277" s="7"/>
      <c r="D277" s="20"/>
      <c r="E277" s="9"/>
      <c r="F277" s="62"/>
      <c r="G277" s="45"/>
    </row>
    <row r="278" spans="1:7" s="3" customFormat="1" ht="12.75" hidden="1">
      <c r="A278" s="45"/>
      <c r="B278" s="61"/>
      <c r="C278" s="7"/>
      <c r="D278" s="20"/>
      <c r="E278" s="9"/>
      <c r="F278" s="62"/>
      <c r="G278" s="45"/>
    </row>
    <row r="279" spans="1:7" s="3" customFormat="1" ht="12.75" hidden="1">
      <c r="A279" s="45"/>
      <c r="B279" s="61"/>
      <c r="C279" s="7"/>
      <c r="D279" s="20"/>
      <c r="E279" s="9"/>
      <c r="F279" s="62"/>
      <c r="G279" s="45"/>
    </row>
    <row r="280" spans="1:7" s="3" customFormat="1" ht="12.75" hidden="1">
      <c r="A280" s="45"/>
      <c r="B280" s="61"/>
      <c r="C280" s="7"/>
      <c r="D280" s="20"/>
      <c r="E280" s="9"/>
      <c r="F280" s="62"/>
      <c r="G280" s="45"/>
    </row>
    <row r="281" spans="1:7" s="3" customFormat="1" ht="12.75" hidden="1">
      <c r="A281" s="45"/>
      <c r="B281" s="61"/>
      <c r="C281" s="7"/>
      <c r="D281" s="20"/>
      <c r="E281" s="9"/>
      <c r="F281" s="62"/>
      <c r="G281" s="45"/>
    </row>
    <row r="282" spans="1:7" s="3" customFormat="1" ht="12.75" hidden="1">
      <c r="A282" s="45"/>
      <c r="B282" s="61"/>
      <c r="C282" s="7"/>
      <c r="D282" s="20"/>
      <c r="E282" s="9"/>
      <c r="F282" s="62"/>
      <c r="G282" s="45"/>
    </row>
    <row r="283" spans="1:7" s="3" customFormat="1" ht="12.75" hidden="1">
      <c r="A283" s="45"/>
      <c r="B283" s="61"/>
      <c r="C283" s="7"/>
      <c r="D283" s="20"/>
      <c r="E283" s="9"/>
      <c r="F283" s="62"/>
      <c r="G283" s="45"/>
    </row>
    <row r="284" spans="1:7" s="3" customFormat="1" ht="12.75" hidden="1">
      <c r="A284" s="45"/>
      <c r="B284" s="61"/>
      <c r="C284" s="7"/>
      <c r="D284" s="20"/>
      <c r="E284" s="9"/>
      <c r="F284" s="62"/>
      <c r="G284" s="45"/>
    </row>
    <row r="285" spans="1:7" s="3" customFormat="1" ht="12.75" hidden="1">
      <c r="A285" s="45"/>
      <c r="B285" s="61"/>
      <c r="C285" s="7"/>
      <c r="D285" s="20"/>
      <c r="E285" s="9"/>
      <c r="F285" s="62"/>
      <c r="G285" s="45"/>
    </row>
    <row r="286" spans="1:7" s="3" customFormat="1" ht="12.75" hidden="1">
      <c r="A286" s="45"/>
      <c r="B286" s="61"/>
      <c r="C286" s="7"/>
      <c r="D286" s="21"/>
      <c r="E286" s="9"/>
      <c r="F286" s="62"/>
      <c r="G286" s="45"/>
    </row>
    <row r="287" spans="1:7" s="3" customFormat="1" ht="12.75" hidden="1">
      <c r="A287" s="45"/>
      <c r="B287" s="61"/>
      <c r="C287" s="7"/>
      <c r="D287" s="21"/>
      <c r="E287" s="9"/>
      <c r="F287" s="62"/>
      <c r="G287" s="45"/>
    </row>
    <row r="288" spans="1:7" s="3" customFormat="1" ht="12.75" hidden="1">
      <c r="A288" s="45"/>
      <c r="B288" s="61"/>
      <c r="C288" s="7"/>
      <c r="D288" s="21"/>
      <c r="E288" s="9"/>
      <c r="F288" s="62"/>
      <c r="G288" s="45"/>
    </row>
    <row r="289" spans="1:7" s="3" customFormat="1" ht="12.75" hidden="1">
      <c r="A289" s="45"/>
      <c r="B289" s="61"/>
      <c r="C289" s="7"/>
      <c r="D289" s="21"/>
      <c r="E289" s="9"/>
      <c r="F289" s="62"/>
      <c r="G289" s="45"/>
    </row>
    <row r="290" spans="1:7" s="3" customFormat="1" ht="12.75" hidden="1">
      <c r="A290" s="45"/>
      <c r="B290" s="61"/>
      <c r="C290" s="7"/>
      <c r="D290" s="21"/>
      <c r="E290" s="9"/>
      <c r="F290" s="62"/>
      <c r="G290" s="45"/>
    </row>
    <row r="291" spans="1:7" s="3" customFormat="1" ht="13.5" hidden="1" thickBot="1">
      <c r="A291" s="45"/>
      <c r="B291" s="63"/>
      <c r="C291" s="64"/>
      <c r="D291" s="65"/>
      <c r="E291" s="66"/>
      <c r="F291" s="67"/>
      <c r="G291" s="45"/>
    </row>
    <row r="292" spans="1:7" s="3" customFormat="1" ht="12.75" thickTop="1">
      <c r="A292" s="45"/>
      <c r="B292" s="68"/>
      <c r="C292" s="68"/>
      <c r="D292" s="68"/>
      <c r="E292" s="68"/>
      <c r="F292" s="68"/>
      <c r="G292" s="45"/>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K97:L97"/>
    <mergeCell ref="F138:I138"/>
    <mergeCell ref="B68:C69"/>
    <mergeCell ref="H68:I69"/>
    <mergeCell ref="K215:L215"/>
    <mergeCell ref="B175:C176"/>
    <mergeCell ref="H175:I176"/>
    <mergeCell ref="K138:L138"/>
    <mergeCell ref="H98:I99"/>
    <mergeCell ref="B7:D8"/>
    <mergeCell ref="F97:I97"/>
    <mergeCell ref="B13:C13"/>
    <mergeCell ref="F13:I13"/>
    <mergeCell ref="F38:I38"/>
    <mergeCell ref="B97:C97"/>
    <mergeCell ref="B67:C67"/>
    <mergeCell ref="B14:C15"/>
    <mergeCell ref="H14:I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68" t="s">
        <v>916</v>
      </c>
      <c r="B1" s="1068"/>
      <c r="C1" s="1068"/>
      <c r="D1" s="1068"/>
      <c r="E1" s="1068"/>
      <c r="F1" s="1068"/>
      <c r="G1" s="1068"/>
      <c r="H1" s="1068"/>
      <c r="I1" s="1068"/>
      <c r="J1" s="1068"/>
      <c r="K1" s="1068"/>
      <c r="L1" s="1068"/>
      <c r="M1" s="1068"/>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1077">
        <v>36260</v>
      </c>
      <c r="G4" s="1077"/>
      <c r="H4" s="38" t="s">
        <v>917</v>
      </c>
      <c r="I4" s="38"/>
      <c r="J4" s="38"/>
      <c r="K4" s="38"/>
      <c r="L4" s="38"/>
      <c r="M4" s="35"/>
    </row>
    <row r="5" spans="1:13" ht="15">
      <c r="B5" s="157" t="s">
        <v>617</v>
      </c>
      <c r="C5" s="158"/>
      <c r="D5" s="158"/>
      <c r="E5" s="35"/>
      <c r="F5" s="1077"/>
      <c r="G5" s="1077"/>
      <c r="H5" s="35"/>
      <c r="I5" s="35"/>
      <c r="J5" s="35"/>
      <c r="K5" s="35"/>
      <c r="L5" s="35"/>
      <c r="M5" s="35"/>
    </row>
    <row r="6" spans="1:13" ht="7.5" customHeight="1">
      <c r="A6" s="158"/>
      <c r="B6" s="158"/>
      <c r="C6" s="158"/>
      <c r="D6" s="158"/>
      <c r="E6" s="35"/>
      <c r="F6" s="35"/>
      <c r="G6" s="35"/>
      <c r="H6" s="35"/>
      <c r="I6" s="35"/>
      <c r="J6" s="35"/>
      <c r="K6" s="35"/>
      <c r="L6" s="35"/>
      <c r="M6" s="35"/>
    </row>
    <row r="7" spans="1:13">
      <c r="A7" s="158"/>
      <c r="B7" s="158"/>
      <c r="C7" s="158"/>
      <c r="D7" s="158"/>
      <c r="E7" s="35"/>
      <c r="F7" s="1065">
        <f>statistika!I33</f>
        <v>247</v>
      </c>
      <c r="G7" s="1065"/>
      <c r="H7" s="35"/>
      <c r="I7" s="35"/>
      <c r="J7" s="35"/>
      <c r="K7" s="35"/>
      <c r="L7" s="35"/>
      <c r="M7" s="35"/>
    </row>
    <row r="8" spans="1:13" ht="14.25">
      <c r="B8" s="159" t="s">
        <v>618</v>
      </c>
      <c r="C8" s="158"/>
      <c r="D8" s="158"/>
      <c r="E8" s="35"/>
      <c r="F8" s="1065"/>
      <c r="G8" s="1065"/>
      <c r="H8" s="35"/>
      <c r="I8" s="35"/>
      <c r="J8" s="35"/>
      <c r="K8" s="35"/>
      <c r="L8" s="35"/>
      <c r="M8" s="35"/>
    </row>
    <row r="9" spans="1:13">
      <c r="A9" s="158"/>
      <c r="B9" s="158"/>
      <c r="C9" s="158"/>
      <c r="D9" s="158"/>
      <c r="E9" s="35"/>
      <c r="F9" s="35"/>
      <c r="G9" s="35"/>
      <c r="H9" s="35"/>
      <c r="I9" s="35"/>
      <c r="J9" s="35"/>
      <c r="K9" s="35"/>
      <c r="L9" s="35"/>
      <c r="M9" s="35"/>
    </row>
    <row r="10" spans="1:13" ht="6" customHeight="1">
      <c r="A10" s="158"/>
      <c r="B10" s="158"/>
      <c r="C10" s="158"/>
      <c r="D10" s="158"/>
      <c r="E10" s="35"/>
      <c r="F10" s="35"/>
      <c r="G10" s="35"/>
      <c r="H10" s="35"/>
      <c r="I10" s="35"/>
      <c r="J10" s="35"/>
      <c r="K10" s="35"/>
      <c r="L10" s="35"/>
      <c r="M10" s="35"/>
    </row>
    <row r="11" spans="1:13" ht="15">
      <c r="A11" s="157"/>
      <c r="B11" s="158"/>
      <c r="C11" s="158"/>
      <c r="D11" s="158"/>
      <c r="E11" s="35"/>
      <c r="F11" s="35"/>
      <c r="G11" s="35"/>
      <c r="H11" s="35"/>
      <c r="I11" s="35"/>
      <c r="J11" s="35"/>
      <c r="K11" s="35"/>
      <c r="L11" s="35"/>
      <c r="M11" s="35"/>
    </row>
    <row r="12" spans="1:13" ht="15">
      <c r="A12" s="157"/>
      <c r="B12" s="158"/>
      <c r="C12" s="158"/>
      <c r="D12" s="158"/>
      <c r="E12" s="35"/>
      <c r="F12" s="35"/>
      <c r="G12" s="35"/>
      <c r="H12" s="35"/>
      <c r="I12" s="35"/>
      <c r="J12" s="35"/>
      <c r="K12" s="35"/>
      <c r="L12" s="35"/>
      <c r="M12" s="35"/>
    </row>
    <row r="13" spans="1:13" ht="34.5" customHeight="1" thickBot="1">
      <c r="A13" s="35"/>
      <c r="B13" s="1078" t="s">
        <v>909</v>
      </c>
      <c r="C13" s="1078"/>
      <c r="D13" s="158"/>
      <c r="E13" s="160" t="s">
        <v>6</v>
      </c>
      <c r="F13" s="1065" t="s">
        <v>906</v>
      </c>
      <c r="G13" s="1065"/>
      <c r="H13" s="1065"/>
      <c r="I13" s="1065"/>
      <c r="J13" s="35"/>
      <c r="K13" s="1056" t="s">
        <v>6</v>
      </c>
      <c r="L13" s="1056"/>
      <c r="M13" s="35"/>
    </row>
    <row r="14" spans="1:13" ht="5.25" customHeight="1" thickTop="1" thickBot="1">
      <c r="A14" s="35"/>
      <c r="B14" s="1083" t="s">
        <v>621</v>
      </c>
      <c r="C14" s="1084"/>
      <c r="D14" s="43"/>
      <c r="E14" s="44"/>
      <c r="F14" s="44"/>
      <c r="G14" s="35"/>
      <c r="H14" s="1087" t="s">
        <v>652</v>
      </c>
      <c r="I14" s="1088"/>
      <c r="J14" s="35"/>
      <c r="K14" s="35"/>
      <c r="L14" s="35"/>
      <c r="M14" s="35"/>
    </row>
    <row r="15" spans="1:13" s="3" customFormat="1" ht="16.5" thickTop="1" thickBot="1">
      <c r="A15" s="45"/>
      <c r="B15" s="1085"/>
      <c r="C15" s="1086"/>
      <c r="D15" s="14"/>
      <c r="E15" s="12" t="s">
        <v>645</v>
      </c>
      <c r="F15" s="13">
        <f>COUNTA(D17:D36)</f>
        <v>8</v>
      </c>
      <c r="G15" s="45"/>
      <c r="H15" s="1089"/>
      <c r="I15" s="1090"/>
      <c r="J15" s="32"/>
      <c r="K15" s="33" t="s">
        <v>645</v>
      </c>
      <c r="L15" s="34">
        <f>COUNTA(J17:J36)</f>
        <v>8</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675</v>
      </c>
      <c r="D17" s="78" t="s">
        <v>683</v>
      </c>
      <c r="E17" s="79" t="s">
        <v>735</v>
      </c>
      <c r="F17" s="219">
        <v>4.884259259259259E-4</v>
      </c>
      <c r="G17" s="226"/>
      <c r="H17" s="94" t="s">
        <v>630</v>
      </c>
      <c r="I17" s="77" t="s">
        <v>791</v>
      </c>
      <c r="J17" s="78" t="s">
        <v>1299</v>
      </c>
      <c r="K17" s="79" t="s">
        <v>677</v>
      </c>
      <c r="L17" s="222">
        <v>4.5023148148148152E-4</v>
      </c>
      <c r="M17" s="45"/>
      <c r="N17" s="227"/>
    </row>
    <row r="18" spans="1:14" s="3" customFormat="1">
      <c r="A18" s="45"/>
      <c r="B18" s="81" t="s">
        <v>631</v>
      </c>
      <c r="C18" s="82" t="s">
        <v>967</v>
      </c>
      <c r="D18" s="83" t="s">
        <v>695</v>
      </c>
      <c r="E18" s="84" t="s">
        <v>669</v>
      </c>
      <c r="F18" s="220">
        <v>5.1967592592592593E-4</v>
      </c>
      <c r="G18" s="226"/>
      <c r="H18" s="96" t="s">
        <v>631</v>
      </c>
      <c r="I18" s="82" t="s">
        <v>1170</v>
      </c>
      <c r="J18" s="83" t="s">
        <v>1300</v>
      </c>
      <c r="K18" s="84" t="s">
        <v>629</v>
      </c>
      <c r="L18" s="223">
        <v>5.4398148148148144E-4</v>
      </c>
      <c r="M18" s="45"/>
      <c r="N18" s="227"/>
    </row>
    <row r="19" spans="1:14" s="3" customFormat="1">
      <c r="A19" s="45"/>
      <c r="B19" s="86" t="s">
        <v>632</v>
      </c>
      <c r="C19" s="87" t="s">
        <v>828</v>
      </c>
      <c r="D19" s="88" t="s">
        <v>1316</v>
      </c>
      <c r="E19" s="89" t="s">
        <v>677</v>
      </c>
      <c r="F19" s="221">
        <v>5.4976851851851855E-4</v>
      </c>
      <c r="G19" s="226"/>
      <c r="H19" s="98" t="s">
        <v>632</v>
      </c>
      <c r="I19" s="87" t="s">
        <v>1114</v>
      </c>
      <c r="J19" s="88" t="s">
        <v>819</v>
      </c>
      <c r="K19" s="89" t="s">
        <v>629</v>
      </c>
      <c r="L19" s="224">
        <v>5.5555555555555556E-4</v>
      </c>
      <c r="M19" s="45"/>
      <c r="N19" s="227"/>
    </row>
    <row r="20" spans="1:14" s="3" customFormat="1">
      <c r="A20" s="45"/>
      <c r="B20" s="6" t="s">
        <v>633</v>
      </c>
      <c r="C20" s="7" t="s">
        <v>1306</v>
      </c>
      <c r="D20" s="8" t="s">
        <v>658</v>
      </c>
      <c r="E20" s="9" t="s">
        <v>629</v>
      </c>
      <c r="F20" s="17">
        <v>53.2</v>
      </c>
      <c r="G20" s="45"/>
      <c r="H20" s="26" t="s">
        <v>633</v>
      </c>
      <c r="I20" s="7" t="s">
        <v>791</v>
      </c>
      <c r="J20" s="8" t="s">
        <v>809</v>
      </c>
      <c r="K20" s="9" t="s">
        <v>629</v>
      </c>
      <c r="L20" s="27">
        <v>51.9</v>
      </c>
      <c r="M20" s="45"/>
    </row>
    <row r="21" spans="1:14" s="3" customFormat="1">
      <c r="A21" s="45"/>
      <c r="B21" s="6" t="s">
        <v>634</v>
      </c>
      <c r="C21" s="7" t="s">
        <v>1307</v>
      </c>
      <c r="D21" s="8" t="s">
        <v>1100</v>
      </c>
      <c r="E21" s="9" t="s">
        <v>629</v>
      </c>
      <c r="F21" s="17">
        <v>55.9</v>
      </c>
      <c r="G21" s="45"/>
      <c r="H21" s="26" t="s">
        <v>634</v>
      </c>
      <c r="I21" s="7" t="s">
        <v>810</v>
      </c>
      <c r="J21" s="8" t="s">
        <v>1301</v>
      </c>
      <c r="K21" s="9" t="s">
        <v>629</v>
      </c>
      <c r="L21" s="27">
        <v>54.6</v>
      </c>
      <c r="M21" s="45"/>
    </row>
    <row r="22" spans="1:14" s="3" customFormat="1">
      <c r="A22" s="45"/>
      <c r="B22" s="6" t="s">
        <v>635</v>
      </c>
      <c r="C22" s="7" t="s">
        <v>675</v>
      </c>
      <c r="D22" s="8" t="s">
        <v>1308</v>
      </c>
      <c r="E22" s="9" t="s">
        <v>657</v>
      </c>
      <c r="F22" s="17">
        <v>56.4</v>
      </c>
      <c r="G22" s="45"/>
      <c r="H22" s="26" t="s">
        <v>635</v>
      </c>
      <c r="I22" s="7" t="s">
        <v>783</v>
      </c>
      <c r="J22" s="8" t="s">
        <v>1303</v>
      </c>
      <c r="K22" s="9" t="s">
        <v>663</v>
      </c>
      <c r="L22" s="27">
        <v>61.8</v>
      </c>
      <c r="M22" s="45"/>
    </row>
    <row r="23" spans="1:14" s="3" customFormat="1">
      <c r="A23" s="45"/>
      <c r="B23" s="6" t="s">
        <v>636</v>
      </c>
      <c r="C23" s="7" t="s">
        <v>1309</v>
      </c>
      <c r="D23" s="8" t="s">
        <v>1108</v>
      </c>
      <c r="E23" s="9" t="s">
        <v>629</v>
      </c>
      <c r="F23" s="17">
        <v>62.6</v>
      </c>
      <c r="G23" s="45"/>
      <c r="H23" s="26" t="s">
        <v>636</v>
      </c>
      <c r="I23" s="7" t="s">
        <v>671</v>
      </c>
      <c r="J23" s="8" t="s">
        <v>1091</v>
      </c>
      <c r="K23" s="9" t="s">
        <v>629</v>
      </c>
      <c r="L23" s="27">
        <v>65.2</v>
      </c>
      <c r="M23" s="45"/>
    </row>
    <row r="24" spans="1:14" s="3" customFormat="1" ht="12.75" thickBot="1">
      <c r="A24" s="45"/>
      <c r="B24" s="6" t="s">
        <v>637</v>
      </c>
      <c r="C24" s="7" t="s">
        <v>1203</v>
      </c>
      <c r="D24" s="8" t="s">
        <v>1310</v>
      </c>
      <c r="E24" s="9" t="s">
        <v>952</v>
      </c>
      <c r="F24" s="17">
        <v>101.1</v>
      </c>
      <c r="G24" s="45"/>
      <c r="H24" s="26" t="s">
        <v>637</v>
      </c>
      <c r="I24" s="7" t="s">
        <v>1145</v>
      </c>
      <c r="J24" s="8" t="s">
        <v>1302</v>
      </c>
      <c r="K24" s="9" t="s">
        <v>952</v>
      </c>
      <c r="L24" s="27">
        <v>72.400000000000006</v>
      </c>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158"/>
      <c r="B38" s="1078" t="s">
        <v>766</v>
      </c>
      <c r="C38" s="1078"/>
      <c r="D38" s="158"/>
      <c r="E38" s="160" t="s">
        <v>625</v>
      </c>
      <c r="F38" s="1065" t="s">
        <v>910</v>
      </c>
      <c r="G38" s="1065"/>
      <c r="H38" s="1065"/>
      <c r="I38" s="1065"/>
      <c r="J38" s="35"/>
      <c r="K38" s="1056" t="s">
        <v>625</v>
      </c>
      <c r="L38" s="1056"/>
      <c r="M38" s="35"/>
    </row>
    <row r="39" spans="1:14" ht="5.25" customHeight="1" thickTop="1" thickBot="1">
      <c r="A39" s="35"/>
      <c r="B39" s="1083" t="s">
        <v>621</v>
      </c>
      <c r="C39" s="1084"/>
      <c r="D39" s="43"/>
      <c r="E39" s="44"/>
      <c r="F39" s="44"/>
      <c r="G39" s="35"/>
      <c r="H39" s="1087" t="s">
        <v>652</v>
      </c>
      <c r="I39" s="1088"/>
      <c r="J39" s="35"/>
      <c r="K39" s="35"/>
      <c r="L39" s="35"/>
      <c r="M39" s="35"/>
    </row>
    <row r="40" spans="1:14" s="3" customFormat="1" ht="16.5" thickTop="1" thickBot="1">
      <c r="A40" s="45"/>
      <c r="B40" s="1085"/>
      <c r="C40" s="1086"/>
      <c r="D40" s="14"/>
      <c r="E40" s="12" t="s">
        <v>645</v>
      </c>
      <c r="F40" s="13">
        <f>COUNTA(D42:D65)</f>
        <v>21</v>
      </c>
      <c r="G40" s="45"/>
      <c r="H40" s="1089"/>
      <c r="I40" s="1090"/>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1096</v>
      </c>
      <c r="D42" s="78" t="s">
        <v>975</v>
      </c>
      <c r="E42" s="79" t="s">
        <v>661</v>
      </c>
      <c r="F42" s="219">
        <v>1.0196759259259258E-3</v>
      </c>
      <c r="G42" s="226"/>
      <c r="H42" s="94" t="s">
        <v>630</v>
      </c>
      <c r="I42" s="77" t="s">
        <v>671</v>
      </c>
      <c r="J42" s="78" t="s">
        <v>1112</v>
      </c>
      <c r="K42" s="79" t="s">
        <v>944</v>
      </c>
      <c r="L42" s="222">
        <v>9.5023148148148159E-4</v>
      </c>
      <c r="M42" s="45"/>
      <c r="N42" s="227"/>
    </row>
    <row r="43" spans="1:14" s="3" customFormat="1">
      <c r="A43" s="45"/>
      <c r="B43" s="81" t="s">
        <v>631</v>
      </c>
      <c r="C43" s="82" t="s">
        <v>1099</v>
      </c>
      <c r="D43" s="83" t="s">
        <v>1311</v>
      </c>
      <c r="E43" s="84" t="s">
        <v>657</v>
      </c>
      <c r="F43" s="220">
        <v>1.0416666666666667E-3</v>
      </c>
      <c r="G43" s="226"/>
      <c r="H43" s="96" t="s">
        <v>631</v>
      </c>
      <c r="I43" s="82" t="s">
        <v>708</v>
      </c>
      <c r="J43" s="83" t="s">
        <v>795</v>
      </c>
      <c r="K43" s="84" t="s">
        <v>677</v>
      </c>
      <c r="L43" s="223">
        <v>9.710648148148149E-4</v>
      </c>
      <c r="M43" s="45"/>
      <c r="N43" s="227"/>
    </row>
    <row r="44" spans="1:14" s="3" customFormat="1">
      <c r="A44" s="45"/>
      <c r="B44" s="86" t="s">
        <v>632</v>
      </c>
      <c r="C44" s="87" t="s">
        <v>659</v>
      </c>
      <c r="D44" s="88" t="s">
        <v>1105</v>
      </c>
      <c r="E44" s="89" t="s">
        <v>629</v>
      </c>
      <c r="F44" s="221">
        <v>1.0532407407407407E-3</v>
      </c>
      <c r="G44" s="226"/>
      <c r="H44" s="98" t="s">
        <v>632</v>
      </c>
      <c r="I44" s="87" t="s">
        <v>1114</v>
      </c>
      <c r="J44" s="88" t="s">
        <v>812</v>
      </c>
      <c r="K44" s="89" t="s">
        <v>657</v>
      </c>
      <c r="L44" s="224">
        <v>9.930555555555554E-4</v>
      </c>
      <c r="M44" s="45"/>
      <c r="N44" s="227"/>
    </row>
    <row r="45" spans="1:14" s="3" customFormat="1">
      <c r="A45" s="45"/>
      <c r="B45" s="6" t="s">
        <v>633</v>
      </c>
      <c r="C45" s="7" t="s">
        <v>747</v>
      </c>
      <c r="D45" s="8" t="s">
        <v>1312</v>
      </c>
      <c r="E45" s="9" t="s">
        <v>629</v>
      </c>
      <c r="F45" s="17">
        <v>91.2</v>
      </c>
      <c r="G45" s="45"/>
      <c r="H45" s="26" t="s">
        <v>633</v>
      </c>
      <c r="I45" s="7" t="s">
        <v>706</v>
      </c>
      <c r="J45" s="8" t="s">
        <v>812</v>
      </c>
      <c r="K45" s="9" t="s">
        <v>663</v>
      </c>
      <c r="L45" s="27">
        <v>93</v>
      </c>
      <c r="M45" s="45"/>
    </row>
    <row r="46" spans="1:14" s="3" customFormat="1">
      <c r="A46" s="45"/>
      <c r="B46" s="6" t="s">
        <v>634</v>
      </c>
      <c r="C46" s="7" t="s">
        <v>828</v>
      </c>
      <c r="D46" s="8" t="s">
        <v>920</v>
      </c>
      <c r="E46" s="9" t="s">
        <v>677</v>
      </c>
      <c r="F46" s="17">
        <v>91.3</v>
      </c>
      <c r="G46" s="45"/>
      <c r="H46" s="26" t="s">
        <v>634</v>
      </c>
      <c r="I46" s="7" t="s">
        <v>961</v>
      </c>
      <c r="J46" s="8" t="s">
        <v>962</v>
      </c>
      <c r="K46" s="9" t="s">
        <v>629</v>
      </c>
      <c r="L46" s="27">
        <v>93.5</v>
      </c>
      <c r="M46" s="45"/>
    </row>
    <row r="47" spans="1:14" s="3" customFormat="1">
      <c r="A47" s="45"/>
      <c r="B47" s="6" t="s">
        <v>635</v>
      </c>
      <c r="C47" s="7" t="s">
        <v>1313</v>
      </c>
      <c r="D47" s="8" t="s">
        <v>1314</v>
      </c>
      <c r="E47" s="9" t="s">
        <v>751</v>
      </c>
      <c r="F47" s="17">
        <v>92</v>
      </c>
      <c r="G47" s="45"/>
      <c r="H47" s="26" t="s">
        <v>635</v>
      </c>
      <c r="I47" s="7" t="s">
        <v>1235</v>
      </c>
      <c r="J47" s="8" t="s">
        <v>1324</v>
      </c>
      <c r="K47" s="9" t="s">
        <v>677</v>
      </c>
      <c r="L47" s="27">
        <v>94.9</v>
      </c>
      <c r="M47" s="45"/>
    </row>
    <row r="48" spans="1:14" s="3" customFormat="1">
      <c r="A48" s="45"/>
      <c r="B48" s="6" t="s">
        <v>636</v>
      </c>
      <c r="C48" s="7" t="s">
        <v>696</v>
      </c>
      <c r="D48" s="8" t="s">
        <v>1097</v>
      </c>
      <c r="E48" s="9" t="s">
        <v>629</v>
      </c>
      <c r="F48" s="17">
        <v>92.5</v>
      </c>
      <c r="G48" s="45"/>
      <c r="H48" s="26" t="s">
        <v>636</v>
      </c>
      <c r="I48" s="7" t="s">
        <v>842</v>
      </c>
      <c r="J48" s="8" t="s">
        <v>1325</v>
      </c>
      <c r="K48" s="9" t="s">
        <v>657</v>
      </c>
      <c r="L48" s="27">
        <v>96.5</v>
      </c>
      <c r="M48" s="45"/>
    </row>
    <row r="49" spans="1:13" s="3" customFormat="1">
      <c r="A49" s="45"/>
      <c r="B49" s="6" t="s">
        <v>637</v>
      </c>
      <c r="C49" s="7" t="s">
        <v>627</v>
      </c>
      <c r="D49" s="8" t="s">
        <v>662</v>
      </c>
      <c r="E49" s="9" t="s">
        <v>663</v>
      </c>
      <c r="F49" s="17">
        <v>93</v>
      </c>
      <c r="G49" s="45"/>
      <c r="H49" s="26" t="s">
        <v>637</v>
      </c>
      <c r="I49" s="7" t="s">
        <v>1331</v>
      </c>
      <c r="J49" s="8" t="s">
        <v>1332</v>
      </c>
      <c r="K49" s="9" t="s">
        <v>657</v>
      </c>
      <c r="L49" s="27">
        <v>97.1</v>
      </c>
      <c r="M49" s="45"/>
    </row>
    <row r="50" spans="1:13" s="3" customFormat="1">
      <c r="A50" s="45"/>
      <c r="B50" s="6" t="s">
        <v>638</v>
      </c>
      <c r="C50" s="7" t="s">
        <v>1315</v>
      </c>
      <c r="D50" s="8" t="s">
        <v>1316</v>
      </c>
      <c r="E50" s="9" t="s">
        <v>677</v>
      </c>
      <c r="F50" s="17">
        <v>94.1</v>
      </c>
      <c r="G50" s="45"/>
      <c r="H50" s="26" t="s">
        <v>638</v>
      </c>
      <c r="I50" s="7" t="s">
        <v>706</v>
      </c>
      <c r="J50" s="8" t="s">
        <v>819</v>
      </c>
      <c r="K50" s="9" t="s">
        <v>677</v>
      </c>
      <c r="L50" s="27">
        <v>97.5</v>
      </c>
      <c r="M50" s="45"/>
    </row>
    <row r="51" spans="1:13" s="3" customFormat="1">
      <c r="A51" s="45"/>
      <c r="B51" s="6" t="s">
        <v>639</v>
      </c>
      <c r="C51" s="7" t="s">
        <v>627</v>
      </c>
      <c r="D51" s="8" t="s">
        <v>1101</v>
      </c>
      <c r="E51" s="9" t="s">
        <v>629</v>
      </c>
      <c r="F51" s="17">
        <v>94.8</v>
      </c>
      <c r="G51" s="45"/>
      <c r="H51" s="26" t="s">
        <v>639</v>
      </c>
      <c r="I51" s="7" t="s">
        <v>709</v>
      </c>
      <c r="J51" s="8" t="s">
        <v>1326</v>
      </c>
      <c r="K51" s="9" t="s">
        <v>663</v>
      </c>
      <c r="L51" s="27">
        <v>98.7</v>
      </c>
      <c r="M51" s="45"/>
    </row>
    <row r="52" spans="1:13" s="3" customFormat="1">
      <c r="A52" s="45"/>
      <c r="B52" s="6" t="s">
        <v>640</v>
      </c>
      <c r="C52" s="7" t="s">
        <v>964</v>
      </c>
      <c r="D52" s="8" t="s">
        <v>963</v>
      </c>
      <c r="E52" s="9" t="s">
        <v>677</v>
      </c>
      <c r="F52" s="17">
        <v>96.1</v>
      </c>
      <c r="G52" s="45"/>
      <c r="H52" s="26" t="s">
        <v>640</v>
      </c>
      <c r="I52" s="7" t="s">
        <v>671</v>
      </c>
      <c r="J52" s="8" t="s">
        <v>839</v>
      </c>
      <c r="K52" s="9" t="s">
        <v>629</v>
      </c>
      <c r="L52" s="27">
        <v>99.1</v>
      </c>
      <c r="M52" s="45"/>
    </row>
    <row r="53" spans="1:13" s="3" customFormat="1">
      <c r="A53" s="45"/>
      <c r="B53" s="6" t="s">
        <v>641</v>
      </c>
      <c r="C53" s="7" t="s">
        <v>831</v>
      </c>
      <c r="D53" s="8" t="s">
        <v>1205</v>
      </c>
      <c r="E53" s="9" t="s">
        <v>629</v>
      </c>
      <c r="F53" s="17">
        <v>96.8</v>
      </c>
      <c r="G53" s="45"/>
      <c r="H53" s="26" t="s">
        <v>641</v>
      </c>
      <c r="I53" s="7" t="s">
        <v>740</v>
      </c>
      <c r="J53" s="8" t="s">
        <v>1123</v>
      </c>
      <c r="K53" s="9" t="s">
        <v>663</v>
      </c>
      <c r="L53" s="27">
        <v>103.8</v>
      </c>
      <c r="M53" s="45"/>
    </row>
    <row r="54" spans="1:13" s="3" customFormat="1">
      <c r="A54" s="45"/>
      <c r="B54" s="6" t="s">
        <v>642</v>
      </c>
      <c r="C54" s="7" t="s">
        <v>1085</v>
      </c>
      <c r="D54" s="8" t="s">
        <v>1086</v>
      </c>
      <c r="E54" s="9" t="s">
        <v>657</v>
      </c>
      <c r="F54" s="17">
        <v>100</v>
      </c>
      <c r="G54" s="45"/>
      <c r="H54" s="26" t="s">
        <v>642</v>
      </c>
      <c r="I54" s="7" t="s">
        <v>729</v>
      </c>
      <c r="J54" s="8" t="s">
        <v>1327</v>
      </c>
      <c r="K54" s="9" t="s">
        <v>663</v>
      </c>
      <c r="L54" s="27">
        <v>104.6</v>
      </c>
      <c r="M54" s="45"/>
    </row>
    <row r="55" spans="1:13" s="3" customFormat="1">
      <c r="A55" s="45"/>
      <c r="B55" s="6" t="s">
        <v>643</v>
      </c>
      <c r="C55" s="7" t="s">
        <v>1317</v>
      </c>
      <c r="D55" s="8" t="s">
        <v>1318</v>
      </c>
      <c r="E55" s="9" t="s">
        <v>629</v>
      </c>
      <c r="F55" s="17">
        <v>103</v>
      </c>
      <c r="G55" s="45"/>
      <c r="H55" s="26" t="s">
        <v>643</v>
      </c>
      <c r="I55" s="7" t="s">
        <v>1060</v>
      </c>
      <c r="J55" s="8" t="s">
        <v>1089</v>
      </c>
      <c r="K55" s="9" t="s">
        <v>629</v>
      </c>
      <c r="L55" s="27">
        <v>105.2</v>
      </c>
      <c r="M55" s="45"/>
    </row>
    <row r="56" spans="1:13" s="3" customFormat="1">
      <c r="A56" s="45"/>
      <c r="B56" s="6" t="s">
        <v>646</v>
      </c>
      <c r="C56" s="7" t="s">
        <v>678</v>
      </c>
      <c r="D56" s="8" t="s">
        <v>1319</v>
      </c>
      <c r="E56" s="9" t="s">
        <v>629</v>
      </c>
      <c r="F56" s="17">
        <v>110</v>
      </c>
      <c r="G56" s="45"/>
      <c r="H56" s="26" t="s">
        <v>646</v>
      </c>
      <c r="I56" s="7" t="s">
        <v>810</v>
      </c>
      <c r="J56" s="8" t="s">
        <v>819</v>
      </c>
      <c r="K56" s="9" t="s">
        <v>629</v>
      </c>
      <c r="L56" s="27">
        <v>106</v>
      </c>
      <c r="M56" s="45"/>
    </row>
    <row r="57" spans="1:13" s="3" customFormat="1">
      <c r="A57" s="45"/>
      <c r="B57" s="6" t="s">
        <v>647</v>
      </c>
      <c r="C57" s="7" t="s">
        <v>688</v>
      </c>
      <c r="D57" s="8" t="s">
        <v>1320</v>
      </c>
      <c r="E57" s="9" t="s">
        <v>629</v>
      </c>
      <c r="F57" s="17">
        <v>112</v>
      </c>
      <c r="G57" s="45"/>
      <c r="H57" s="26" t="s">
        <v>647</v>
      </c>
      <c r="I57" s="7" t="s">
        <v>667</v>
      </c>
      <c r="J57" s="8" t="s">
        <v>1333</v>
      </c>
      <c r="K57" s="9" t="s">
        <v>629</v>
      </c>
      <c r="L57" s="27">
        <v>108.7</v>
      </c>
      <c r="M57" s="45"/>
    </row>
    <row r="58" spans="1:13" s="3" customFormat="1">
      <c r="A58" s="45"/>
      <c r="B58" s="6" t="s">
        <v>648</v>
      </c>
      <c r="C58" s="7" t="s">
        <v>1109</v>
      </c>
      <c r="D58" s="8" t="s">
        <v>1110</v>
      </c>
      <c r="E58" s="9" t="s">
        <v>629</v>
      </c>
      <c r="F58" s="17">
        <v>117</v>
      </c>
      <c r="G58" s="45"/>
      <c r="H58" s="26" t="s">
        <v>648</v>
      </c>
      <c r="I58" s="7" t="s">
        <v>783</v>
      </c>
      <c r="J58" s="8" t="s">
        <v>962</v>
      </c>
      <c r="K58" s="9" t="s">
        <v>629</v>
      </c>
      <c r="L58" s="27">
        <v>109.1</v>
      </c>
      <c r="M58" s="45"/>
    </row>
    <row r="59" spans="1:13" s="3" customFormat="1">
      <c r="A59" s="45"/>
      <c r="B59" s="6" t="s">
        <v>649</v>
      </c>
      <c r="C59" s="7" t="s">
        <v>675</v>
      </c>
      <c r="D59" s="8" t="s">
        <v>1321</v>
      </c>
      <c r="E59" s="9" t="s">
        <v>629</v>
      </c>
      <c r="F59" s="17">
        <v>129</v>
      </c>
      <c r="G59" s="45"/>
      <c r="H59" s="26" t="s">
        <v>649</v>
      </c>
      <c r="I59" s="7" t="s">
        <v>729</v>
      </c>
      <c r="J59" s="8" t="s">
        <v>1325</v>
      </c>
      <c r="K59" s="9" t="s">
        <v>657</v>
      </c>
      <c r="L59" s="27">
        <v>112.4</v>
      </c>
      <c r="M59" s="45"/>
    </row>
    <row r="60" spans="1:13" s="3" customFormat="1">
      <c r="A60" s="45"/>
      <c r="B60" s="6" t="s">
        <v>650</v>
      </c>
      <c r="C60" s="7" t="s">
        <v>627</v>
      </c>
      <c r="D60" s="8" t="s">
        <v>1308</v>
      </c>
      <c r="E60" s="9" t="s">
        <v>657</v>
      </c>
      <c r="F60" s="17">
        <v>135</v>
      </c>
      <c r="G60" s="45"/>
      <c r="H60" s="26" t="s">
        <v>650</v>
      </c>
      <c r="I60" s="7" t="s">
        <v>1119</v>
      </c>
      <c r="J60" s="8" t="s">
        <v>670</v>
      </c>
      <c r="K60" s="9" t="s">
        <v>629</v>
      </c>
      <c r="L60" s="27">
        <v>113.3</v>
      </c>
      <c r="M60" s="45"/>
    </row>
    <row r="61" spans="1:13" s="3" customFormat="1">
      <c r="A61" s="45"/>
      <c r="B61" s="6" t="s">
        <v>651</v>
      </c>
      <c r="C61" s="7" t="s">
        <v>1322</v>
      </c>
      <c r="D61" s="8" t="s">
        <v>1323</v>
      </c>
      <c r="E61" s="9" t="s">
        <v>629</v>
      </c>
      <c r="F61" s="17">
        <v>143</v>
      </c>
      <c r="G61" s="45"/>
      <c r="H61" s="26" t="s">
        <v>651</v>
      </c>
      <c r="I61" s="7" t="s">
        <v>817</v>
      </c>
      <c r="J61" s="8" t="s">
        <v>1328</v>
      </c>
      <c r="K61" s="9" t="s">
        <v>629</v>
      </c>
      <c r="L61" s="27">
        <v>114.5</v>
      </c>
      <c r="M61" s="45"/>
    </row>
    <row r="62" spans="1:13" s="3" customFormat="1">
      <c r="A62" s="45"/>
      <c r="B62" s="6" t="s">
        <v>899</v>
      </c>
      <c r="C62" s="7" t="s">
        <v>923</v>
      </c>
      <c r="D62" s="8" t="s">
        <v>683</v>
      </c>
      <c r="E62" s="9" t="s">
        <v>657</v>
      </c>
      <c r="F62" s="17">
        <v>160</v>
      </c>
      <c r="G62" s="45"/>
      <c r="H62" s="26" t="s">
        <v>899</v>
      </c>
      <c r="I62" s="7" t="s">
        <v>740</v>
      </c>
      <c r="J62" s="8" t="s">
        <v>1328</v>
      </c>
      <c r="K62" s="9" t="s">
        <v>629</v>
      </c>
      <c r="L62" s="27">
        <v>116.6</v>
      </c>
      <c r="M62" s="45"/>
    </row>
    <row r="63" spans="1:13" s="3" customFormat="1" ht="12.75">
      <c r="A63" s="45"/>
      <c r="B63" s="6"/>
      <c r="C63" s="7"/>
      <c r="D63" s="21"/>
      <c r="E63" s="9"/>
      <c r="F63" s="17"/>
      <c r="G63" s="45"/>
      <c r="H63" s="26" t="s">
        <v>900</v>
      </c>
      <c r="I63" s="7" t="s">
        <v>1329</v>
      </c>
      <c r="J63" s="8" t="s">
        <v>825</v>
      </c>
      <c r="K63" s="9" t="s">
        <v>669</v>
      </c>
      <c r="L63" s="27">
        <v>117.9</v>
      </c>
      <c r="M63" s="45"/>
    </row>
    <row r="64" spans="1:13" s="3" customFormat="1" ht="12.75">
      <c r="A64" s="45"/>
      <c r="B64" s="6"/>
      <c r="C64" s="7"/>
      <c r="D64" s="21"/>
      <c r="E64" s="9"/>
      <c r="F64" s="17"/>
      <c r="G64" s="45"/>
      <c r="H64" s="26" t="s">
        <v>901</v>
      </c>
      <c r="I64" s="7" t="s">
        <v>667</v>
      </c>
      <c r="J64" s="8" t="s">
        <v>1117</v>
      </c>
      <c r="K64" s="9" t="s">
        <v>629</v>
      </c>
      <c r="L64" s="27">
        <v>135.4</v>
      </c>
      <c r="M64" s="45"/>
    </row>
    <row r="65" spans="1:14" s="3" customFormat="1" ht="13.5" thickBot="1">
      <c r="A65" s="45"/>
      <c r="B65" s="19"/>
      <c r="C65" s="10"/>
      <c r="D65" s="22"/>
      <c r="E65" s="11"/>
      <c r="F65" s="18"/>
      <c r="G65" s="45"/>
      <c r="H65" s="26" t="s">
        <v>902</v>
      </c>
      <c r="I65" s="7" t="s">
        <v>706</v>
      </c>
      <c r="J65" s="8" t="s">
        <v>1330</v>
      </c>
      <c r="K65" s="30" t="s">
        <v>629</v>
      </c>
      <c r="L65" s="31">
        <v>138.4</v>
      </c>
      <c r="M65" s="45"/>
    </row>
    <row r="66" spans="1:14" s="3" customFormat="1" ht="12.75" thickTop="1">
      <c r="A66" s="45"/>
      <c r="B66" s="46"/>
      <c r="C66" s="46"/>
      <c r="D66" s="46"/>
      <c r="E66" s="46"/>
      <c r="F66" s="46"/>
      <c r="G66" s="45"/>
      <c r="H66" s="47"/>
      <c r="I66" s="47"/>
      <c r="J66" s="47"/>
      <c r="K66" s="47"/>
      <c r="L66" s="47"/>
      <c r="M66" s="45"/>
    </row>
    <row r="67" spans="1:14" ht="24" customHeight="1" thickBot="1">
      <c r="A67" s="35"/>
      <c r="B67" s="1056" t="s">
        <v>767</v>
      </c>
      <c r="C67" s="1056"/>
      <c r="D67" s="35"/>
      <c r="E67" s="160" t="s">
        <v>625</v>
      </c>
      <c r="F67" s="1065" t="s">
        <v>674</v>
      </c>
      <c r="G67" s="1065"/>
      <c r="H67" s="1065"/>
      <c r="I67" s="1065"/>
      <c r="J67" s="35"/>
      <c r="K67" s="1056" t="s">
        <v>711</v>
      </c>
      <c r="L67" s="1056"/>
      <c r="M67" s="35"/>
    </row>
    <row r="68" spans="1:14" ht="5.25" customHeight="1" thickTop="1" thickBot="1">
      <c r="A68" s="35"/>
      <c r="B68" s="1057" t="s">
        <v>621</v>
      </c>
      <c r="C68" s="1058"/>
      <c r="D68" s="43"/>
      <c r="E68" s="44"/>
      <c r="F68" s="44"/>
      <c r="G68" s="35"/>
      <c r="H68" s="1061" t="s">
        <v>652</v>
      </c>
      <c r="I68" s="1062"/>
      <c r="J68" s="35"/>
      <c r="K68" s="35"/>
      <c r="L68" s="35"/>
      <c r="M68" s="35"/>
    </row>
    <row r="69" spans="1:14" s="3" customFormat="1" ht="16.5" thickTop="1" thickBot="1">
      <c r="A69" s="45"/>
      <c r="B69" s="1059"/>
      <c r="C69" s="1060"/>
      <c r="D69" s="14"/>
      <c r="E69" s="12" t="s">
        <v>645</v>
      </c>
      <c r="F69" s="13">
        <f>COUNTA(D71:D100)</f>
        <v>19</v>
      </c>
      <c r="G69" s="45"/>
      <c r="H69" s="1063"/>
      <c r="I69" s="1064"/>
      <c r="J69" s="32"/>
      <c r="K69" s="33" t="s">
        <v>645</v>
      </c>
      <c r="L69" s="34">
        <f>COUNTA(J71:J100)</f>
        <v>29</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1334</v>
      </c>
      <c r="D71" s="78" t="s">
        <v>1335</v>
      </c>
      <c r="E71" s="79" t="s">
        <v>751</v>
      </c>
      <c r="F71" s="219">
        <v>9.2361111111111116E-4</v>
      </c>
      <c r="G71" s="226"/>
      <c r="H71" s="94" t="s">
        <v>630</v>
      </c>
      <c r="I71" s="77" t="s">
        <v>664</v>
      </c>
      <c r="J71" s="78" t="s">
        <v>850</v>
      </c>
      <c r="K71" s="79" t="s">
        <v>661</v>
      </c>
      <c r="L71" s="222">
        <v>1.7037037037037036E-3</v>
      </c>
      <c r="M71" s="45"/>
      <c r="N71" s="227"/>
    </row>
    <row r="72" spans="1:14" s="3" customFormat="1">
      <c r="A72" s="45"/>
      <c r="B72" s="81" t="s">
        <v>631</v>
      </c>
      <c r="C72" s="82" t="s">
        <v>972</v>
      </c>
      <c r="D72" s="83" t="s">
        <v>1171</v>
      </c>
      <c r="E72" s="84" t="s">
        <v>929</v>
      </c>
      <c r="F72" s="220">
        <v>9.3634259259259267E-4</v>
      </c>
      <c r="G72" s="226"/>
      <c r="H72" s="96" t="s">
        <v>631</v>
      </c>
      <c r="I72" s="82" t="s">
        <v>810</v>
      </c>
      <c r="J72" s="83" t="s">
        <v>807</v>
      </c>
      <c r="K72" s="84" t="s">
        <v>657</v>
      </c>
      <c r="L72" s="223">
        <v>1.7233796296296294E-3</v>
      </c>
      <c r="M72" s="45"/>
      <c r="N72" s="227"/>
    </row>
    <row r="73" spans="1:14" s="3" customFormat="1">
      <c r="A73" s="45"/>
      <c r="B73" s="86" t="s">
        <v>632</v>
      </c>
      <c r="C73" s="87" t="s">
        <v>680</v>
      </c>
      <c r="D73" s="88" t="s">
        <v>746</v>
      </c>
      <c r="E73" s="89" t="s">
        <v>629</v>
      </c>
      <c r="F73" s="221">
        <v>9.4212962962962968E-4</v>
      </c>
      <c r="G73" s="226"/>
      <c r="H73" s="98" t="s">
        <v>632</v>
      </c>
      <c r="I73" s="87" t="s">
        <v>1344</v>
      </c>
      <c r="J73" s="88" t="s">
        <v>1209</v>
      </c>
      <c r="K73" s="89" t="s">
        <v>929</v>
      </c>
      <c r="L73" s="224">
        <v>1.7592592592592592E-3</v>
      </c>
      <c r="M73" s="45"/>
      <c r="N73" s="227"/>
    </row>
    <row r="74" spans="1:14" s="3" customFormat="1" ht="11.25" customHeight="1">
      <c r="A74" s="45"/>
      <c r="B74" s="6" t="s">
        <v>633</v>
      </c>
      <c r="C74" s="7" t="s">
        <v>828</v>
      </c>
      <c r="D74" s="8" t="s">
        <v>809</v>
      </c>
      <c r="E74" s="9" t="s">
        <v>929</v>
      </c>
      <c r="F74" s="17">
        <v>84.8</v>
      </c>
      <c r="G74" s="45"/>
      <c r="H74" s="98" t="s">
        <v>632</v>
      </c>
      <c r="I74" s="87" t="s">
        <v>1115</v>
      </c>
      <c r="J74" s="88" t="s">
        <v>1311</v>
      </c>
      <c r="K74" s="89" t="s">
        <v>657</v>
      </c>
      <c r="L74" s="224">
        <v>1.7592592592592592E-3</v>
      </c>
      <c r="M74" s="45"/>
    </row>
    <row r="75" spans="1:14" s="3" customFormat="1" ht="11.25" customHeight="1">
      <c r="A75" s="45"/>
      <c r="B75" s="6" t="s">
        <v>634</v>
      </c>
      <c r="C75" s="7" t="s">
        <v>690</v>
      </c>
      <c r="D75" s="8" t="s">
        <v>1299</v>
      </c>
      <c r="E75" s="9" t="s">
        <v>677</v>
      </c>
      <c r="F75" s="17">
        <v>89.1</v>
      </c>
      <c r="G75" s="45"/>
      <c r="H75" s="26" t="s">
        <v>633</v>
      </c>
      <c r="I75" s="7" t="s">
        <v>864</v>
      </c>
      <c r="J75" s="8" t="s">
        <v>809</v>
      </c>
      <c r="K75" s="9" t="s">
        <v>929</v>
      </c>
      <c r="L75" s="27">
        <v>156.1</v>
      </c>
      <c r="M75" s="45"/>
    </row>
    <row r="76" spans="1:14" s="3" customFormat="1" ht="11.25" customHeight="1">
      <c r="A76" s="45"/>
      <c r="B76" s="6" t="s">
        <v>635</v>
      </c>
      <c r="C76" s="7" t="s">
        <v>1336</v>
      </c>
      <c r="D76" s="8" t="s">
        <v>1032</v>
      </c>
      <c r="E76" s="9" t="s">
        <v>832</v>
      </c>
      <c r="F76" s="17">
        <v>92.2</v>
      </c>
      <c r="G76" s="45"/>
      <c r="H76" s="26" t="s">
        <v>634</v>
      </c>
      <c r="I76" s="7" t="s">
        <v>705</v>
      </c>
      <c r="J76" s="8" t="s">
        <v>848</v>
      </c>
      <c r="K76" s="9" t="s">
        <v>929</v>
      </c>
      <c r="L76" s="27">
        <v>159.69999999999999</v>
      </c>
      <c r="M76" s="45"/>
    </row>
    <row r="77" spans="1:14" s="3" customFormat="1" ht="11.25" customHeight="1">
      <c r="A77" s="45"/>
      <c r="B77" s="6" t="s">
        <v>636</v>
      </c>
      <c r="C77" s="7" t="s">
        <v>687</v>
      </c>
      <c r="D77" s="8" t="s">
        <v>1337</v>
      </c>
      <c r="E77" s="9" t="s">
        <v>663</v>
      </c>
      <c r="F77" s="17">
        <v>92.7</v>
      </c>
      <c r="G77" s="45"/>
      <c r="H77" s="26" t="s">
        <v>635</v>
      </c>
      <c r="I77" s="7" t="s">
        <v>705</v>
      </c>
      <c r="J77" s="8" t="s">
        <v>850</v>
      </c>
      <c r="K77" s="9" t="s">
        <v>929</v>
      </c>
      <c r="L77" s="27">
        <v>160.30000000000001</v>
      </c>
      <c r="M77" s="45"/>
    </row>
    <row r="78" spans="1:14" s="3" customFormat="1" ht="11.25" customHeight="1">
      <c r="A78" s="45"/>
      <c r="B78" s="6" t="s">
        <v>637</v>
      </c>
      <c r="C78" s="7" t="s">
        <v>964</v>
      </c>
      <c r="D78" s="8" t="s">
        <v>1338</v>
      </c>
      <c r="E78" s="9" t="s">
        <v>929</v>
      </c>
      <c r="F78" s="17">
        <v>93.6</v>
      </c>
      <c r="G78" s="45"/>
      <c r="H78" s="26" t="s">
        <v>636</v>
      </c>
      <c r="I78" s="7" t="s">
        <v>816</v>
      </c>
      <c r="J78" s="8" t="s">
        <v>1345</v>
      </c>
      <c r="K78" s="9" t="s">
        <v>751</v>
      </c>
      <c r="L78" s="27">
        <v>161.1</v>
      </c>
      <c r="M78" s="45"/>
    </row>
    <row r="79" spans="1:14" s="3" customFormat="1" ht="11.25" customHeight="1">
      <c r="A79" s="45"/>
      <c r="B79" s="6" t="s">
        <v>638</v>
      </c>
      <c r="C79" s="7" t="s">
        <v>964</v>
      </c>
      <c r="D79" s="8" t="s">
        <v>1312</v>
      </c>
      <c r="E79" s="9" t="s">
        <v>629</v>
      </c>
      <c r="F79" s="17">
        <v>94.2</v>
      </c>
      <c r="G79" s="45"/>
      <c r="H79" s="26" t="s">
        <v>637</v>
      </c>
      <c r="I79" s="7" t="s">
        <v>705</v>
      </c>
      <c r="J79" s="8" t="s">
        <v>821</v>
      </c>
      <c r="K79" s="9" t="s">
        <v>943</v>
      </c>
      <c r="L79" s="27">
        <v>161.6</v>
      </c>
      <c r="M79" s="45"/>
    </row>
    <row r="80" spans="1:14" s="3" customFormat="1" ht="11.25" customHeight="1">
      <c r="A80" s="45"/>
      <c r="B80" s="6" t="s">
        <v>639</v>
      </c>
      <c r="C80" s="7" t="s">
        <v>1339</v>
      </c>
      <c r="D80" s="8" t="s">
        <v>1340</v>
      </c>
      <c r="E80" s="9" t="s">
        <v>751</v>
      </c>
      <c r="F80" s="17">
        <v>95.8</v>
      </c>
      <c r="G80" s="45"/>
      <c r="H80" s="26" t="s">
        <v>638</v>
      </c>
      <c r="I80" s="7" t="s">
        <v>705</v>
      </c>
      <c r="J80" s="8" t="s">
        <v>1332</v>
      </c>
      <c r="K80" s="9" t="s">
        <v>657</v>
      </c>
      <c r="L80" s="27">
        <v>163.4</v>
      </c>
      <c r="M80" s="45"/>
    </row>
    <row r="81" spans="1:13" s="3" customFormat="1" ht="11.25" customHeight="1">
      <c r="A81" s="45"/>
      <c r="B81" s="6" t="s">
        <v>640</v>
      </c>
      <c r="C81" s="7" t="s">
        <v>1341</v>
      </c>
      <c r="D81" s="8" t="s">
        <v>809</v>
      </c>
      <c r="E81" s="9" t="s">
        <v>929</v>
      </c>
      <c r="F81" s="17">
        <v>97.4</v>
      </c>
      <c r="G81" s="45"/>
      <c r="H81" s="26" t="s">
        <v>639</v>
      </c>
      <c r="I81" s="7" t="s">
        <v>1115</v>
      </c>
      <c r="J81" s="8" t="s">
        <v>850</v>
      </c>
      <c r="K81" s="9" t="s">
        <v>929</v>
      </c>
      <c r="L81" s="27">
        <v>165.3</v>
      </c>
      <c r="M81" s="45"/>
    </row>
    <row r="82" spans="1:13" s="3" customFormat="1" ht="11.25" customHeight="1">
      <c r="A82" s="45"/>
      <c r="B82" s="6" t="s">
        <v>641</v>
      </c>
      <c r="C82" s="7" t="s">
        <v>680</v>
      </c>
      <c r="D82" s="8" t="s">
        <v>1107</v>
      </c>
      <c r="E82" s="9" t="s">
        <v>629</v>
      </c>
      <c r="F82" s="17">
        <v>98.1</v>
      </c>
      <c r="G82" s="45"/>
      <c r="H82" s="26" t="s">
        <v>640</v>
      </c>
      <c r="I82" s="7" t="s">
        <v>1346</v>
      </c>
      <c r="J82" s="8" t="s">
        <v>875</v>
      </c>
      <c r="K82" s="9" t="s">
        <v>929</v>
      </c>
      <c r="L82" s="27">
        <v>166.2</v>
      </c>
      <c r="M82" s="45"/>
    </row>
    <row r="83" spans="1:13" s="3" customFormat="1" ht="11.25" customHeight="1">
      <c r="A83" s="45"/>
      <c r="B83" s="6" t="s">
        <v>642</v>
      </c>
      <c r="C83" s="7" t="s">
        <v>627</v>
      </c>
      <c r="D83" s="8" t="s">
        <v>1342</v>
      </c>
      <c r="E83" s="9" t="s">
        <v>751</v>
      </c>
      <c r="F83" s="17">
        <v>98.6</v>
      </c>
      <c r="G83" s="45"/>
      <c r="H83" s="26" t="s">
        <v>641</v>
      </c>
      <c r="I83" s="7" t="s">
        <v>1242</v>
      </c>
      <c r="J83" s="8" t="s">
        <v>819</v>
      </c>
      <c r="K83" s="9" t="s">
        <v>1354</v>
      </c>
      <c r="L83" s="27">
        <v>167.5</v>
      </c>
      <c r="M83" s="45"/>
    </row>
    <row r="84" spans="1:13" s="3" customFormat="1" ht="11.25" customHeight="1">
      <c r="A84" s="45"/>
      <c r="B84" s="6" t="s">
        <v>643</v>
      </c>
      <c r="C84" s="7" t="s">
        <v>1343</v>
      </c>
      <c r="D84" s="8" t="s">
        <v>1107</v>
      </c>
      <c r="E84" s="9" t="s">
        <v>629</v>
      </c>
      <c r="F84" s="17">
        <v>98.9</v>
      </c>
      <c r="G84" s="45"/>
      <c r="H84" s="26" t="s">
        <v>642</v>
      </c>
      <c r="I84" s="7" t="s">
        <v>871</v>
      </c>
      <c r="J84" s="8" t="s">
        <v>1148</v>
      </c>
      <c r="K84" s="9" t="s">
        <v>663</v>
      </c>
      <c r="L84" s="27">
        <v>167.9</v>
      </c>
      <c r="M84" s="45"/>
    </row>
    <row r="85" spans="1:13" s="3" customFormat="1" ht="11.25" customHeight="1">
      <c r="A85" s="45"/>
      <c r="B85" s="6" t="s">
        <v>646</v>
      </c>
      <c r="C85" s="7" t="s">
        <v>973</v>
      </c>
      <c r="D85" s="8" t="s">
        <v>974</v>
      </c>
      <c r="E85" s="9" t="s">
        <v>751</v>
      </c>
      <c r="F85" s="17">
        <v>100.2</v>
      </c>
      <c r="G85" s="45"/>
      <c r="H85" s="26" t="s">
        <v>643</v>
      </c>
      <c r="I85" s="7" t="s">
        <v>1058</v>
      </c>
      <c r="J85" s="8" t="s">
        <v>1123</v>
      </c>
      <c r="K85" s="9" t="s">
        <v>661</v>
      </c>
      <c r="L85" s="27">
        <v>168.3</v>
      </c>
      <c r="M85" s="45"/>
    </row>
    <row r="86" spans="1:13" s="3" customFormat="1" ht="11.25" customHeight="1">
      <c r="A86" s="45"/>
      <c r="B86" s="6" t="s">
        <v>647</v>
      </c>
      <c r="C86" s="7" t="s">
        <v>1315</v>
      </c>
      <c r="D86" s="8" t="s">
        <v>1105</v>
      </c>
      <c r="E86" s="9" t="s">
        <v>629</v>
      </c>
      <c r="F86" s="17">
        <v>100.5</v>
      </c>
      <c r="G86" s="45"/>
      <c r="H86" s="26" t="s">
        <v>646</v>
      </c>
      <c r="I86" s="7" t="s">
        <v>708</v>
      </c>
      <c r="J86" s="8" t="s">
        <v>1347</v>
      </c>
      <c r="K86" s="9" t="s">
        <v>663</v>
      </c>
      <c r="L86" s="27">
        <v>168.7</v>
      </c>
      <c r="M86" s="45"/>
    </row>
    <row r="87" spans="1:13" s="3" customFormat="1" ht="11.25" customHeight="1">
      <c r="A87" s="45"/>
      <c r="B87" s="6" t="s">
        <v>648</v>
      </c>
      <c r="C87" s="7" t="s">
        <v>1202</v>
      </c>
      <c r="D87" s="8" t="s">
        <v>1312</v>
      </c>
      <c r="E87" s="9" t="s">
        <v>629</v>
      </c>
      <c r="F87" s="17">
        <v>102.2</v>
      </c>
      <c r="G87" s="45"/>
      <c r="H87" s="26" t="s">
        <v>647</v>
      </c>
      <c r="I87" s="7" t="s">
        <v>864</v>
      </c>
      <c r="J87" s="8" t="s">
        <v>1348</v>
      </c>
      <c r="K87" s="9" t="s">
        <v>832</v>
      </c>
      <c r="L87" s="27">
        <v>169.4</v>
      </c>
      <c r="M87" s="45"/>
    </row>
    <row r="88" spans="1:13" s="3" customFormat="1" ht="11.25" customHeight="1">
      <c r="A88" s="45"/>
      <c r="B88" s="6" t="s">
        <v>649</v>
      </c>
      <c r="C88" s="7" t="s">
        <v>761</v>
      </c>
      <c r="D88" s="8" t="s">
        <v>1107</v>
      </c>
      <c r="E88" s="9" t="s">
        <v>629</v>
      </c>
      <c r="F88" s="17">
        <v>104.7</v>
      </c>
      <c r="G88" s="45"/>
      <c r="H88" s="26" t="s">
        <v>648</v>
      </c>
      <c r="I88" s="7" t="s">
        <v>705</v>
      </c>
      <c r="J88" s="8" t="s">
        <v>1147</v>
      </c>
      <c r="K88" s="9" t="s">
        <v>629</v>
      </c>
      <c r="L88" s="27">
        <v>169.8</v>
      </c>
      <c r="M88" s="45"/>
    </row>
    <row r="89" spans="1:13" s="3" customFormat="1" ht="11.25" customHeight="1">
      <c r="A89" s="45"/>
      <c r="B89" s="6" t="s">
        <v>650</v>
      </c>
      <c r="C89" s="7" t="s">
        <v>627</v>
      </c>
      <c r="D89" s="8" t="s">
        <v>1108</v>
      </c>
      <c r="E89" s="9" t="s">
        <v>629</v>
      </c>
      <c r="F89" s="17">
        <v>109.9</v>
      </c>
      <c r="G89" s="45"/>
      <c r="H89" s="26" t="s">
        <v>649</v>
      </c>
      <c r="I89" s="7" t="s">
        <v>1142</v>
      </c>
      <c r="J89" s="8" t="s">
        <v>1143</v>
      </c>
      <c r="K89" s="9" t="s">
        <v>657</v>
      </c>
      <c r="L89" s="27">
        <v>170.2</v>
      </c>
      <c r="M89" s="45"/>
    </row>
    <row r="90" spans="1:13" s="3" customFormat="1" ht="11.25" customHeight="1">
      <c r="A90" s="45"/>
      <c r="B90" s="49"/>
      <c r="C90" s="50"/>
      <c r="D90" s="51"/>
      <c r="E90" s="52"/>
      <c r="F90" s="53"/>
      <c r="G90" s="45"/>
      <c r="H90" s="26" t="s">
        <v>650</v>
      </c>
      <c r="I90" s="50" t="s">
        <v>847</v>
      </c>
      <c r="J90" s="54" t="s">
        <v>1349</v>
      </c>
      <c r="K90" s="52" t="s">
        <v>800</v>
      </c>
      <c r="L90" s="55">
        <v>171.5</v>
      </c>
      <c r="M90" s="45"/>
    </row>
    <row r="91" spans="1:13" s="3" customFormat="1" ht="11.25" customHeight="1">
      <c r="A91" s="45"/>
      <c r="B91" s="49"/>
      <c r="C91" s="50"/>
      <c r="D91" s="51"/>
      <c r="E91" s="52"/>
      <c r="F91" s="53"/>
      <c r="G91" s="45"/>
      <c r="H91" s="26" t="s">
        <v>651</v>
      </c>
      <c r="I91" s="50" t="s">
        <v>871</v>
      </c>
      <c r="J91" s="54" t="s">
        <v>1350</v>
      </c>
      <c r="K91" s="52" t="s">
        <v>1354</v>
      </c>
      <c r="L91" s="55">
        <v>172</v>
      </c>
      <c r="M91" s="45"/>
    </row>
    <row r="92" spans="1:13" s="3" customFormat="1" ht="11.25" customHeight="1">
      <c r="A92" s="45"/>
      <c r="B92" s="49"/>
      <c r="C92" s="50"/>
      <c r="D92" s="51"/>
      <c r="E92" s="52"/>
      <c r="F92" s="53"/>
      <c r="G92" s="45"/>
      <c r="H92" s="26" t="s">
        <v>899</v>
      </c>
      <c r="I92" s="50" t="s">
        <v>667</v>
      </c>
      <c r="J92" s="54" t="s">
        <v>1304</v>
      </c>
      <c r="K92" s="52" t="s">
        <v>669</v>
      </c>
      <c r="L92" s="55">
        <v>174.6</v>
      </c>
      <c r="M92" s="45"/>
    </row>
    <row r="93" spans="1:13" s="3" customFormat="1" ht="11.25" customHeight="1">
      <c r="A93" s="45"/>
      <c r="B93" s="49"/>
      <c r="C93" s="50"/>
      <c r="D93" s="51"/>
      <c r="E93" s="52"/>
      <c r="F93" s="53"/>
      <c r="G93" s="45"/>
      <c r="H93" s="26" t="s">
        <v>900</v>
      </c>
      <c r="I93" s="50" t="s">
        <v>706</v>
      </c>
      <c r="J93" s="54" t="s">
        <v>958</v>
      </c>
      <c r="K93" s="52" t="s">
        <v>1354</v>
      </c>
      <c r="L93" s="55">
        <v>178.1</v>
      </c>
      <c r="M93" s="45"/>
    </row>
    <row r="94" spans="1:13" s="3" customFormat="1" ht="11.25" customHeight="1">
      <c r="A94" s="45"/>
      <c r="B94" s="49"/>
      <c r="C94" s="50"/>
      <c r="D94" s="51"/>
      <c r="E94" s="52"/>
      <c r="F94" s="53"/>
      <c r="G94" s="45"/>
      <c r="H94" s="26" t="s">
        <v>901</v>
      </c>
      <c r="I94" s="50" t="s">
        <v>706</v>
      </c>
      <c r="J94" s="54" t="s">
        <v>1179</v>
      </c>
      <c r="K94" s="52" t="s">
        <v>751</v>
      </c>
      <c r="L94" s="55">
        <v>180.5</v>
      </c>
      <c r="M94" s="45"/>
    </row>
    <row r="95" spans="1:13" s="3" customFormat="1" ht="11.25" customHeight="1">
      <c r="A95" s="45"/>
      <c r="B95" s="49"/>
      <c r="C95" s="50"/>
      <c r="D95" s="51"/>
      <c r="E95" s="52"/>
      <c r="F95" s="53"/>
      <c r="G95" s="45"/>
      <c r="H95" s="26" t="s">
        <v>902</v>
      </c>
      <c r="I95" s="50" t="s">
        <v>982</v>
      </c>
      <c r="J95" s="54" t="s">
        <v>1351</v>
      </c>
      <c r="K95" s="52" t="s">
        <v>751</v>
      </c>
      <c r="L95" s="55">
        <v>181.1</v>
      </c>
      <c r="M95" s="45"/>
    </row>
    <row r="96" spans="1:13" s="3" customFormat="1" ht="11.25" customHeight="1">
      <c r="A96" s="45"/>
      <c r="B96" s="49"/>
      <c r="C96" s="50"/>
      <c r="D96" s="51"/>
      <c r="E96" s="52"/>
      <c r="F96" s="53"/>
      <c r="G96" s="45"/>
      <c r="H96" s="26" t="s">
        <v>903</v>
      </c>
      <c r="I96" s="50" t="s">
        <v>709</v>
      </c>
      <c r="J96" s="54" t="s">
        <v>1113</v>
      </c>
      <c r="K96" s="52" t="s">
        <v>657</v>
      </c>
      <c r="L96" s="55">
        <v>182</v>
      </c>
      <c r="M96" s="45"/>
    </row>
    <row r="97" spans="1:14" s="3" customFormat="1" ht="11.25" customHeight="1">
      <c r="A97" s="45"/>
      <c r="B97" s="49"/>
      <c r="C97" s="50"/>
      <c r="D97" s="51"/>
      <c r="E97" s="52"/>
      <c r="F97" s="53"/>
      <c r="G97" s="45"/>
      <c r="H97" s="26" t="s">
        <v>1124</v>
      </c>
      <c r="I97" s="50" t="s">
        <v>1145</v>
      </c>
      <c r="J97" s="54" t="s">
        <v>1352</v>
      </c>
      <c r="K97" s="52" t="s">
        <v>751</v>
      </c>
      <c r="L97" s="55">
        <v>189.3</v>
      </c>
      <c r="M97" s="45"/>
    </row>
    <row r="98" spans="1:14" s="3" customFormat="1" ht="11.25" customHeight="1">
      <c r="A98" s="45"/>
      <c r="B98" s="49"/>
      <c r="C98" s="50"/>
      <c r="D98" s="51"/>
      <c r="E98" s="52"/>
      <c r="F98" s="53"/>
      <c r="G98" s="45"/>
      <c r="H98" s="26" t="s">
        <v>1125</v>
      </c>
      <c r="I98" s="50" t="s">
        <v>664</v>
      </c>
      <c r="J98" s="54" t="s">
        <v>1353</v>
      </c>
      <c r="K98" s="52" t="s">
        <v>663</v>
      </c>
      <c r="L98" s="55">
        <v>190.1</v>
      </c>
      <c r="M98" s="45"/>
    </row>
    <row r="99" spans="1:14" s="3" customFormat="1" ht="11.25" customHeight="1" thickBot="1">
      <c r="A99" s="45"/>
      <c r="B99" s="49"/>
      <c r="C99" s="50"/>
      <c r="D99" s="51"/>
      <c r="E99" s="52"/>
      <c r="F99" s="53"/>
      <c r="G99" s="45"/>
      <c r="H99" s="26" t="s">
        <v>1126</v>
      </c>
      <c r="I99" s="50" t="s">
        <v>817</v>
      </c>
      <c r="J99" s="54" t="s">
        <v>819</v>
      </c>
      <c r="K99" s="52" t="s">
        <v>629</v>
      </c>
      <c r="L99" s="55">
        <v>193.2</v>
      </c>
      <c r="M99" s="45"/>
    </row>
    <row r="100" spans="1:14" s="3" customFormat="1" ht="13.5" hidden="1" thickBot="1">
      <c r="A100" s="45"/>
      <c r="B100" s="49"/>
      <c r="C100" s="50"/>
      <c r="D100" s="51"/>
      <c r="E100" s="52"/>
      <c r="F100" s="53"/>
      <c r="G100" s="45"/>
      <c r="H100" s="26"/>
      <c r="I100" s="50"/>
      <c r="J100" s="50"/>
      <c r="K100" s="52"/>
      <c r="L100" s="55"/>
      <c r="M100" s="45"/>
    </row>
    <row r="101" spans="1:14" s="3" customFormat="1" ht="9" customHeight="1" thickTop="1">
      <c r="A101" s="45"/>
      <c r="B101" s="46"/>
      <c r="C101" s="46"/>
      <c r="D101" s="46"/>
      <c r="E101" s="46"/>
      <c r="F101" s="46"/>
      <c r="G101" s="45"/>
      <c r="H101" s="47"/>
      <c r="I101" s="47"/>
      <c r="J101" s="47"/>
      <c r="K101" s="47"/>
      <c r="L101" s="47"/>
      <c r="M101" s="45"/>
    </row>
    <row r="102" spans="1:14" ht="24.75" customHeight="1" thickBot="1">
      <c r="A102" s="35"/>
      <c r="B102" s="1056" t="s">
        <v>768</v>
      </c>
      <c r="C102" s="1056"/>
      <c r="D102" s="35"/>
      <c r="E102" s="160" t="s">
        <v>711</v>
      </c>
      <c r="F102" s="1065" t="s">
        <v>712</v>
      </c>
      <c r="G102" s="1065"/>
      <c r="H102" s="1065"/>
      <c r="I102" s="1065"/>
      <c r="J102" s="35"/>
      <c r="K102" s="1056" t="s">
        <v>713</v>
      </c>
      <c r="L102" s="1056"/>
      <c r="M102" s="35"/>
    </row>
    <row r="103" spans="1:14" ht="5.25" customHeight="1" thickTop="1" thickBot="1">
      <c r="A103" s="35"/>
      <c r="B103" s="1057" t="s">
        <v>621</v>
      </c>
      <c r="C103" s="1058"/>
      <c r="D103" s="43"/>
      <c r="E103" s="44"/>
      <c r="F103" s="44"/>
      <c r="G103" s="35"/>
      <c r="H103" s="1061" t="s">
        <v>652</v>
      </c>
      <c r="I103" s="1062"/>
      <c r="J103" s="35"/>
      <c r="K103" s="35"/>
      <c r="L103" s="35"/>
      <c r="M103" s="35"/>
    </row>
    <row r="104" spans="1:14" s="3" customFormat="1" ht="16.5" thickTop="1" thickBot="1">
      <c r="A104" s="45"/>
      <c r="B104" s="1059"/>
      <c r="C104" s="1060"/>
      <c r="D104" s="14"/>
      <c r="E104" s="12" t="s">
        <v>645</v>
      </c>
      <c r="F104" s="13">
        <f>COUNTA(D106:D140)</f>
        <v>28</v>
      </c>
      <c r="G104" s="45"/>
      <c r="H104" s="1063"/>
      <c r="I104" s="1064"/>
      <c r="J104" s="32"/>
      <c r="K104" s="33" t="s">
        <v>645</v>
      </c>
      <c r="L104" s="34">
        <f>COUNTA(J106:J140)</f>
        <v>35</v>
      </c>
      <c r="M104" s="45"/>
    </row>
    <row r="105" spans="1:14" s="3" customFormat="1">
      <c r="A105" s="45"/>
      <c r="B105" s="15" t="s">
        <v>626</v>
      </c>
      <c r="C105" s="16" t="s">
        <v>622</v>
      </c>
      <c r="D105" s="4" t="s">
        <v>623</v>
      </c>
      <c r="E105" s="4" t="s">
        <v>624</v>
      </c>
      <c r="F105" s="5" t="s">
        <v>644</v>
      </c>
      <c r="G105" s="45"/>
      <c r="H105" s="24" t="s">
        <v>626</v>
      </c>
      <c r="I105" s="23" t="s">
        <v>622</v>
      </c>
      <c r="J105" s="4" t="s">
        <v>623</v>
      </c>
      <c r="K105" s="4" t="s">
        <v>624</v>
      </c>
      <c r="L105" s="25" t="s">
        <v>644</v>
      </c>
      <c r="M105" s="45"/>
    </row>
    <row r="106" spans="1:14" s="3" customFormat="1">
      <c r="A106" s="45"/>
      <c r="B106" s="76" t="s">
        <v>630</v>
      </c>
      <c r="C106" s="77" t="s">
        <v>678</v>
      </c>
      <c r="D106" s="78" t="s">
        <v>679</v>
      </c>
      <c r="E106" s="79" t="s">
        <v>629</v>
      </c>
      <c r="F106" s="219">
        <v>1.6157407407407407E-3</v>
      </c>
      <c r="G106" s="226"/>
      <c r="H106" s="94" t="s">
        <v>630</v>
      </c>
      <c r="I106" s="77" t="s">
        <v>1066</v>
      </c>
      <c r="J106" s="78" t="s">
        <v>1377</v>
      </c>
      <c r="K106" s="79" t="s">
        <v>1397</v>
      </c>
      <c r="L106" s="222">
        <v>1.8807870370370369E-3</v>
      </c>
      <c r="M106" s="45"/>
      <c r="N106" s="227"/>
    </row>
    <row r="107" spans="1:14" s="3" customFormat="1">
      <c r="A107" s="45"/>
      <c r="B107" s="81" t="s">
        <v>631</v>
      </c>
      <c r="C107" s="82" t="s">
        <v>627</v>
      </c>
      <c r="D107" s="83" t="s">
        <v>1008</v>
      </c>
      <c r="E107" s="84" t="s">
        <v>657</v>
      </c>
      <c r="F107" s="220">
        <v>1.6377314814814815E-3</v>
      </c>
      <c r="G107" s="226"/>
      <c r="H107" s="96" t="s">
        <v>631</v>
      </c>
      <c r="I107" s="82" t="s">
        <v>1378</v>
      </c>
      <c r="J107" s="83" t="s">
        <v>1379</v>
      </c>
      <c r="K107" s="84" t="s">
        <v>929</v>
      </c>
      <c r="L107" s="223">
        <v>1.9826388888888888E-3</v>
      </c>
      <c r="M107" s="45"/>
      <c r="N107" s="227"/>
    </row>
    <row r="108" spans="1:14" s="3" customFormat="1">
      <c r="A108" s="45"/>
      <c r="B108" s="86" t="s">
        <v>632</v>
      </c>
      <c r="C108" s="87" t="s">
        <v>1156</v>
      </c>
      <c r="D108" s="88" t="s">
        <v>1157</v>
      </c>
      <c r="E108" s="89" t="s">
        <v>629</v>
      </c>
      <c r="F108" s="221">
        <v>1.6620370370370372E-3</v>
      </c>
      <c r="G108" s="226"/>
      <c r="H108" s="98" t="s">
        <v>632</v>
      </c>
      <c r="I108" s="87" t="s">
        <v>864</v>
      </c>
      <c r="J108" s="88" t="s">
        <v>1380</v>
      </c>
      <c r="K108" s="89" t="s">
        <v>832</v>
      </c>
      <c r="L108" s="224">
        <v>1.9872685185185189E-3</v>
      </c>
      <c r="M108" s="45"/>
      <c r="N108" s="227"/>
    </row>
    <row r="109" spans="1:14" s="3" customFormat="1" ht="11.25" customHeight="1">
      <c r="A109" s="45"/>
      <c r="B109" s="6" t="s">
        <v>633</v>
      </c>
      <c r="C109" s="7" t="s">
        <v>1315</v>
      </c>
      <c r="D109" s="8" t="s">
        <v>1355</v>
      </c>
      <c r="E109" s="9" t="s">
        <v>661</v>
      </c>
      <c r="F109" s="17">
        <v>156.6</v>
      </c>
      <c r="G109" s="45"/>
      <c r="H109" s="98" t="s">
        <v>632</v>
      </c>
      <c r="I109" s="87" t="s">
        <v>1151</v>
      </c>
      <c r="J109" s="88" t="s">
        <v>1152</v>
      </c>
      <c r="K109" s="89" t="s">
        <v>931</v>
      </c>
      <c r="L109" s="224">
        <v>1.9872685185185189E-3</v>
      </c>
      <c r="M109" s="45"/>
    </row>
    <row r="110" spans="1:14" s="3" customFormat="1" ht="11.25" customHeight="1">
      <c r="A110" s="45"/>
      <c r="B110" s="6" t="s">
        <v>634</v>
      </c>
      <c r="C110" s="7" t="s">
        <v>1356</v>
      </c>
      <c r="D110" s="8" t="s">
        <v>1357</v>
      </c>
      <c r="E110" s="9" t="s">
        <v>832</v>
      </c>
      <c r="F110" s="17">
        <v>157.1</v>
      </c>
      <c r="G110" s="45"/>
      <c r="H110" s="26" t="s">
        <v>633</v>
      </c>
      <c r="I110" s="7" t="s">
        <v>842</v>
      </c>
      <c r="J110" s="8" t="s">
        <v>1381</v>
      </c>
      <c r="K110" s="9" t="s">
        <v>663</v>
      </c>
      <c r="L110" s="27">
        <v>177.4</v>
      </c>
      <c r="M110" s="45"/>
    </row>
    <row r="111" spans="1:14" s="3" customFormat="1" ht="11.25" customHeight="1">
      <c r="A111" s="45"/>
      <c r="B111" s="6" t="s">
        <v>635</v>
      </c>
      <c r="C111" s="7" t="s">
        <v>1358</v>
      </c>
      <c r="D111" s="8" t="s">
        <v>1305</v>
      </c>
      <c r="E111" s="9" t="s">
        <v>751</v>
      </c>
      <c r="F111" s="17">
        <v>158.30000000000001</v>
      </c>
      <c r="G111" s="45"/>
      <c r="H111" s="26" t="s">
        <v>634</v>
      </c>
      <c r="I111" s="7" t="s">
        <v>706</v>
      </c>
      <c r="J111" s="8" t="s">
        <v>1228</v>
      </c>
      <c r="K111" s="9" t="s">
        <v>751</v>
      </c>
      <c r="L111" s="27">
        <v>177.9</v>
      </c>
      <c r="M111" s="45"/>
    </row>
    <row r="112" spans="1:14" s="3" customFormat="1" ht="11.25" customHeight="1">
      <c r="A112" s="45"/>
      <c r="B112" s="6" t="s">
        <v>636</v>
      </c>
      <c r="C112" s="7" t="s">
        <v>761</v>
      </c>
      <c r="D112" s="8" t="s">
        <v>1359</v>
      </c>
      <c r="E112" s="9" t="s">
        <v>629</v>
      </c>
      <c r="F112" s="17">
        <v>158.5</v>
      </c>
      <c r="G112" s="45"/>
      <c r="H112" s="26" t="s">
        <v>635</v>
      </c>
      <c r="I112" s="7" t="s">
        <v>871</v>
      </c>
      <c r="J112" s="8" t="s">
        <v>1382</v>
      </c>
      <c r="K112" s="9" t="s">
        <v>677</v>
      </c>
      <c r="L112" s="27">
        <v>178.8</v>
      </c>
      <c r="M112" s="45"/>
    </row>
    <row r="113" spans="1:13" s="3" customFormat="1" ht="11.25" customHeight="1">
      <c r="A113" s="45"/>
      <c r="B113" s="6" t="s">
        <v>637</v>
      </c>
      <c r="C113" s="7" t="s">
        <v>1360</v>
      </c>
      <c r="D113" s="8" t="s">
        <v>1361</v>
      </c>
      <c r="E113" s="9" t="s">
        <v>751</v>
      </c>
      <c r="F113" s="17">
        <v>160</v>
      </c>
      <c r="G113" s="45"/>
      <c r="H113" s="26" t="s">
        <v>636</v>
      </c>
      <c r="I113" s="7" t="s">
        <v>740</v>
      </c>
      <c r="J113" s="8" t="s">
        <v>1112</v>
      </c>
      <c r="K113" s="9" t="s">
        <v>951</v>
      </c>
      <c r="L113" s="27">
        <v>179.4</v>
      </c>
      <c r="M113" s="45"/>
    </row>
    <row r="114" spans="1:13" s="3" customFormat="1" ht="11.25" customHeight="1">
      <c r="A114" s="45"/>
      <c r="B114" s="6" t="s">
        <v>638</v>
      </c>
      <c r="C114" s="7" t="s">
        <v>659</v>
      </c>
      <c r="D114" s="8" t="s">
        <v>963</v>
      </c>
      <c r="E114" s="9" t="s">
        <v>677</v>
      </c>
      <c r="F114" s="17">
        <v>161</v>
      </c>
      <c r="G114" s="45"/>
      <c r="H114" s="26" t="s">
        <v>637</v>
      </c>
      <c r="I114" s="7" t="s">
        <v>729</v>
      </c>
      <c r="J114" s="8" t="s">
        <v>1383</v>
      </c>
      <c r="K114" s="9" t="s">
        <v>832</v>
      </c>
      <c r="L114" s="27">
        <v>179.6</v>
      </c>
      <c r="M114" s="45"/>
    </row>
    <row r="115" spans="1:13" s="3" customFormat="1" ht="11.25" customHeight="1">
      <c r="A115" s="45"/>
      <c r="B115" s="6" t="s">
        <v>639</v>
      </c>
      <c r="C115" s="7" t="s">
        <v>976</v>
      </c>
      <c r="D115" s="8" t="s">
        <v>1362</v>
      </c>
      <c r="E115" s="9" t="s">
        <v>832</v>
      </c>
      <c r="F115" s="17">
        <v>161.69999999999999</v>
      </c>
      <c r="G115" s="45"/>
      <c r="H115" s="26" t="s">
        <v>638</v>
      </c>
      <c r="I115" s="7" t="s">
        <v>667</v>
      </c>
      <c r="J115" s="8" t="s">
        <v>1384</v>
      </c>
      <c r="K115" s="9" t="s">
        <v>751</v>
      </c>
      <c r="L115" s="27">
        <v>180</v>
      </c>
      <c r="M115" s="45"/>
    </row>
    <row r="116" spans="1:13" s="3" customFormat="1" ht="11.25" customHeight="1">
      <c r="A116" s="45"/>
      <c r="B116" s="6" t="s">
        <v>640</v>
      </c>
      <c r="C116" s="7" t="s">
        <v>688</v>
      </c>
      <c r="D116" s="8" t="s">
        <v>689</v>
      </c>
      <c r="E116" s="9" t="s">
        <v>629</v>
      </c>
      <c r="F116" s="17">
        <v>165.3</v>
      </c>
      <c r="G116" s="45"/>
      <c r="H116" s="26" t="s">
        <v>639</v>
      </c>
      <c r="I116" s="7" t="s">
        <v>729</v>
      </c>
      <c r="J116" s="8" t="s">
        <v>1179</v>
      </c>
      <c r="K116" s="9" t="s">
        <v>751</v>
      </c>
      <c r="L116" s="27">
        <v>183.4</v>
      </c>
      <c r="M116" s="45"/>
    </row>
    <row r="117" spans="1:13" s="3" customFormat="1" ht="11.25" customHeight="1">
      <c r="A117" s="45"/>
      <c r="B117" s="6" t="s">
        <v>641</v>
      </c>
      <c r="C117" s="7" t="s">
        <v>761</v>
      </c>
      <c r="D117" s="8" t="s">
        <v>1363</v>
      </c>
      <c r="E117" s="9" t="s">
        <v>751</v>
      </c>
      <c r="F117" s="17">
        <v>167.9</v>
      </c>
      <c r="G117" s="45"/>
      <c r="H117" s="26" t="s">
        <v>640</v>
      </c>
      <c r="I117" s="7" t="s">
        <v>729</v>
      </c>
      <c r="J117" s="8" t="s">
        <v>1385</v>
      </c>
      <c r="K117" s="9" t="s">
        <v>751</v>
      </c>
      <c r="L117" s="27">
        <v>184.2</v>
      </c>
      <c r="M117" s="45"/>
    </row>
    <row r="118" spans="1:13" s="3" customFormat="1" ht="11.25" customHeight="1">
      <c r="A118" s="45"/>
      <c r="B118" s="6" t="s">
        <v>642</v>
      </c>
      <c r="C118" s="7" t="s">
        <v>964</v>
      </c>
      <c r="D118" s="8" t="s">
        <v>1364</v>
      </c>
      <c r="E118" s="9" t="s">
        <v>677</v>
      </c>
      <c r="F118" s="17">
        <v>168.2</v>
      </c>
      <c r="G118" s="45"/>
      <c r="H118" s="26" t="s">
        <v>641</v>
      </c>
      <c r="I118" s="7" t="s">
        <v>1242</v>
      </c>
      <c r="J118" s="8" t="s">
        <v>704</v>
      </c>
      <c r="K118" s="9" t="s">
        <v>629</v>
      </c>
      <c r="L118" s="27">
        <v>185.1</v>
      </c>
      <c r="M118" s="45"/>
    </row>
    <row r="119" spans="1:13" s="3" customFormat="1" ht="11.25" customHeight="1">
      <c r="A119" s="45"/>
      <c r="B119" s="6" t="s">
        <v>643</v>
      </c>
      <c r="C119" s="7" t="s">
        <v>653</v>
      </c>
      <c r="D119" s="8" t="s">
        <v>654</v>
      </c>
      <c r="E119" s="9" t="s">
        <v>943</v>
      </c>
      <c r="F119" s="17">
        <v>168.7</v>
      </c>
      <c r="G119" s="45"/>
      <c r="H119" s="26" t="s">
        <v>642</v>
      </c>
      <c r="I119" s="7" t="s">
        <v>1386</v>
      </c>
      <c r="J119" s="8" t="s">
        <v>1181</v>
      </c>
      <c r="K119" s="9" t="s">
        <v>931</v>
      </c>
      <c r="L119" s="27">
        <v>186.4</v>
      </c>
      <c r="M119" s="45"/>
    </row>
    <row r="120" spans="1:13" s="3" customFormat="1" ht="11.25" customHeight="1">
      <c r="A120" s="45"/>
      <c r="B120" s="6" t="s">
        <v>646</v>
      </c>
      <c r="C120" s="7" t="s">
        <v>1102</v>
      </c>
      <c r="D120" s="8" t="s">
        <v>1365</v>
      </c>
      <c r="E120" s="9" t="s">
        <v>677</v>
      </c>
      <c r="F120" s="17">
        <v>169.2</v>
      </c>
      <c r="G120" s="45"/>
      <c r="H120" s="26" t="s">
        <v>643</v>
      </c>
      <c r="I120" s="7" t="s">
        <v>1151</v>
      </c>
      <c r="J120" s="8" t="s">
        <v>1387</v>
      </c>
      <c r="K120" s="9" t="s">
        <v>931</v>
      </c>
      <c r="L120" s="27">
        <v>186.9</v>
      </c>
      <c r="M120" s="45"/>
    </row>
    <row r="121" spans="1:13" s="3" customFormat="1" ht="11.25" customHeight="1">
      <c r="A121" s="45"/>
      <c r="B121" s="6" t="s">
        <v>647</v>
      </c>
      <c r="C121" s="7" t="s">
        <v>1366</v>
      </c>
      <c r="D121" s="8" t="s">
        <v>1367</v>
      </c>
      <c r="E121" s="9" t="s">
        <v>832</v>
      </c>
      <c r="F121" s="17">
        <v>176.2</v>
      </c>
      <c r="G121" s="45"/>
      <c r="H121" s="26" t="s">
        <v>646</v>
      </c>
      <c r="I121" s="7" t="s">
        <v>708</v>
      </c>
      <c r="J121" s="8" t="s">
        <v>793</v>
      </c>
      <c r="K121" s="9" t="s">
        <v>663</v>
      </c>
      <c r="L121" s="27">
        <v>187.3</v>
      </c>
      <c r="M121" s="45"/>
    </row>
    <row r="122" spans="1:13" s="3" customFormat="1" ht="11.25" customHeight="1">
      <c r="A122" s="45"/>
      <c r="B122" s="6" t="s">
        <v>648</v>
      </c>
      <c r="C122" s="7" t="s">
        <v>976</v>
      </c>
      <c r="D122" s="8" t="s">
        <v>1368</v>
      </c>
      <c r="E122" s="9" t="s">
        <v>832</v>
      </c>
      <c r="F122" s="17">
        <v>176.6</v>
      </c>
      <c r="G122" s="45"/>
      <c r="H122" s="26" t="s">
        <v>647</v>
      </c>
      <c r="I122" s="7" t="s">
        <v>729</v>
      </c>
      <c r="J122" s="8" t="s">
        <v>1177</v>
      </c>
      <c r="K122" s="9" t="s">
        <v>751</v>
      </c>
      <c r="L122" s="27">
        <v>187.6</v>
      </c>
      <c r="M122" s="45"/>
    </row>
    <row r="123" spans="1:13" s="3" customFormat="1" ht="11.25" customHeight="1">
      <c r="A123" s="45"/>
      <c r="B123" s="6" t="s">
        <v>649</v>
      </c>
      <c r="C123" s="7" t="s">
        <v>1369</v>
      </c>
      <c r="D123" s="8" t="s">
        <v>1370</v>
      </c>
      <c r="E123" s="9" t="s">
        <v>832</v>
      </c>
      <c r="F123" s="17">
        <v>176.9</v>
      </c>
      <c r="G123" s="45"/>
      <c r="H123" s="26" t="s">
        <v>648</v>
      </c>
      <c r="I123" s="7" t="s">
        <v>1114</v>
      </c>
      <c r="J123" s="8" t="s">
        <v>1388</v>
      </c>
      <c r="K123" s="9" t="s">
        <v>751</v>
      </c>
      <c r="L123" s="27">
        <v>188.4</v>
      </c>
      <c r="M123" s="45"/>
    </row>
    <row r="124" spans="1:13" s="3" customFormat="1" ht="11.25" customHeight="1">
      <c r="A124" s="45"/>
      <c r="B124" s="6" t="s">
        <v>650</v>
      </c>
      <c r="C124" s="7" t="s">
        <v>1202</v>
      </c>
      <c r="D124" s="8" t="s">
        <v>1371</v>
      </c>
      <c r="E124" s="9" t="s">
        <v>931</v>
      </c>
      <c r="F124" s="17">
        <v>180.9</v>
      </c>
      <c r="G124" s="45"/>
      <c r="H124" s="26" t="s">
        <v>649</v>
      </c>
      <c r="I124" s="7" t="s">
        <v>857</v>
      </c>
      <c r="J124" s="8" t="s">
        <v>850</v>
      </c>
      <c r="K124" s="9" t="s">
        <v>929</v>
      </c>
      <c r="L124" s="27">
        <v>189.4</v>
      </c>
      <c r="M124" s="45"/>
    </row>
    <row r="125" spans="1:13" s="3" customFormat="1" ht="11.25" customHeight="1">
      <c r="A125" s="45"/>
      <c r="B125" s="6" t="s">
        <v>651</v>
      </c>
      <c r="C125" s="50" t="s">
        <v>747</v>
      </c>
      <c r="D125" s="54" t="s">
        <v>1372</v>
      </c>
      <c r="E125" s="52" t="s">
        <v>735</v>
      </c>
      <c r="F125" s="53">
        <v>182.2</v>
      </c>
      <c r="G125" s="45"/>
      <c r="H125" s="26" t="s">
        <v>650</v>
      </c>
      <c r="I125" s="50" t="s">
        <v>798</v>
      </c>
      <c r="J125" s="54" t="s">
        <v>836</v>
      </c>
      <c r="K125" s="52" t="s">
        <v>663</v>
      </c>
      <c r="L125" s="27">
        <v>190.6</v>
      </c>
      <c r="M125" s="45"/>
    </row>
    <row r="126" spans="1:13" s="3" customFormat="1" ht="11.25" customHeight="1">
      <c r="A126" s="45"/>
      <c r="B126" s="6" t="s">
        <v>899</v>
      </c>
      <c r="C126" s="50" t="s">
        <v>659</v>
      </c>
      <c r="D126" s="54" t="s">
        <v>1373</v>
      </c>
      <c r="E126" s="52" t="s">
        <v>931</v>
      </c>
      <c r="F126" s="53">
        <v>184.5</v>
      </c>
      <c r="G126" s="45"/>
      <c r="H126" s="26" t="s">
        <v>651</v>
      </c>
      <c r="I126" s="50" t="s">
        <v>706</v>
      </c>
      <c r="J126" s="54" t="s">
        <v>1389</v>
      </c>
      <c r="K126" s="52" t="s">
        <v>832</v>
      </c>
      <c r="L126" s="55">
        <v>191.2</v>
      </c>
      <c r="M126" s="45"/>
    </row>
    <row r="127" spans="1:13" s="3" customFormat="1" ht="11.25" customHeight="1">
      <c r="A127" s="45"/>
      <c r="B127" s="6" t="s">
        <v>900</v>
      </c>
      <c r="C127" s="50" t="s">
        <v>687</v>
      </c>
      <c r="D127" s="54" t="s">
        <v>1374</v>
      </c>
      <c r="E127" s="52" t="s">
        <v>629</v>
      </c>
      <c r="F127" s="53">
        <v>184.9</v>
      </c>
      <c r="G127" s="45"/>
      <c r="H127" s="26" t="s">
        <v>899</v>
      </c>
      <c r="I127" s="50" t="s">
        <v>699</v>
      </c>
      <c r="J127" s="54" t="s">
        <v>795</v>
      </c>
      <c r="K127" s="52" t="s">
        <v>677</v>
      </c>
      <c r="L127" s="55">
        <v>191.7</v>
      </c>
      <c r="M127" s="45"/>
    </row>
    <row r="128" spans="1:13" s="3" customFormat="1" ht="11.25" customHeight="1">
      <c r="A128" s="45"/>
      <c r="B128" s="6" t="s">
        <v>901</v>
      </c>
      <c r="C128" s="50" t="s">
        <v>1339</v>
      </c>
      <c r="D128" s="54" t="s">
        <v>1374</v>
      </c>
      <c r="E128" s="52" t="s">
        <v>629</v>
      </c>
      <c r="F128" s="53">
        <v>185.8</v>
      </c>
      <c r="G128" s="45"/>
      <c r="H128" s="26" t="s">
        <v>900</v>
      </c>
      <c r="I128" s="50" t="s">
        <v>740</v>
      </c>
      <c r="J128" s="54" t="s">
        <v>1390</v>
      </c>
      <c r="K128" s="52" t="s">
        <v>663</v>
      </c>
      <c r="L128" s="55">
        <v>192.5</v>
      </c>
      <c r="M128" s="45"/>
    </row>
    <row r="129" spans="1:13" s="3" customFormat="1" ht="11.25" customHeight="1">
      <c r="A129" s="45"/>
      <c r="B129" s="6" t="s">
        <v>902</v>
      </c>
      <c r="C129" s="50" t="s">
        <v>627</v>
      </c>
      <c r="D129" s="54" t="s">
        <v>658</v>
      </c>
      <c r="E129" s="52" t="s">
        <v>629</v>
      </c>
      <c r="F129" s="53">
        <v>186.3</v>
      </c>
      <c r="G129" s="45"/>
      <c r="H129" s="26" t="s">
        <v>901</v>
      </c>
      <c r="I129" s="50" t="s">
        <v>1391</v>
      </c>
      <c r="J129" s="54" t="s">
        <v>1392</v>
      </c>
      <c r="K129" s="52" t="s">
        <v>657</v>
      </c>
      <c r="L129" s="55">
        <v>201.7</v>
      </c>
      <c r="M129" s="45"/>
    </row>
    <row r="130" spans="1:13" s="3" customFormat="1" ht="11.25" customHeight="1">
      <c r="A130" s="45"/>
      <c r="B130" s="6" t="s">
        <v>903</v>
      </c>
      <c r="C130" s="50" t="s">
        <v>1162</v>
      </c>
      <c r="D130" s="54" t="s">
        <v>1163</v>
      </c>
      <c r="E130" s="52" t="s">
        <v>931</v>
      </c>
      <c r="F130" s="53">
        <v>187.4</v>
      </c>
      <c r="G130" s="45"/>
      <c r="H130" s="26" t="s">
        <v>902</v>
      </c>
      <c r="I130" s="50" t="s">
        <v>1170</v>
      </c>
      <c r="J130" s="54" t="s">
        <v>1197</v>
      </c>
      <c r="K130" s="52" t="s">
        <v>929</v>
      </c>
      <c r="L130" s="55">
        <v>202.1</v>
      </c>
      <c r="M130" s="45"/>
    </row>
    <row r="131" spans="1:13" s="3" customFormat="1" ht="11.25" customHeight="1">
      <c r="A131" s="45"/>
      <c r="B131" s="6" t="s">
        <v>1124</v>
      </c>
      <c r="C131" s="50" t="s">
        <v>1375</v>
      </c>
      <c r="D131" s="54" t="s">
        <v>1376</v>
      </c>
      <c r="E131" s="52" t="s">
        <v>661</v>
      </c>
      <c r="F131" s="53">
        <v>188</v>
      </c>
      <c r="G131" s="45"/>
      <c r="H131" s="26" t="s">
        <v>903</v>
      </c>
      <c r="I131" s="50" t="s">
        <v>667</v>
      </c>
      <c r="J131" s="54" t="s">
        <v>670</v>
      </c>
      <c r="K131" s="52" t="s">
        <v>629</v>
      </c>
      <c r="L131" s="55">
        <v>202.3</v>
      </c>
      <c r="M131" s="45"/>
    </row>
    <row r="132" spans="1:13" s="3" customFormat="1" ht="11.25" customHeight="1">
      <c r="A132" s="45"/>
      <c r="B132" s="6" t="s">
        <v>1125</v>
      </c>
      <c r="C132" s="50" t="s">
        <v>761</v>
      </c>
      <c r="D132" s="54" t="s">
        <v>1312</v>
      </c>
      <c r="E132" s="52" t="s">
        <v>629</v>
      </c>
      <c r="F132" s="53">
        <v>188.5</v>
      </c>
      <c r="G132" s="45"/>
      <c r="H132" s="26" t="s">
        <v>1124</v>
      </c>
      <c r="I132" s="50" t="s">
        <v>1015</v>
      </c>
      <c r="J132" s="54" t="s">
        <v>841</v>
      </c>
      <c r="K132" s="52" t="s">
        <v>832</v>
      </c>
      <c r="L132" s="55">
        <v>202.6</v>
      </c>
      <c r="M132" s="45"/>
    </row>
    <row r="133" spans="1:13" s="3" customFormat="1" ht="11.25" customHeight="1">
      <c r="A133" s="45"/>
      <c r="B133" s="6" t="s">
        <v>1126</v>
      </c>
      <c r="C133" s="50" t="s">
        <v>831</v>
      </c>
      <c r="D133" s="54" t="s">
        <v>1107</v>
      </c>
      <c r="E133" s="52" t="s">
        <v>629</v>
      </c>
      <c r="F133" s="53">
        <v>219.8</v>
      </c>
      <c r="G133" s="45"/>
      <c r="H133" s="26" t="s">
        <v>1125</v>
      </c>
      <c r="I133" s="50" t="s">
        <v>796</v>
      </c>
      <c r="J133" s="54" t="s">
        <v>809</v>
      </c>
      <c r="K133" s="52" t="s">
        <v>677</v>
      </c>
      <c r="L133" s="55">
        <v>203.9</v>
      </c>
      <c r="M133" s="45"/>
    </row>
    <row r="134" spans="1:13" s="3" customFormat="1" ht="11.25" customHeight="1">
      <c r="A134" s="45"/>
      <c r="B134" s="49"/>
      <c r="C134" s="50"/>
      <c r="D134" s="51"/>
      <c r="E134" s="52"/>
      <c r="F134" s="53"/>
      <c r="G134" s="45"/>
      <c r="H134" s="26" t="s">
        <v>1126</v>
      </c>
      <c r="I134" s="50" t="s">
        <v>835</v>
      </c>
      <c r="J134" s="54" t="s">
        <v>1393</v>
      </c>
      <c r="K134" s="52" t="s">
        <v>629</v>
      </c>
      <c r="L134" s="55">
        <v>205</v>
      </c>
      <c r="M134" s="45"/>
    </row>
    <row r="135" spans="1:13" s="3" customFormat="1" ht="11.25" customHeight="1">
      <c r="A135" s="45"/>
      <c r="B135" s="49"/>
      <c r="C135" s="50"/>
      <c r="D135" s="51"/>
      <c r="E135" s="52"/>
      <c r="F135" s="53"/>
      <c r="G135" s="45"/>
      <c r="H135" s="26" t="s">
        <v>1127</v>
      </c>
      <c r="I135" s="50" t="s">
        <v>1394</v>
      </c>
      <c r="J135" s="54" t="s">
        <v>1395</v>
      </c>
      <c r="K135" s="52" t="s">
        <v>832</v>
      </c>
      <c r="L135" s="55">
        <v>218.3</v>
      </c>
      <c r="M135" s="45"/>
    </row>
    <row r="136" spans="1:13" s="3" customFormat="1" ht="11.25" customHeight="1">
      <c r="A136" s="45"/>
      <c r="B136" s="49"/>
      <c r="C136" s="50"/>
      <c r="D136" s="51"/>
      <c r="E136" s="52"/>
      <c r="F136" s="53"/>
      <c r="G136" s="45"/>
      <c r="H136" s="26" t="s">
        <v>1128</v>
      </c>
      <c r="I136" s="50" t="s">
        <v>699</v>
      </c>
      <c r="J136" s="54" t="s">
        <v>707</v>
      </c>
      <c r="K136" s="52" t="s">
        <v>629</v>
      </c>
      <c r="L136" s="55">
        <v>220.9</v>
      </c>
      <c r="M136" s="45"/>
    </row>
    <row r="137" spans="1:13" s="3" customFormat="1" ht="11.25" customHeight="1">
      <c r="A137" s="45"/>
      <c r="B137" s="49"/>
      <c r="C137" s="50"/>
      <c r="D137" s="51"/>
      <c r="E137" s="52"/>
      <c r="F137" s="53"/>
      <c r="G137" s="45"/>
      <c r="H137" s="26" t="s">
        <v>1129</v>
      </c>
      <c r="I137" s="50" t="s">
        <v>705</v>
      </c>
      <c r="J137" s="54" t="s">
        <v>1396</v>
      </c>
      <c r="K137" s="52" t="s">
        <v>832</v>
      </c>
      <c r="L137" s="55">
        <v>224.6</v>
      </c>
      <c r="M137" s="45"/>
    </row>
    <row r="138" spans="1:13" s="3" customFormat="1" ht="11.25" customHeight="1">
      <c r="A138" s="45"/>
      <c r="B138" s="49"/>
      <c r="C138" s="50"/>
      <c r="D138" s="51"/>
      <c r="E138" s="52"/>
      <c r="F138" s="53"/>
      <c r="G138" s="45"/>
      <c r="H138" s="26" t="s">
        <v>1130</v>
      </c>
      <c r="I138" s="50" t="s">
        <v>706</v>
      </c>
      <c r="J138" s="54" t="s">
        <v>1146</v>
      </c>
      <c r="K138" s="52" t="s">
        <v>751</v>
      </c>
      <c r="L138" s="55">
        <v>227.1</v>
      </c>
      <c r="M138" s="45"/>
    </row>
    <row r="139" spans="1:13" s="3" customFormat="1" ht="11.25" customHeight="1">
      <c r="A139" s="45"/>
      <c r="B139" s="49"/>
      <c r="C139" s="50"/>
      <c r="D139" s="51"/>
      <c r="E139" s="52"/>
      <c r="F139" s="53"/>
      <c r="G139" s="45"/>
      <c r="H139" s="26" t="s">
        <v>1131</v>
      </c>
      <c r="I139" s="50" t="s">
        <v>1329</v>
      </c>
      <c r="J139" s="54" t="s">
        <v>990</v>
      </c>
      <c r="K139" s="52" t="s">
        <v>751</v>
      </c>
      <c r="L139" s="55">
        <v>230.4</v>
      </c>
      <c r="M139" s="45"/>
    </row>
    <row r="140" spans="1:13" s="3" customFormat="1" ht="11.25" customHeight="1" thickBot="1">
      <c r="A140" s="45"/>
      <c r="B140" s="19"/>
      <c r="C140" s="10"/>
      <c r="D140" s="22"/>
      <c r="E140" s="11"/>
      <c r="F140" s="18"/>
      <c r="G140" s="45"/>
      <c r="H140" s="26" t="s">
        <v>1132</v>
      </c>
      <c r="I140" s="29" t="s">
        <v>708</v>
      </c>
      <c r="J140" s="75" t="s">
        <v>1152</v>
      </c>
      <c r="K140" s="30" t="s">
        <v>931</v>
      </c>
      <c r="L140" s="55">
        <v>231.3</v>
      </c>
      <c r="M140" s="45"/>
    </row>
    <row r="141" spans="1:13" s="3" customFormat="1" ht="8.25" customHeight="1" thickTop="1">
      <c r="A141" s="45"/>
      <c r="B141" s="46"/>
      <c r="C141" s="46"/>
      <c r="D141" s="46"/>
      <c r="E141" s="46"/>
      <c r="F141" s="46"/>
      <c r="G141" s="45"/>
      <c r="H141" s="47"/>
      <c r="I141" s="47"/>
      <c r="J141" s="47"/>
      <c r="K141" s="47"/>
      <c r="L141" s="47"/>
      <c r="M141" s="45"/>
    </row>
    <row r="142" spans="1:13" ht="34.5" customHeight="1" thickBot="1">
      <c r="A142" s="35"/>
      <c r="B142" s="1056" t="s">
        <v>769</v>
      </c>
      <c r="C142" s="1056"/>
      <c r="D142" s="35"/>
      <c r="E142" s="160" t="s">
        <v>713</v>
      </c>
      <c r="F142" s="1065" t="s">
        <v>714</v>
      </c>
      <c r="G142" s="1065"/>
      <c r="H142" s="1065"/>
      <c r="I142" s="1065"/>
      <c r="J142" s="35"/>
      <c r="K142" s="1056" t="s">
        <v>898</v>
      </c>
      <c r="L142" s="1056"/>
      <c r="M142" s="35"/>
    </row>
    <row r="143" spans="1:13" ht="5.25" customHeight="1" thickTop="1" thickBot="1">
      <c r="A143" s="35"/>
      <c r="B143" s="1057" t="s">
        <v>621</v>
      </c>
      <c r="C143" s="1058"/>
      <c r="D143" s="43"/>
      <c r="E143" s="44"/>
      <c r="F143" s="44"/>
      <c r="G143" s="35"/>
      <c r="H143" s="1061" t="s">
        <v>652</v>
      </c>
      <c r="I143" s="1062"/>
      <c r="J143" s="35"/>
      <c r="K143" s="35"/>
      <c r="L143" s="35"/>
      <c r="M143" s="35"/>
    </row>
    <row r="144" spans="1:13" s="3" customFormat="1" ht="16.5" thickTop="1" thickBot="1">
      <c r="A144" s="45"/>
      <c r="B144" s="1059"/>
      <c r="C144" s="1060"/>
      <c r="D144" s="14"/>
      <c r="E144" s="12" t="s">
        <v>645</v>
      </c>
      <c r="F144" s="13">
        <f>COUNTA(D146:D167)</f>
        <v>15</v>
      </c>
      <c r="G144" s="45"/>
      <c r="H144" s="1063"/>
      <c r="I144" s="1064"/>
      <c r="J144" s="32"/>
      <c r="K144" s="33" t="s">
        <v>645</v>
      </c>
      <c r="L144" s="34">
        <f>COUNTA(J146:J167)</f>
        <v>21</v>
      </c>
      <c r="M144" s="45"/>
    </row>
    <row r="145" spans="1:14" s="3" customFormat="1">
      <c r="A145" s="45"/>
      <c r="B145" s="15" t="s">
        <v>626</v>
      </c>
      <c r="C145" s="16" t="s">
        <v>622</v>
      </c>
      <c r="D145" s="4" t="s">
        <v>623</v>
      </c>
      <c r="E145" s="4" t="s">
        <v>624</v>
      </c>
      <c r="F145" s="5" t="s">
        <v>644</v>
      </c>
      <c r="G145" s="45"/>
      <c r="H145" s="24" t="s">
        <v>626</v>
      </c>
      <c r="I145" s="23" t="s">
        <v>622</v>
      </c>
      <c r="J145" s="4" t="s">
        <v>623</v>
      </c>
      <c r="K145" s="4" t="s">
        <v>624</v>
      </c>
      <c r="L145" s="25" t="s">
        <v>644</v>
      </c>
      <c r="M145" s="45"/>
    </row>
    <row r="146" spans="1:14" s="3" customFormat="1">
      <c r="A146" s="45"/>
      <c r="B146" s="76" t="s">
        <v>630</v>
      </c>
      <c r="C146" s="77" t="s">
        <v>680</v>
      </c>
      <c r="D146" s="78" t="s">
        <v>654</v>
      </c>
      <c r="E146" s="79" t="s">
        <v>943</v>
      </c>
      <c r="F146" s="219">
        <v>1.9386574074074072E-3</v>
      </c>
      <c r="G146" s="226"/>
      <c r="H146" s="94" t="s">
        <v>630</v>
      </c>
      <c r="I146" s="77" t="s">
        <v>835</v>
      </c>
      <c r="J146" s="78" t="s">
        <v>1406</v>
      </c>
      <c r="K146" s="79" t="s">
        <v>657</v>
      </c>
      <c r="L146" s="222">
        <v>3.2418981481481478E-3</v>
      </c>
      <c r="M146" s="45"/>
      <c r="N146" s="227"/>
    </row>
    <row r="147" spans="1:14" s="3" customFormat="1">
      <c r="A147" s="45"/>
      <c r="B147" s="81" t="s">
        <v>631</v>
      </c>
      <c r="C147" s="82" t="s">
        <v>1164</v>
      </c>
      <c r="D147" s="83" t="s">
        <v>1222</v>
      </c>
      <c r="E147" s="84" t="s">
        <v>929</v>
      </c>
      <c r="F147" s="220">
        <v>2.0439814814814813E-3</v>
      </c>
      <c r="G147" s="226"/>
      <c r="H147" s="96" t="s">
        <v>631</v>
      </c>
      <c r="I147" s="82" t="s">
        <v>1233</v>
      </c>
      <c r="J147" s="83" t="s">
        <v>1219</v>
      </c>
      <c r="K147" s="84" t="s">
        <v>657</v>
      </c>
      <c r="L147" s="223">
        <v>3.3483796296296295E-3</v>
      </c>
      <c r="M147" s="45"/>
      <c r="N147" s="227"/>
    </row>
    <row r="148" spans="1:14" s="3" customFormat="1">
      <c r="A148" s="45"/>
      <c r="B148" s="86" t="s">
        <v>632</v>
      </c>
      <c r="C148" s="87" t="s">
        <v>1167</v>
      </c>
      <c r="D148" s="88" t="s">
        <v>682</v>
      </c>
      <c r="E148" s="89" t="s">
        <v>663</v>
      </c>
      <c r="F148" s="221">
        <v>2.1099537037037037E-3</v>
      </c>
      <c r="G148" s="226"/>
      <c r="H148" s="98" t="s">
        <v>632</v>
      </c>
      <c r="I148" s="87" t="s">
        <v>706</v>
      </c>
      <c r="J148" s="88" t="s">
        <v>809</v>
      </c>
      <c r="K148" s="89" t="s">
        <v>629</v>
      </c>
      <c r="L148" s="224">
        <v>3.3599537037037035E-3</v>
      </c>
      <c r="M148" s="45"/>
      <c r="N148" s="227"/>
    </row>
    <row r="149" spans="1:14" s="3" customFormat="1">
      <c r="A149" s="45"/>
      <c r="B149" s="6" t="s">
        <v>633</v>
      </c>
      <c r="C149" s="7" t="s">
        <v>1398</v>
      </c>
      <c r="D149" s="8" t="s">
        <v>1246</v>
      </c>
      <c r="E149" s="9" t="s">
        <v>751</v>
      </c>
      <c r="F149" s="17">
        <v>182.9</v>
      </c>
      <c r="G149" s="45"/>
      <c r="H149" s="26" t="s">
        <v>633</v>
      </c>
      <c r="I149" s="7" t="s">
        <v>671</v>
      </c>
      <c r="J149" s="8" t="s">
        <v>698</v>
      </c>
      <c r="K149" s="9" t="s">
        <v>669</v>
      </c>
      <c r="L149" s="27">
        <v>290.7</v>
      </c>
      <c r="M149" s="45"/>
    </row>
    <row r="150" spans="1:14" s="3" customFormat="1">
      <c r="A150" s="45"/>
      <c r="B150" s="6" t="s">
        <v>634</v>
      </c>
      <c r="C150" s="7" t="s">
        <v>976</v>
      </c>
      <c r="D150" s="8" t="s">
        <v>1399</v>
      </c>
      <c r="E150" s="9" t="s">
        <v>751</v>
      </c>
      <c r="F150" s="17">
        <v>183.2</v>
      </c>
      <c r="G150" s="45"/>
      <c r="H150" s="26" t="s">
        <v>634</v>
      </c>
      <c r="I150" s="7" t="s">
        <v>664</v>
      </c>
      <c r="J150" s="8" t="s">
        <v>1332</v>
      </c>
      <c r="K150" s="9" t="s">
        <v>663</v>
      </c>
      <c r="L150" s="27">
        <v>291.2</v>
      </c>
      <c r="M150" s="45"/>
    </row>
    <row r="151" spans="1:14" s="3" customFormat="1">
      <c r="A151" s="45"/>
      <c r="B151" s="6" t="s">
        <v>635</v>
      </c>
      <c r="C151" s="7" t="s">
        <v>1153</v>
      </c>
      <c r="D151" s="8" t="s">
        <v>1355</v>
      </c>
      <c r="E151" s="9" t="s">
        <v>661</v>
      </c>
      <c r="F151" s="17">
        <v>183.7</v>
      </c>
      <c r="G151" s="45"/>
      <c r="H151" s="26" t="s">
        <v>635</v>
      </c>
      <c r="I151" s="7" t="s">
        <v>791</v>
      </c>
      <c r="J151" s="8" t="s">
        <v>839</v>
      </c>
      <c r="K151" s="9" t="s">
        <v>657</v>
      </c>
      <c r="L151" s="27">
        <v>293.5</v>
      </c>
      <c r="M151" s="45"/>
    </row>
    <row r="152" spans="1:14" s="3" customFormat="1">
      <c r="A152" s="45"/>
      <c r="B152" s="6" t="s">
        <v>636</v>
      </c>
      <c r="C152" s="7" t="s">
        <v>753</v>
      </c>
      <c r="D152" s="8" t="s">
        <v>1400</v>
      </c>
      <c r="E152" s="9" t="s">
        <v>943</v>
      </c>
      <c r="F152" s="17">
        <v>184.1</v>
      </c>
      <c r="G152" s="45"/>
      <c r="H152" s="26" t="s">
        <v>636</v>
      </c>
      <c r="I152" s="7" t="s">
        <v>1407</v>
      </c>
      <c r="J152" s="8" t="s">
        <v>1168</v>
      </c>
      <c r="K152" s="9" t="s">
        <v>929</v>
      </c>
      <c r="L152" s="27">
        <v>296.5</v>
      </c>
      <c r="M152" s="45"/>
    </row>
    <row r="153" spans="1:14" s="3" customFormat="1">
      <c r="A153" s="45"/>
      <c r="B153" s="6" t="s">
        <v>637</v>
      </c>
      <c r="C153" s="7" t="s">
        <v>761</v>
      </c>
      <c r="D153" s="8" t="s">
        <v>853</v>
      </c>
      <c r="E153" s="9" t="s">
        <v>669</v>
      </c>
      <c r="F153" s="17">
        <v>189.9</v>
      </c>
      <c r="G153" s="45"/>
      <c r="H153" s="26" t="s">
        <v>637</v>
      </c>
      <c r="I153" s="7" t="s">
        <v>740</v>
      </c>
      <c r="J153" s="8" t="s">
        <v>1408</v>
      </c>
      <c r="K153" s="9" t="s">
        <v>629</v>
      </c>
      <c r="L153" s="27">
        <v>297.10000000000002</v>
      </c>
      <c r="M153" s="45"/>
    </row>
    <row r="154" spans="1:14" s="3" customFormat="1">
      <c r="A154" s="45"/>
      <c r="B154" s="6" t="s">
        <v>638</v>
      </c>
      <c r="C154" s="7" t="s">
        <v>653</v>
      </c>
      <c r="D154" s="8" t="s">
        <v>683</v>
      </c>
      <c r="E154" s="9" t="s">
        <v>663</v>
      </c>
      <c r="F154" s="17">
        <v>190.7</v>
      </c>
      <c r="G154" s="45"/>
      <c r="H154" s="26" t="s">
        <v>638</v>
      </c>
      <c r="I154" s="7" t="s">
        <v>740</v>
      </c>
      <c r="J154" s="8" t="s">
        <v>836</v>
      </c>
      <c r="K154" s="9" t="s">
        <v>663</v>
      </c>
      <c r="L154" s="27">
        <v>297.8</v>
      </c>
      <c r="M154" s="45"/>
    </row>
    <row r="155" spans="1:14" s="3" customFormat="1">
      <c r="A155" s="45"/>
      <c r="B155" s="6" t="s">
        <v>639</v>
      </c>
      <c r="C155" s="7" t="s">
        <v>678</v>
      </c>
      <c r="D155" s="8" t="s">
        <v>1401</v>
      </c>
      <c r="E155" s="9" t="s">
        <v>931</v>
      </c>
      <c r="F155" s="17">
        <v>195.5</v>
      </c>
      <c r="G155" s="45"/>
      <c r="H155" s="26" t="s">
        <v>639</v>
      </c>
      <c r="I155" s="7" t="s">
        <v>708</v>
      </c>
      <c r="J155" s="8" t="s">
        <v>846</v>
      </c>
      <c r="K155" s="9" t="s">
        <v>942</v>
      </c>
      <c r="L155" s="27">
        <v>299.60000000000002</v>
      </c>
      <c r="M155" s="45"/>
    </row>
    <row r="156" spans="1:14" s="3" customFormat="1">
      <c r="A156" s="45"/>
      <c r="B156" s="6" t="s">
        <v>640</v>
      </c>
      <c r="C156" s="7" t="s">
        <v>627</v>
      </c>
      <c r="D156" s="8" t="s">
        <v>682</v>
      </c>
      <c r="E156" s="9" t="s">
        <v>663</v>
      </c>
      <c r="F156" s="17">
        <v>196.9</v>
      </c>
      <c r="G156" s="45"/>
      <c r="H156" s="26" t="s">
        <v>640</v>
      </c>
      <c r="I156" s="7" t="s">
        <v>667</v>
      </c>
      <c r="J156" s="8" t="s">
        <v>792</v>
      </c>
      <c r="K156" s="9" t="s">
        <v>629</v>
      </c>
      <c r="L156" s="27">
        <v>302.89999999999998</v>
      </c>
      <c r="M156" s="45"/>
    </row>
    <row r="157" spans="1:14" s="3" customFormat="1" ht="12" customHeight="1">
      <c r="A157" s="45"/>
      <c r="B157" s="6" t="s">
        <v>641</v>
      </c>
      <c r="C157" s="7" t="s">
        <v>690</v>
      </c>
      <c r="D157" s="8" t="s">
        <v>856</v>
      </c>
      <c r="E157" s="9" t="s">
        <v>663</v>
      </c>
      <c r="F157" s="17">
        <v>201.9</v>
      </c>
      <c r="G157" s="45"/>
      <c r="H157" s="26" t="s">
        <v>641</v>
      </c>
      <c r="I157" s="7" t="s">
        <v>783</v>
      </c>
      <c r="J157" s="8" t="s">
        <v>1409</v>
      </c>
      <c r="K157" s="9" t="s">
        <v>657</v>
      </c>
      <c r="L157" s="27">
        <v>304.39999999999998</v>
      </c>
      <c r="M157" s="45"/>
    </row>
    <row r="158" spans="1:14" s="3" customFormat="1">
      <c r="A158" s="45"/>
      <c r="B158" s="6" t="s">
        <v>642</v>
      </c>
      <c r="C158" s="7" t="s">
        <v>925</v>
      </c>
      <c r="D158" s="8" t="s">
        <v>1402</v>
      </c>
      <c r="E158" s="9" t="s">
        <v>931</v>
      </c>
      <c r="F158" s="17">
        <v>219.1</v>
      </c>
      <c r="G158" s="45"/>
      <c r="H158" s="26" t="s">
        <v>642</v>
      </c>
      <c r="I158" s="7" t="s">
        <v>1242</v>
      </c>
      <c r="J158" s="8" t="s">
        <v>1231</v>
      </c>
      <c r="K158" s="9" t="s">
        <v>629</v>
      </c>
      <c r="L158" s="27">
        <v>305.8</v>
      </c>
      <c r="M158" s="45"/>
    </row>
    <row r="159" spans="1:14" s="3" customFormat="1">
      <c r="A159" s="45"/>
      <c r="B159" s="6" t="s">
        <v>643</v>
      </c>
      <c r="C159" s="7" t="s">
        <v>1403</v>
      </c>
      <c r="D159" s="8" t="s">
        <v>1404</v>
      </c>
      <c r="E159" s="9" t="s">
        <v>663</v>
      </c>
      <c r="F159" s="17">
        <v>224.1</v>
      </c>
      <c r="G159" s="45"/>
      <c r="H159" s="26" t="s">
        <v>643</v>
      </c>
      <c r="I159" s="7" t="s">
        <v>1170</v>
      </c>
      <c r="J159" s="8" t="s">
        <v>1410</v>
      </c>
      <c r="K159" s="9" t="s">
        <v>929</v>
      </c>
      <c r="L159" s="27">
        <v>306.7</v>
      </c>
      <c r="M159" s="45"/>
    </row>
    <row r="160" spans="1:14" s="3" customFormat="1">
      <c r="A160" s="45"/>
      <c r="B160" s="6" t="s">
        <v>646</v>
      </c>
      <c r="C160" s="7" t="s">
        <v>1405</v>
      </c>
      <c r="D160" s="8" t="s">
        <v>1038</v>
      </c>
      <c r="E160" s="9" t="s">
        <v>832</v>
      </c>
      <c r="F160" s="17">
        <v>241.6</v>
      </c>
      <c r="G160" s="45"/>
      <c r="H160" s="26" t="s">
        <v>646</v>
      </c>
      <c r="I160" s="7" t="s">
        <v>667</v>
      </c>
      <c r="J160" s="8" t="s">
        <v>1419</v>
      </c>
      <c r="K160" s="9" t="s">
        <v>929</v>
      </c>
      <c r="L160" s="27">
        <v>307</v>
      </c>
      <c r="M160" s="45"/>
    </row>
    <row r="161" spans="1:14" s="3" customFormat="1" ht="12.75">
      <c r="A161" s="45"/>
      <c r="B161" s="6"/>
      <c r="C161" s="7"/>
      <c r="D161" s="21"/>
      <c r="E161" s="9"/>
      <c r="F161" s="17"/>
      <c r="G161" s="45"/>
      <c r="H161" s="26" t="s">
        <v>647</v>
      </c>
      <c r="I161" s="7" t="s">
        <v>1420</v>
      </c>
      <c r="J161" s="8" t="s">
        <v>1018</v>
      </c>
      <c r="K161" s="9" t="s">
        <v>929</v>
      </c>
      <c r="L161" s="27">
        <v>312.5</v>
      </c>
      <c r="M161" s="45"/>
    </row>
    <row r="162" spans="1:14" s="3" customFormat="1" ht="12.75">
      <c r="A162" s="45"/>
      <c r="B162" s="6"/>
      <c r="C162" s="7"/>
      <c r="D162" s="21"/>
      <c r="E162" s="9"/>
      <c r="F162" s="17"/>
      <c r="G162" s="45"/>
      <c r="H162" s="26" t="s">
        <v>648</v>
      </c>
      <c r="I162" s="7" t="s">
        <v>708</v>
      </c>
      <c r="J162" s="8" t="s">
        <v>849</v>
      </c>
      <c r="K162" s="9" t="s">
        <v>629</v>
      </c>
      <c r="L162" s="27">
        <v>338.9</v>
      </c>
      <c r="M162" s="45"/>
    </row>
    <row r="163" spans="1:14" s="3" customFormat="1" ht="12.75">
      <c r="A163" s="45"/>
      <c r="B163" s="6"/>
      <c r="C163" s="7"/>
      <c r="D163" s="21"/>
      <c r="E163" s="9"/>
      <c r="F163" s="17"/>
      <c r="G163" s="45"/>
      <c r="H163" s="26" t="s">
        <v>649</v>
      </c>
      <c r="I163" s="7" t="s">
        <v>705</v>
      </c>
      <c r="J163" s="8" t="s">
        <v>1018</v>
      </c>
      <c r="K163" s="9" t="s">
        <v>931</v>
      </c>
      <c r="L163" s="27">
        <v>359.5</v>
      </c>
      <c r="M163" s="45"/>
    </row>
    <row r="164" spans="1:14" s="3" customFormat="1" ht="12.75">
      <c r="A164" s="45"/>
      <c r="B164" s="6"/>
      <c r="C164" s="7"/>
      <c r="D164" s="21"/>
      <c r="E164" s="9"/>
      <c r="F164" s="17"/>
      <c r="G164" s="45"/>
      <c r="H164" s="26" t="s">
        <v>650</v>
      </c>
      <c r="I164" s="7" t="s">
        <v>873</v>
      </c>
      <c r="J164" s="8" t="s">
        <v>1232</v>
      </c>
      <c r="K164" s="9" t="s">
        <v>931</v>
      </c>
      <c r="L164" s="27">
        <v>360.6</v>
      </c>
      <c r="M164" s="45"/>
    </row>
    <row r="165" spans="1:14" s="3" customFormat="1" ht="12.75">
      <c r="A165" s="45"/>
      <c r="B165" s="6"/>
      <c r="C165" s="7"/>
      <c r="D165" s="21"/>
      <c r="E165" s="9"/>
      <c r="F165" s="17"/>
      <c r="G165" s="45"/>
      <c r="H165" s="26" t="s">
        <v>651</v>
      </c>
      <c r="I165" s="7" t="s">
        <v>667</v>
      </c>
      <c r="J165" s="8" t="s">
        <v>1152</v>
      </c>
      <c r="K165" s="9" t="s">
        <v>931</v>
      </c>
      <c r="L165" s="27">
        <v>387.5</v>
      </c>
      <c r="M165" s="45"/>
    </row>
    <row r="166" spans="1:14" s="3" customFormat="1" ht="13.5" thickBot="1">
      <c r="A166" s="45"/>
      <c r="B166" s="6"/>
      <c r="C166" s="7"/>
      <c r="D166" s="21"/>
      <c r="E166" s="9"/>
      <c r="F166" s="17"/>
      <c r="G166" s="45"/>
      <c r="H166" s="26" t="s">
        <v>899</v>
      </c>
      <c r="I166" s="7" t="s">
        <v>1386</v>
      </c>
      <c r="J166" s="8" t="s">
        <v>1421</v>
      </c>
      <c r="K166" s="9" t="s">
        <v>931</v>
      </c>
      <c r="L166" s="27">
        <v>420.6</v>
      </c>
      <c r="M166" s="45"/>
    </row>
    <row r="167" spans="1:14" s="3" customFormat="1" ht="13.5" hidden="1" thickBot="1">
      <c r="A167" s="45"/>
      <c r="B167" s="19"/>
      <c r="C167" s="10"/>
      <c r="D167" s="22"/>
      <c r="E167" s="11"/>
      <c r="F167" s="18"/>
      <c r="G167" s="45"/>
      <c r="H167" s="28"/>
      <c r="I167" s="29"/>
      <c r="J167" s="29"/>
      <c r="K167" s="30"/>
      <c r="L167" s="31"/>
      <c r="M167" s="45"/>
    </row>
    <row r="168" spans="1:14" s="3" customFormat="1" ht="12.75" thickTop="1">
      <c r="A168" s="45"/>
      <c r="B168" s="46"/>
      <c r="C168" s="46"/>
      <c r="D168" s="46"/>
      <c r="E168" s="46"/>
      <c r="F168" s="46"/>
      <c r="G168" s="45"/>
      <c r="H168" s="47"/>
      <c r="I168" s="47"/>
      <c r="J168" s="47"/>
      <c r="K168" s="47"/>
      <c r="L168" s="47"/>
      <c r="M168" s="45"/>
    </row>
    <row r="169" spans="1:14" s="3" customFormat="1" ht="34.5" customHeight="1" thickBot="1">
      <c r="A169" s="35"/>
      <c r="B169" s="1056" t="s">
        <v>770</v>
      </c>
      <c r="C169" s="1056"/>
      <c r="D169" s="35"/>
      <c r="E169" s="160" t="s">
        <v>898</v>
      </c>
      <c r="F169" s="1065" t="s">
        <v>715</v>
      </c>
      <c r="G169" s="1065"/>
      <c r="H169" s="1065"/>
      <c r="I169" s="1065"/>
      <c r="J169" s="35"/>
      <c r="K169" s="1056" t="s">
        <v>725</v>
      </c>
      <c r="L169" s="1056"/>
    </row>
    <row r="170" spans="1:14" s="3" customFormat="1" ht="13.5" thickTop="1" thickBot="1">
      <c r="A170" s="35"/>
      <c r="B170" s="1057" t="s">
        <v>716</v>
      </c>
      <c r="C170" s="1058"/>
      <c r="D170" s="43"/>
      <c r="E170" s="44"/>
      <c r="F170" s="44"/>
      <c r="G170" s="35"/>
      <c r="H170" s="1061" t="s">
        <v>717</v>
      </c>
      <c r="I170" s="1062"/>
      <c r="J170" s="35"/>
      <c r="K170" s="35"/>
      <c r="L170" s="35"/>
    </row>
    <row r="171" spans="1:14" s="3" customFormat="1" ht="16.5" thickTop="1" thickBot="1">
      <c r="A171" s="45"/>
      <c r="B171" s="1059"/>
      <c r="C171" s="1060"/>
      <c r="D171" s="14"/>
      <c r="E171" s="12" t="s">
        <v>645</v>
      </c>
      <c r="F171" s="13">
        <f>COUNTA(D173:D192)</f>
        <v>2</v>
      </c>
      <c r="G171" s="45"/>
      <c r="H171" s="1063"/>
      <c r="I171" s="1064"/>
      <c r="J171" s="32"/>
      <c r="K171" s="33" t="s">
        <v>645</v>
      </c>
      <c r="L171" s="34">
        <f>COUNTA(J173:J192)</f>
        <v>3</v>
      </c>
    </row>
    <row r="172" spans="1:14" s="3" customFormat="1">
      <c r="A172" s="45"/>
      <c r="B172" s="15" t="s">
        <v>626</v>
      </c>
      <c r="C172" s="16" t="s">
        <v>622</v>
      </c>
      <c r="D172" s="4" t="s">
        <v>623</v>
      </c>
      <c r="E172" s="4" t="s">
        <v>624</v>
      </c>
      <c r="F172" s="5" t="s">
        <v>644</v>
      </c>
      <c r="G172" s="45"/>
      <c r="H172" s="24" t="s">
        <v>626</v>
      </c>
      <c r="I172" s="23" t="s">
        <v>622</v>
      </c>
      <c r="J172" s="4" t="s">
        <v>623</v>
      </c>
      <c r="K172" s="4" t="s">
        <v>624</v>
      </c>
      <c r="L172" s="25" t="s">
        <v>644</v>
      </c>
    </row>
    <row r="173" spans="1:14" s="3" customFormat="1">
      <c r="A173" s="45"/>
      <c r="B173" s="76" t="s">
        <v>630</v>
      </c>
      <c r="C173" s="77" t="s">
        <v>804</v>
      </c>
      <c r="D173" s="78" t="s">
        <v>1422</v>
      </c>
      <c r="E173" s="79" t="s">
        <v>657</v>
      </c>
      <c r="F173" s="219">
        <v>4.5219907407407405E-3</v>
      </c>
      <c r="G173" s="226"/>
      <c r="H173" s="94" t="s">
        <v>630</v>
      </c>
      <c r="I173" s="77" t="s">
        <v>1425</v>
      </c>
      <c r="J173" s="78" t="s">
        <v>872</v>
      </c>
      <c r="K173" s="79" t="s">
        <v>929</v>
      </c>
      <c r="L173" s="222">
        <v>9.1435185185185178E-3</v>
      </c>
      <c r="N173" s="227"/>
    </row>
    <row r="174" spans="1:14" s="3" customFormat="1">
      <c r="A174" s="45"/>
      <c r="B174" s="81" t="s">
        <v>631</v>
      </c>
      <c r="C174" s="82" t="s">
        <v>1159</v>
      </c>
      <c r="D174" s="83" t="s">
        <v>1423</v>
      </c>
      <c r="E174" s="84" t="s">
        <v>657</v>
      </c>
      <c r="F174" s="220">
        <v>5.2777777777777771E-3</v>
      </c>
      <c r="G174" s="226"/>
      <c r="H174" s="96" t="s">
        <v>631</v>
      </c>
      <c r="I174" s="82" t="s">
        <v>791</v>
      </c>
      <c r="J174" s="83" t="s">
        <v>792</v>
      </c>
      <c r="K174" s="84" t="s">
        <v>629</v>
      </c>
      <c r="L174" s="223">
        <v>9.2708333333333341E-3</v>
      </c>
      <c r="N174" s="227"/>
    </row>
    <row r="175" spans="1:14" s="3" customFormat="1" ht="12.75" thickBot="1">
      <c r="A175" s="45"/>
      <c r="B175" s="86"/>
      <c r="C175" s="87"/>
      <c r="D175" s="88"/>
      <c r="E175" s="89"/>
      <c r="F175" s="90"/>
      <c r="G175" s="45"/>
      <c r="H175" s="98" t="s">
        <v>632</v>
      </c>
      <c r="I175" s="87" t="s">
        <v>1394</v>
      </c>
      <c r="J175" s="88" t="s">
        <v>1263</v>
      </c>
      <c r="K175" s="89" t="s">
        <v>751</v>
      </c>
      <c r="L175" s="224">
        <v>9.571759259259259E-3</v>
      </c>
      <c r="N175" s="227"/>
    </row>
    <row r="176" spans="1:14" s="3" customFormat="1" ht="12.75" hidden="1">
      <c r="A176" s="45"/>
      <c r="B176" s="6"/>
      <c r="C176" s="7"/>
      <c r="D176" s="20"/>
      <c r="E176" s="9"/>
      <c r="F176" s="17"/>
      <c r="G176" s="45"/>
      <c r="H176" s="26"/>
      <c r="I176" s="7"/>
      <c r="J176" s="8"/>
      <c r="K176" s="9"/>
      <c r="L176" s="27"/>
    </row>
    <row r="177" spans="1:12" s="3" customFormat="1" ht="13.5" hidden="1" thickBot="1">
      <c r="A177" s="45"/>
      <c r="B177" s="6"/>
      <c r="C177" s="7"/>
      <c r="D177" s="20"/>
      <c r="E177" s="9"/>
      <c r="F177" s="17"/>
      <c r="G177" s="45"/>
      <c r="H177" s="26"/>
      <c r="I177" s="7"/>
      <c r="J177" s="8"/>
      <c r="K177" s="9"/>
      <c r="L177" s="27"/>
    </row>
    <row r="178" spans="1:12" s="3" customFormat="1" ht="12.75" hidden="1">
      <c r="A178" s="45"/>
      <c r="B178" s="6"/>
      <c r="C178" s="7"/>
      <c r="D178" s="20"/>
      <c r="E178" s="9"/>
      <c r="F178" s="17"/>
      <c r="G178" s="45"/>
      <c r="H178" s="26"/>
      <c r="I178" s="7"/>
      <c r="J178" s="8"/>
      <c r="K178" s="9"/>
      <c r="L178" s="27"/>
    </row>
    <row r="179" spans="1:12" s="3" customFormat="1" ht="12.75" hidden="1">
      <c r="A179" s="45"/>
      <c r="B179" s="6"/>
      <c r="C179" s="7"/>
      <c r="D179" s="20"/>
      <c r="E179" s="9"/>
      <c r="F179" s="17"/>
      <c r="G179" s="45"/>
      <c r="H179" s="26"/>
      <c r="I179" s="7"/>
      <c r="J179" s="8"/>
      <c r="K179" s="9"/>
      <c r="L179" s="27"/>
    </row>
    <row r="180" spans="1:12" s="3" customFormat="1" ht="12.75" hidden="1">
      <c r="A180" s="45"/>
      <c r="B180" s="6"/>
      <c r="C180" s="7"/>
      <c r="D180" s="20"/>
      <c r="E180" s="9"/>
      <c r="F180" s="17"/>
      <c r="G180" s="45"/>
      <c r="H180" s="26"/>
      <c r="I180" s="7"/>
      <c r="J180" s="8"/>
      <c r="K180" s="9"/>
      <c r="L180" s="27"/>
    </row>
    <row r="181" spans="1:12" s="3" customFormat="1" ht="12.75" hidden="1">
      <c r="A181" s="45"/>
      <c r="B181" s="6"/>
      <c r="C181" s="7"/>
      <c r="D181" s="20"/>
      <c r="E181" s="9"/>
      <c r="F181" s="17"/>
      <c r="G181" s="45"/>
      <c r="H181" s="26"/>
      <c r="I181" s="7"/>
      <c r="J181" s="8"/>
      <c r="K181" s="9"/>
      <c r="L181" s="27"/>
    </row>
    <row r="182" spans="1:12" s="3" customFormat="1" ht="13.5" hidden="1" thickBot="1">
      <c r="A182" s="45"/>
      <c r="B182" s="6"/>
      <c r="C182" s="7"/>
      <c r="D182" s="20"/>
      <c r="E182" s="9"/>
      <c r="F182" s="17"/>
      <c r="G182" s="45"/>
      <c r="H182" s="26"/>
      <c r="I182" s="7"/>
      <c r="J182" s="8"/>
      <c r="K182" s="9"/>
      <c r="L182" s="27"/>
    </row>
    <row r="183" spans="1:12" s="3" customFormat="1" ht="13.5" hidden="1" customHeight="1">
      <c r="A183" s="45"/>
      <c r="B183" s="6"/>
      <c r="C183" s="7"/>
      <c r="D183" s="20"/>
      <c r="E183" s="9"/>
      <c r="F183" s="17"/>
      <c r="G183" s="45"/>
      <c r="H183" s="26"/>
      <c r="I183" s="7"/>
      <c r="J183" s="8"/>
      <c r="K183" s="9"/>
      <c r="L183" s="27"/>
    </row>
    <row r="184" spans="1:12" s="3" customFormat="1" ht="13.5" hidden="1" customHeight="1">
      <c r="A184" s="45"/>
      <c r="B184" s="6"/>
      <c r="C184" s="7"/>
      <c r="D184" s="20"/>
      <c r="E184" s="9"/>
      <c r="F184" s="17"/>
      <c r="G184" s="45"/>
      <c r="H184" s="26"/>
      <c r="I184" s="7"/>
      <c r="J184" s="8"/>
      <c r="K184" s="9"/>
      <c r="L184" s="27"/>
    </row>
    <row r="185" spans="1:12" s="3" customFormat="1" ht="13.5" hidden="1" customHeight="1">
      <c r="A185" s="45"/>
      <c r="B185" s="6"/>
      <c r="C185" s="7"/>
      <c r="D185" s="20"/>
      <c r="E185" s="9"/>
      <c r="F185" s="17"/>
      <c r="G185" s="45"/>
      <c r="H185" s="26"/>
      <c r="I185" s="7"/>
      <c r="J185" s="8"/>
      <c r="K185" s="9"/>
      <c r="L185" s="27"/>
    </row>
    <row r="186" spans="1:12" s="3" customFormat="1" ht="13.5" hidden="1" customHeight="1">
      <c r="A186" s="45"/>
      <c r="B186" s="6"/>
      <c r="C186" s="7"/>
      <c r="D186" s="20"/>
      <c r="E186" s="9"/>
      <c r="F186" s="17"/>
      <c r="G186" s="45"/>
      <c r="H186" s="26"/>
      <c r="I186" s="7"/>
      <c r="J186" s="8"/>
      <c r="K186" s="9"/>
      <c r="L186" s="27"/>
    </row>
    <row r="187" spans="1:12" s="3" customFormat="1" ht="13.5" hidden="1" customHeight="1">
      <c r="A187" s="45"/>
      <c r="B187" s="6"/>
      <c r="C187" s="7"/>
      <c r="D187" s="21"/>
      <c r="E187" s="9"/>
      <c r="F187" s="17"/>
      <c r="G187" s="45"/>
      <c r="H187" s="26"/>
      <c r="I187" s="7"/>
      <c r="J187" s="7"/>
      <c r="K187" s="9"/>
      <c r="L187" s="27"/>
    </row>
    <row r="188" spans="1:12" s="3" customFormat="1" ht="13.5" hidden="1" customHeight="1">
      <c r="A188" s="45"/>
      <c r="B188" s="6"/>
      <c r="C188" s="7"/>
      <c r="D188" s="21"/>
      <c r="E188" s="9"/>
      <c r="F188" s="17"/>
      <c r="G188" s="45"/>
      <c r="H188" s="26"/>
      <c r="I188" s="7"/>
      <c r="J188" s="7"/>
      <c r="K188" s="9"/>
      <c r="L188" s="27"/>
    </row>
    <row r="189" spans="1:12" s="3" customFormat="1" ht="13.5" hidden="1" customHeight="1">
      <c r="A189" s="45"/>
      <c r="B189" s="6"/>
      <c r="C189" s="7"/>
      <c r="D189" s="21"/>
      <c r="E189" s="9"/>
      <c r="F189" s="17"/>
      <c r="G189" s="45"/>
      <c r="H189" s="26"/>
      <c r="I189" s="7"/>
      <c r="J189" s="7"/>
      <c r="K189" s="9"/>
      <c r="L189" s="27"/>
    </row>
    <row r="190" spans="1:12" s="3" customFormat="1" ht="13.5" hidden="1" customHeight="1">
      <c r="A190" s="45"/>
      <c r="B190" s="6"/>
      <c r="C190" s="7"/>
      <c r="D190" s="21"/>
      <c r="E190" s="9"/>
      <c r="F190" s="17"/>
      <c r="G190" s="45"/>
      <c r="H190" s="26"/>
      <c r="I190" s="7"/>
      <c r="J190" s="7"/>
      <c r="K190" s="9"/>
      <c r="L190" s="27"/>
    </row>
    <row r="191" spans="1:12" s="3" customFormat="1" ht="13.5" hidden="1" customHeight="1">
      <c r="A191" s="45"/>
      <c r="B191" s="6"/>
      <c r="C191" s="7"/>
      <c r="D191" s="21"/>
      <c r="E191" s="9"/>
      <c r="F191" s="17"/>
      <c r="G191" s="45"/>
      <c r="H191" s="26"/>
      <c r="I191" s="7"/>
      <c r="J191" s="7"/>
      <c r="K191" s="9"/>
      <c r="L191" s="27"/>
    </row>
    <row r="192" spans="1:12" s="3" customFormat="1" ht="13.5" hidden="1" thickBot="1">
      <c r="A192" s="45"/>
      <c r="B192" s="19"/>
      <c r="C192" s="10"/>
      <c r="D192" s="22"/>
      <c r="E192" s="11"/>
      <c r="F192" s="18"/>
      <c r="G192" s="45"/>
      <c r="H192" s="28"/>
      <c r="I192" s="29"/>
      <c r="J192" s="29"/>
      <c r="K192" s="30"/>
      <c r="L192" s="31"/>
    </row>
    <row r="193" spans="1:14" s="3" customFormat="1" ht="12.75" thickTop="1">
      <c r="A193" s="45"/>
      <c r="B193" s="46"/>
      <c r="C193" s="46"/>
      <c r="D193" s="46"/>
      <c r="E193" s="46"/>
      <c r="F193" s="46"/>
      <c r="G193" s="45"/>
      <c r="H193" s="47"/>
      <c r="I193" s="47"/>
      <c r="J193" s="47"/>
      <c r="K193" s="47"/>
      <c r="L193" s="47"/>
    </row>
    <row r="194" spans="1:14" s="3" customFormat="1" ht="21" thickBot="1">
      <c r="A194" s="35"/>
      <c r="B194" s="1056" t="s">
        <v>771</v>
      </c>
      <c r="C194" s="1056"/>
      <c r="D194" s="35"/>
      <c r="E194" s="160" t="s">
        <v>724</v>
      </c>
      <c r="F194" s="1065" t="s">
        <v>774</v>
      </c>
      <c r="G194" s="1065"/>
      <c r="H194" s="1065"/>
      <c r="I194" s="1065"/>
      <c r="J194" s="35"/>
      <c r="K194" s="1056" t="s">
        <v>722</v>
      </c>
      <c r="L194" s="1056"/>
    </row>
    <row r="195" spans="1:14" s="3" customFormat="1" ht="13.5" thickTop="1" thickBot="1">
      <c r="A195" s="35"/>
      <c r="B195" s="1057" t="s">
        <v>718</v>
      </c>
      <c r="C195" s="1058"/>
      <c r="D195" s="43"/>
      <c r="E195" s="44"/>
      <c r="F195" s="44"/>
      <c r="G195" s="35"/>
      <c r="H195" s="1061" t="s">
        <v>719</v>
      </c>
      <c r="I195" s="1062"/>
      <c r="J195" s="35"/>
      <c r="K195" s="35"/>
      <c r="L195" s="35"/>
    </row>
    <row r="196" spans="1:14" s="3" customFormat="1" ht="16.5" thickTop="1" thickBot="1">
      <c r="A196" s="45"/>
      <c r="B196" s="1059"/>
      <c r="C196" s="1060"/>
      <c r="D196" s="14"/>
      <c r="E196" s="12" t="s">
        <v>645</v>
      </c>
      <c r="F196" s="13">
        <f>COUNTA(D198:D217)</f>
        <v>2</v>
      </c>
      <c r="G196" s="45"/>
      <c r="H196" s="1063"/>
      <c r="I196" s="1064"/>
      <c r="J196" s="32"/>
      <c r="K196" s="33" t="s">
        <v>645</v>
      </c>
      <c r="L196" s="34">
        <f>COUNTA(J198:J217)</f>
        <v>17</v>
      </c>
    </row>
    <row r="197" spans="1:14" s="3" customFormat="1">
      <c r="A197" s="45"/>
      <c r="B197" s="15" t="s">
        <v>626</v>
      </c>
      <c r="C197" s="16" t="s">
        <v>622</v>
      </c>
      <c r="D197" s="4" t="s">
        <v>623</v>
      </c>
      <c r="E197" s="4" t="s">
        <v>624</v>
      </c>
      <c r="F197" s="5" t="s">
        <v>644</v>
      </c>
      <c r="G197" s="45"/>
      <c r="H197" s="24" t="s">
        <v>626</v>
      </c>
      <c r="I197" s="23" t="s">
        <v>622</v>
      </c>
      <c r="J197" s="4" t="s">
        <v>623</v>
      </c>
      <c r="K197" s="4" t="s">
        <v>624</v>
      </c>
      <c r="L197" s="25" t="s">
        <v>644</v>
      </c>
    </row>
    <row r="198" spans="1:14" s="3" customFormat="1">
      <c r="A198" s="45"/>
      <c r="B198" s="76" t="s">
        <v>630</v>
      </c>
      <c r="C198" s="77" t="s">
        <v>753</v>
      </c>
      <c r="D198" s="78" t="s">
        <v>1424</v>
      </c>
      <c r="E198" s="79" t="s">
        <v>943</v>
      </c>
      <c r="F198" s="219">
        <v>9.0624999999999994E-3</v>
      </c>
      <c r="G198" s="226"/>
      <c r="H198" s="94" t="s">
        <v>630</v>
      </c>
      <c r="I198" s="77" t="s">
        <v>729</v>
      </c>
      <c r="J198" s="78" t="s">
        <v>1426</v>
      </c>
      <c r="K198" s="79" t="s">
        <v>1432</v>
      </c>
      <c r="L198" s="222">
        <v>1.8101851851851852E-2</v>
      </c>
      <c r="N198" s="227"/>
    </row>
    <row r="199" spans="1:14" s="3" customFormat="1">
      <c r="A199" s="45"/>
      <c r="B199" s="81" t="s">
        <v>631</v>
      </c>
      <c r="C199" s="82" t="s">
        <v>745</v>
      </c>
      <c r="D199" s="83" t="s">
        <v>746</v>
      </c>
      <c r="E199" s="84" t="s">
        <v>881</v>
      </c>
      <c r="F199" s="220">
        <v>1.042824074074074E-2</v>
      </c>
      <c r="G199" s="226"/>
      <c r="H199" s="96" t="s">
        <v>631</v>
      </c>
      <c r="I199" s="82" t="s">
        <v>706</v>
      </c>
      <c r="J199" s="83" t="s">
        <v>1049</v>
      </c>
      <c r="K199" s="84" t="s">
        <v>751</v>
      </c>
      <c r="L199" s="223">
        <v>1.8414351851851852E-2</v>
      </c>
      <c r="N199" s="227"/>
    </row>
    <row r="200" spans="1:14" s="3" customFormat="1">
      <c r="A200" s="45"/>
      <c r="B200" s="86"/>
      <c r="C200" s="87"/>
      <c r="D200" s="88"/>
      <c r="E200" s="89"/>
      <c r="F200" s="90"/>
      <c r="G200" s="45"/>
      <c r="H200" s="98" t="s">
        <v>632</v>
      </c>
      <c r="I200" s="87" t="s">
        <v>699</v>
      </c>
      <c r="J200" s="88" t="s">
        <v>739</v>
      </c>
      <c r="K200" s="89" t="s">
        <v>881</v>
      </c>
      <c r="L200" s="224">
        <v>1.9317129629629629E-2</v>
      </c>
      <c r="N200" s="227"/>
    </row>
    <row r="201" spans="1:14" s="3" customFormat="1" ht="12.75">
      <c r="A201" s="45"/>
      <c r="B201" s="6"/>
      <c r="C201" s="7"/>
      <c r="D201" s="20"/>
      <c r="E201" s="9"/>
      <c r="F201" s="17"/>
      <c r="G201" s="45"/>
      <c r="H201" s="26" t="s">
        <v>633</v>
      </c>
      <c r="I201" s="7" t="s">
        <v>786</v>
      </c>
      <c r="J201" s="8" t="s">
        <v>1052</v>
      </c>
      <c r="K201" s="9" t="s">
        <v>881</v>
      </c>
      <c r="L201" s="27">
        <v>1670</v>
      </c>
    </row>
    <row r="202" spans="1:14" s="3" customFormat="1" ht="12.75">
      <c r="A202" s="45"/>
      <c r="B202" s="6"/>
      <c r="C202" s="7"/>
      <c r="D202" s="20"/>
      <c r="E202" s="9"/>
      <c r="F202" s="17"/>
      <c r="G202" s="45"/>
      <c r="H202" s="26" t="s">
        <v>634</v>
      </c>
      <c r="I202" s="7" t="s">
        <v>667</v>
      </c>
      <c r="J202" s="8" t="s">
        <v>1280</v>
      </c>
      <c r="K202" s="9" t="s">
        <v>881</v>
      </c>
      <c r="L202" s="27">
        <v>1679</v>
      </c>
    </row>
    <row r="203" spans="1:14" s="3" customFormat="1" ht="12.75">
      <c r="A203" s="45"/>
      <c r="B203" s="6"/>
      <c r="C203" s="7"/>
      <c r="D203" s="20"/>
      <c r="E203" s="9"/>
      <c r="F203" s="17"/>
      <c r="G203" s="45"/>
      <c r="H203" s="26" t="s">
        <v>635</v>
      </c>
      <c r="I203" s="7" t="s">
        <v>980</v>
      </c>
      <c r="J203" s="8" t="s">
        <v>1279</v>
      </c>
      <c r="K203" s="9" t="s">
        <v>751</v>
      </c>
      <c r="L203" s="27">
        <v>1711</v>
      </c>
    </row>
    <row r="204" spans="1:14" s="3" customFormat="1" ht="12.75">
      <c r="A204" s="45"/>
      <c r="B204" s="6"/>
      <c r="C204" s="7"/>
      <c r="D204" s="20"/>
      <c r="E204" s="9"/>
      <c r="F204" s="17"/>
      <c r="G204" s="45"/>
      <c r="H204" s="26" t="s">
        <v>636</v>
      </c>
      <c r="I204" s="7" t="s">
        <v>826</v>
      </c>
      <c r="J204" s="8" t="s">
        <v>1427</v>
      </c>
      <c r="K204" s="9" t="s">
        <v>751</v>
      </c>
      <c r="L204" s="27">
        <v>1721</v>
      </c>
    </row>
    <row r="205" spans="1:14" s="3" customFormat="1" ht="12.75">
      <c r="A205" s="45"/>
      <c r="B205" s="6"/>
      <c r="C205" s="7"/>
      <c r="D205" s="20"/>
      <c r="E205" s="9"/>
      <c r="F205" s="17"/>
      <c r="G205" s="45"/>
      <c r="H205" s="26" t="s">
        <v>637</v>
      </c>
      <c r="I205" s="7" t="s">
        <v>709</v>
      </c>
      <c r="J205" s="8" t="s">
        <v>1302</v>
      </c>
      <c r="K205" s="9" t="s">
        <v>728</v>
      </c>
      <c r="L205" s="27">
        <v>1723</v>
      </c>
    </row>
    <row r="206" spans="1:14" s="3" customFormat="1" ht="12.75">
      <c r="A206" s="45"/>
      <c r="B206" s="6"/>
      <c r="C206" s="7"/>
      <c r="D206" s="20"/>
      <c r="E206" s="9"/>
      <c r="F206" s="17"/>
      <c r="G206" s="45"/>
      <c r="H206" s="26" t="s">
        <v>638</v>
      </c>
      <c r="I206" s="7" t="s">
        <v>1054</v>
      </c>
      <c r="J206" s="8" t="s">
        <v>1055</v>
      </c>
      <c r="K206" s="9" t="s">
        <v>728</v>
      </c>
      <c r="L206" s="27">
        <v>1727</v>
      </c>
    </row>
    <row r="207" spans="1:14" s="3" customFormat="1" ht="12.75">
      <c r="A207" s="45"/>
      <c r="B207" s="6"/>
      <c r="C207" s="7"/>
      <c r="D207" s="20"/>
      <c r="E207" s="9"/>
      <c r="F207" s="17"/>
      <c r="G207" s="45"/>
      <c r="H207" s="26" t="s">
        <v>639</v>
      </c>
      <c r="I207" s="7" t="s">
        <v>705</v>
      </c>
      <c r="J207" s="8" t="s">
        <v>1428</v>
      </c>
      <c r="K207" s="9" t="s">
        <v>881</v>
      </c>
      <c r="L207" s="27">
        <v>1806</v>
      </c>
    </row>
    <row r="208" spans="1:14" s="3" customFormat="1" ht="12.75">
      <c r="A208" s="45"/>
      <c r="B208" s="6"/>
      <c r="C208" s="7"/>
      <c r="D208" s="20"/>
      <c r="E208" s="9"/>
      <c r="F208" s="17"/>
      <c r="G208" s="45"/>
      <c r="H208" s="26" t="s">
        <v>640</v>
      </c>
      <c r="I208" s="7" t="s">
        <v>740</v>
      </c>
      <c r="J208" s="8" t="s">
        <v>737</v>
      </c>
      <c r="K208" s="9" t="s">
        <v>661</v>
      </c>
      <c r="L208" s="27">
        <v>1821</v>
      </c>
    </row>
    <row r="209" spans="1:14" s="3" customFormat="1" ht="12.75">
      <c r="A209" s="45"/>
      <c r="B209" s="6"/>
      <c r="C209" s="7"/>
      <c r="D209" s="20"/>
      <c r="E209" s="9"/>
      <c r="F209" s="17"/>
      <c r="G209" s="45"/>
      <c r="H209" s="26" t="s">
        <v>641</v>
      </c>
      <c r="I209" s="7" t="s">
        <v>884</v>
      </c>
      <c r="J209" s="8" t="s">
        <v>885</v>
      </c>
      <c r="K209" s="9" t="s">
        <v>728</v>
      </c>
      <c r="L209" s="27">
        <v>1825</v>
      </c>
    </row>
    <row r="210" spans="1:14" s="3" customFormat="1" ht="12.75">
      <c r="A210" s="45"/>
      <c r="B210" s="6"/>
      <c r="C210" s="7"/>
      <c r="D210" s="20"/>
      <c r="E210" s="9"/>
      <c r="F210" s="17"/>
      <c r="G210" s="45"/>
      <c r="H210" s="26" t="s">
        <v>642</v>
      </c>
      <c r="I210" s="7" t="s">
        <v>742</v>
      </c>
      <c r="J210" s="8" t="s">
        <v>743</v>
      </c>
      <c r="K210" s="9" t="s">
        <v>751</v>
      </c>
      <c r="L210" s="27">
        <v>1841</v>
      </c>
    </row>
    <row r="211" spans="1:14" s="3" customFormat="1" ht="12.75">
      <c r="A211" s="45"/>
      <c r="B211" s="6"/>
      <c r="C211" s="7"/>
      <c r="D211" s="20"/>
      <c r="E211" s="9"/>
      <c r="F211" s="17"/>
      <c r="G211" s="45"/>
      <c r="H211" s="26" t="s">
        <v>643</v>
      </c>
      <c r="I211" s="7" t="s">
        <v>729</v>
      </c>
      <c r="J211" s="8" t="s">
        <v>1429</v>
      </c>
      <c r="K211" s="9" t="s">
        <v>881</v>
      </c>
      <c r="L211" s="27">
        <v>1914</v>
      </c>
    </row>
    <row r="212" spans="1:14" s="3" customFormat="1" ht="12.75">
      <c r="A212" s="45"/>
      <c r="B212" s="6"/>
      <c r="C212" s="7"/>
      <c r="D212" s="21"/>
      <c r="E212" s="9"/>
      <c r="F212" s="17"/>
      <c r="G212" s="45"/>
      <c r="H212" s="26" t="s">
        <v>646</v>
      </c>
      <c r="I212" s="7" t="s">
        <v>816</v>
      </c>
      <c r="J212" s="8" t="s">
        <v>1430</v>
      </c>
      <c r="K212" s="9" t="s">
        <v>881</v>
      </c>
      <c r="L212" s="27">
        <v>1923</v>
      </c>
    </row>
    <row r="213" spans="1:14" s="3" customFormat="1" ht="12.75">
      <c r="A213" s="45"/>
      <c r="B213" s="6"/>
      <c r="C213" s="7"/>
      <c r="D213" s="21"/>
      <c r="E213" s="9"/>
      <c r="F213" s="17"/>
      <c r="G213" s="45"/>
      <c r="H213" s="26" t="s">
        <v>647</v>
      </c>
      <c r="I213" s="7" t="s">
        <v>699</v>
      </c>
      <c r="J213" s="8" t="s">
        <v>1285</v>
      </c>
      <c r="K213" s="9" t="s">
        <v>944</v>
      </c>
      <c r="L213" s="27">
        <v>1952</v>
      </c>
    </row>
    <row r="214" spans="1:14" s="3" customFormat="1" ht="13.5" thickBot="1">
      <c r="A214" s="45"/>
      <c r="B214" s="6"/>
      <c r="C214" s="7"/>
      <c r="D214" s="21"/>
      <c r="E214" s="9"/>
      <c r="F214" s="17"/>
      <c r="G214" s="45"/>
      <c r="H214" s="26" t="s">
        <v>648</v>
      </c>
      <c r="I214" s="7" t="s">
        <v>1051</v>
      </c>
      <c r="J214" s="8" t="s">
        <v>1431</v>
      </c>
      <c r="K214" s="9" t="s">
        <v>952</v>
      </c>
      <c r="L214" s="27">
        <v>2183</v>
      </c>
    </row>
    <row r="215" spans="1:14" s="3" customFormat="1" ht="12.75" hidden="1">
      <c r="A215" s="45"/>
      <c r="B215" s="6"/>
      <c r="C215" s="7"/>
      <c r="D215" s="21"/>
      <c r="E215" s="9"/>
      <c r="F215" s="17"/>
      <c r="G215" s="45"/>
      <c r="H215" s="26"/>
      <c r="I215" s="7"/>
      <c r="J215" s="7"/>
      <c r="K215" s="9"/>
      <c r="L215" s="27"/>
    </row>
    <row r="216" spans="1:14" s="3" customFormat="1" ht="12.75" hidden="1">
      <c r="A216" s="45"/>
      <c r="B216" s="6"/>
      <c r="C216" s="7"/>
      <c r="D216" s="21"/>
      <c r="E216" s="9"/>
      <c r="F216" s="17"/>
      <c r="G216" s="45"/>
      <c r="H216" s="26"/>
      <c r="I216" s="7"/>
      <c r="J216" s="7"/>
      <c r="K216" s="9"/>
      <c r="L216" s="27"/>
    </row>
    <row r="217" spans="1:14" s="3" customFormat="1" ht="13.5" hidden="1" thickBot="1">
      <c r="A217" s="45"/>
      <c r="B217" s="19"/>
      <c r="C217" s="10"/>
      <c r="D217" s="22"/>
      <c r="E217" s="11"/>
      <c r="F217" s="18"/>
      <c r="G217" s="45"/>
      <c r="H217" s="28"/>
      <c r="I217" s="29"/>
      <c r="J217" s="29"/>
      <c r="K217" s="30"/>
      <c r="L217" s="31"/>
    </row>
    <row r="218" spans="1:14" s="3" customFormat="1" ht="12.75" thickTop="1">
      <c r="A218" s="45"/>
      <c r="B218" s="46"/>
      <c r="C218" s="46"/>
      <c r="D218" s="46"/>
      <c r="E218" s="46"/>
      <c r="F218" s="46"/>
      <c r="G218" s="45"/>
      <c r="H218" s="47"/>
      <c r="I218" s="47"/>
      <c r="J218" s="47"/>
      <c r="K218" s="47"/>
      <c r="L218" s="47"/>
    </row>
    <row r="219" spans="1:14" s="3" customFormat="1" ht="21" thickBot="1">
      <c r="A219" s="35"/>
      <c r="B219" s="1056" t="s">
        <v>772</v>
      </c>
      <c r="C219" s="1056"/>
      <c r="D219" s="160" t="s">
        <v>722</v>
      </c>
      <c r="E219" s="1065" t="s">
        <v>721</v>
      </c>
      <c r="F219" s="1065"/>
      <c r="G219" s="42"/>
      <c r="H219" s="1056" t="s">
        <v>773</v>
      </c>
      <c r="I219" s="1056" t="s">
        <v>773</v>
      </c>
      <c r="J219" s="160" t="s">
        <v>722</v>
      </c>
      <c r="K219" s="1065" t="s">
        <v>913</v>
      </c>
      <c r="L219" s="1065"/>
    </row>
    <row r="220" spans="1:14" s="3" customFormat="1" ht="13.5" customHeight="1" thickTop="1" thickBot="1">
      <c r="A220" s="35"/>
      <c r="B220" s="1061" t="s">
        <v>720</v>
      </c>
      <c r="C220" s="1062"/>
      <c r="D220" s="35"/>
      <c r="E220" s="35"/>
      <c r="F220" s="35"/>
      <c r="G220" s="35"/>
      <c r="H220" s="1061" t="s">
        <v>720</v>
      </c>
      <c r="I220" s="1062"/>
      <c r="J220" s="35"/>
      <c r="K220" s="35"/>
      <c r="L220" s="35"/>
    </row>
    <row r="221" spans="1:14" s="3" customFormat="1" ht="16.5" thickTop="1" thickBot="1">
      <c r="A221" s="45"/>
      <c r="B221" s="1063"/>
      <c r="C221" s="1064"/>
      <c r="D221" s="32"/>
      <c r="E221" s="33" t="s">
        <v>645</v>
      </c>
      <c r="F221" s="34">
        <f>COUNTA(D223:D242)</f>
        <v>7</v>
      </c>
      <c r="G221" s="45"/>
      <c r="H221" s="1063"/>
      <c r="I221" s="1064"/>
      <c r="J221" s="32"/>
      <c r="K221" s="33" t="s">
        <v>645</v>
      </c>
      <c r="L221" s="34">
        <f>COUNTA(J223:J242)</f>
        <v>4</v>
      </c>
    </row>
    <row r="222" spans="1:14" s="3" customFormat="1">
      <c r="A222" s="45"/>
      <c r="B222" s="24" t="s">
        <v>626</v>
      </c>
      <c r="C222" s="23" t="s">
        <v>622</v>
      </c>
      <c r="D222" s="4" t="s">
        <v>623</v>
      </c>
      <c r="E222" s="4" t="s">
        <v>624</v>
      </c>
      <c r="F222" s="25" t="s">
        <v>644</v>
      </c>
      <c r="G222" s="45"/>
      <c r="H222" s="24" t="s">
        <v>626</v>
      </c>
      <c r="I222" s="23" t="s">
        <v>622</v>
      </c>
      <c r="J222" s="4" t="s">
        <v>623</v>
      </c>
      <c r="K222" s="4" t="s">
        <v>624</v>
      </c>
      <c r="L222" s="25" t="s">
        <v>644</v>
      </c>
    </row>
    <row r="223" spans="1:14" s="3" customFormat="1">
      <c r="A223" s="45"/>
      <c r="B223" s="94" t="s">
        <v>630</v>
      </c>
      <c r="C223" s="77" t="s">
        <v>699</v>
      </c>
      <c r="D223" s="78" t="s">
        <v>698</v>
      </c>
      <c r="E223" s="79" t="s">
        <v>669</v>
      </c>
      <c r="F223" s="222">
        <v>1.9386574074074073E-2</v>
      </c>
      <c r="G223" s="226"/>
      <c r="H223" s="94" t="s">
        <v>630</v>
      </c>
      <c r="I223" s="77" t="s">
        <v>1437</v>
      </c>
      <c r="J223" s="78" t="s">
        <v>890</v>
      </c>
      <c r="K223" s="79" t="s">
        <v>661</v>
      </c>
      <c r="L223" s="222">
        <v>2.269675925925926E-2</v>
      </c>
      <c r="N223" s="227"/>
    </row>
    <row r="224" spans="1:14" s="3" customFormat="1">
      <c r="A224" s="45"/>
      <c r="B224" s="96" t="s">
        <v>631</v>
      </c>
      <c r="C224" s="82" t="s">
        <v>729</v>
      </c>
      <c r="D224" s="83" t="s">
        <v>893</v>
      </c>
      <c r="E224" s="84" t="s">
        <v>669</v>
      </c>
      <c r="F224" s="223">
        <v>1.9710648148148147E-2</v>
      </c>
      <c r="G224" s="226"/>
      <c r="H224" s="96" t="s">
        <v>631</v>
      </c>
      <c r="I224" s="82" t="s">
        <v>1051</v>
      </c>
      <c r="J224" s="83" t="s">
        <v>1079</v>
      </c>
      <c r="K224" s="84" t="s">
        <v>751</v>
      </c>
      <c r="L224" s="223">
        <v>2.4004629629629629E-2</v>
      </c>
      <c r="N224" s="227"/>
    </row>
    <row r="225" spans="1:14" s="3" customFormat="1">
      <c r="A225" s="45"/>
      <c r="B225" s="98" t="s">
        <v>632</v>
      </c>
      <c r="C225" s="87" t="s">
        <v>859</v>
      </c>
      <c r="D225" s="88" t="s">
        <v>1433</v>
      </c>
      <c r="E225" s="89" t="s">
        <v>881</v>
      </c>
      <c r="F225" s="224">
        <v>2.1458333333333333E-2</v>
      </c>
      <c r="G225" s="226"/>
      <c r="H225" s="98" t="s">
        <v>632</v>
      </c>
      <c r="I225" s="87" t="s">
        <v>1051</v>
      </c>
      <c r="J225" s="88" t="s">
        <v>1438</v>
      </c>
      <c r="K225" s="89" t="s">
        <v>751</v>
      </c>
      <c r="L225" s="224">
        <v>2.4814814814814817E-2</v>
      </c>
      <c r="N225" s="227"/>
    </row>
    <row r="226" spans="1:14" s="3" customFormat="1">
      <c r="A226" s="45"/>
      <c r="B226" s="26" t="s">
        <v>633</v>
      </c>
      <c r="C226" s="7" t="s">
        <v>1434</v>
      </c>
      <c r="D226" s="8" t="s">
        <v>1435</v>
      </c>
      <c r="E226" s="9" t="s">
        <v>881</v>
      </c>
      <c r="F226" s="27">
        <v>1901</v>
      </c>
      <c r="G226" s="45"/>
      <c r="H226" s="26" t="s">
        <v>633</v>
      </c>
      <c r="I226" s="7" t="s">
        <v>1292</v>
      </c>
      <c r="J226" s="8" t="s">
        <v>1296</v>
      </c>
      <c r="K226" s="9" t="s">
        <v>677</v>
      </c>
      <c r="L226" s="27">
        <v>2395</v>
      </c>
    </row>
    <row r="227" spans="1:14" s="3" customFormat="1">
      <c r="A227" s="45"/>
      <c r="B227" s="26" t="s">
        <v>634</v>
      </c>
      <c r="C227" s="7" t="s">
        <v>826</v>
      </c>
      <c r="D227" s="8" t="s">
        <v>1075</v>
      </c>
      <c r="E227" s="9" t="s">
        <v>751</v>
      </c>
      <c r="F227" s="27">
        <v>2111</v>
      </c>
      <c r="G227" s="45"/>
      <c r="H227" s="26"/>
      <c r="I227" s="7"/>
      <c r="J227" s="8"/>
      <c r="K227" s="9"/>
      <c r="L227" s="27"/>
    </row>
    <row r="228" spans="1:14" s="3" customFormat="1">
      <c r="A228" s="45"/>
      <c r="B228" s="26" t="s">
        <v>635</v>
      </c>
      <c r="C228" s="7" t="s">
        <v>667</v>
      </c>
      <c r="D228" s="8" t="s">
        <v>726</v>
      </c>
      <c r="E228" s="9" t="s">
        <v>661</v>
      </c>
      <c r="F228" s="27">
        <v>2133</v>
      </c>
      <c r="G228" s="45"/>
      <c r="H228" s="26"/>
      <c r="I228" s="7"/>
      <c r="J228" s="8"/>
      <c r="K228" s="9"/>
      <c r="L228" s="27"/>
    </row>
    <row r="229" spans="1:14" s="3" customFormat="1" ht="12.75" thickBot="1">
      <c r="A229" s="45"/>
      <c r="B229" s="26" t="s">
        <v>636</v>
      </c>
      <c r="C229" s="7" t="s">
        <v>667</v>
      </c>
      <c r="D229" s="8" t="s">
        <v>1436</v>
      </c>
      <c r="E229" s="9" t="s">
        <v>943</v>
      </c>
      <c r="F229" s="27">
        <v>2170</v>
      </c>
      <c r="G229" s="45"/>
      <c r="H229" s="26"/>
      <c r="I229" s="7"/>
      <c r="J229" s="8"/>
      <c r="K229" s="9"/>
      <c r="L229" s="27"/>
    </row>
    <row r="230" spans="1:14" s="3" customFormat="1" hidden="1">
      <c r="A230" s="45"/>
      <c r="B230" s="26"/>
      <c r="C230" s="7"/>
      <c r="D230" s="8"/>
      <c r="E230" s="9"/>
      <c r="F230" s="27"/>
      <c r="G230" s="45"/>
      <c r="H230" s="26"/>
      <c r="I230" s="7"/>
      <c r="J230" s="8"/>
      <c r="K230" s="9"/>
      <c r="L230" s="27"/>
    </row>
    <row r="231" spans="1:14" s="3" customFormat="1" ht="12.75" hidden="1" thickBot="1">
      <c r="A231" s="45"/>
      <c r="B231" s="26"/>
      <c r="C231" s="7"/>
      <c r="D231" s="8"/>
      <c r="E231" s="9"/>
      <c r="F231" s="27"/>
      <c r="G231" s="45"/>
      <c r="H231" s="26"/>
      <c r="I231" s="7"/>
      <c r="J231" s="8"/>
      <c r="K231" s="9"/>
      <c r="L231" s="27"/>
    </row>
    <row r="232" spans="1:14" s="3" customFormat="1" hidden="1">
      <c r="A232" s="45"/>
      <c r="B232" s="26"/>
      <c r="C232" s="7"/>
      <c r="D232" s="8"/>
      <c r="E232" s="9"/>
      <c r="F232" s="27"/>
      <c r="G232" s="45"/>
      <c r="H232" s="26"/>
      <c r="I232" s="7"/>
      <c r="J232" s="8"/>
      <c r="K232" s="9"/>
      <c r="L232" s="27"/>
    </row>
    <row r="233" spans="1:14" s="3" customFormat="1" hidden="1">
      <c r="A233" s="45"/>
      <c r="B233" s="26"/>
      <c r="C233" s="7"/>
      <c r="D233" s="8"/>
      <c r="E233" s="9"/>
      <c r="F233" s="27"/>
      <c r="G233" s="45"/>
      <c r="H233" s="26"/>
      <c r="I233" s="7"/>
      <c r="J233" s="8"/>
      <c r="K233" s="9"/>
      <c r="L233" s="27"/>
    </row>
    <row r="234" spans="1:14" s="3" customFormat="1" hidden="1">
      <c r="A234" s="45"/>
      <c r="B234" s="26"/>
      <c r="C234" s="7"/>
      <c r="D234" s="8"/>
      <c r="E234" s="9"/>
      <c r="F234" s="27"/>
      <c r="G234" s="45"/>
      <c r="H234" s="26"/>
      <c r="I234" s="7"/>
      <c r="J234" s="8"/>
      <c r="K234" s="9"/>
      <c r="L234" s="27"/>
    </row>
    <row r="235" spans="1:14" s="3" customFormat="1" hidden="1">
      <c r="A235" s="45"/>
      <c r="B235" s="26"/>
      <c r="C235" s="7"/>
      <c r="D235" s="8"/>
      <c r="E235" s="9"/>
      <c r="F235" s="27"/>
      <c r="G235" s="45"/>
      <c r="H235" s="26"/>
      <c r="I235" s="7"/>
      <c r="J235" s="8"/>
      <c r="K235" s="9"/>
      <c r="L235" s="27"/>
    </row>
    <row r="236" spans="1:14" s="3" customFormat="1" hidden="1">
      <c r="A236" s="45"/>
      <c r="B236" s="26"/>
      <c r="C236" s="7"/>
      <c r="D236" s="8"/>
      <c r="E236" s="9"/>
      <c r="F236" s="27"/>
      <c r="G236" s="45"/>
      <c r="H236" s="26"/>
      <c r="I236" s="7"/>
      <c r="J236" s="8"/>
      <c r="K236" s="9"/>
      <c r="L236" s="27"/>
    </row>
    <row r="237" spans="1:14" s="3" customFormat="1" hidden="1">
      <c r="A237" s="45"/>
      <c r="B237" s="26"/>
      <c r="C237" s="7"/>
      <c r="D237" s="7"/>
      <c r="E237" s="9"/>
      <c r="F237" s="27"/>
      <c r="G237" s="45"/>
      <c r="H237" s="26"/>
      <c r="I237" s="7"/>
      <c r="J237" s="7"/>
      <c r="K237" s="9"/>
      <c r="L237" s="27"/>
    </row>
    <row r="238" spans="1:14" s="3" customFormat="1" hidden="1">
      <c r="A238" s="45"/>
      <c r="B238" s="26"/>
      <c r="C238" s="7"/>
      <c r="D238" s="7"/>
      <c r="E238" s="9"/>
      <c r="F238" s="27"/>
      <c r="G238" s="45"/>
      <c r="H238" s="26"/>
      <c r="I238" s="7"/>
      <c r="J238" s="7"/>
      <c r="K238" s="9"/>
      <c r="L238" s="27"/>
    </row>
    <row r="239" spans="1:14" s="3" customFormat="1" hidden="1">
      <c r="A239" s="45"/>
      <c r="B239" s="26"/>
      <c r="C239" s="7"/>
      <c r="D239" s="7"/>
      <c r="E239" s="9"/>
      <c r="F239" s="27"/>
      <c r="G239" s="45"/>
      <c r="H239" s="26"/>
      <c r="I239" s="7"/>
      <c r="J239" s="7"/>
      <c r="K239" s="9"/>
      <c r="L239" s="27"/>
    </row>
    <row r="240" spans="1:14" s="3" customFormat="1" hidden="1">
      <c r="A240" s="45"/>
      <c r="B240" s="26"/>
      <c r="C240" s="7"/>
      <c r="D240" s="7"/>
      <c r="E240" s="9"/>
      <c r="F240" s="27"/>
      <c r="G240" s="45"/>
      <c r="H240" s="26"/>
      <c r="I240" s="7"/>
      <c r="J240" s="7"/>
      <c r="K240" s="9"/>
      <c r="L240" s="27"/>
    </row>
    <row r="241" spans="1:12" s="3" customFormat="1" hidden="1">
      <c r="A241" s="45"/>
      <c r="B241" s="26"/>
      <c r="C241" s="7"/>
      <c r="D241" s="7"/>
      <c r="E241" s="9"/>
      <c r="F241" s="27"/>
      <c r="G241" s="45"/>
      <c r="H241" s="26"/>
      <c r="I241" s="7"/>
      <c r="J241" s="7"/>
      <c r="K241" s="9"/>
      <c r="L241" s="27"/>
    </row>
    <row r="242" spans="1:12" s="3" customFormat="1" ht="12.75" hidden="1" thickBot="1">
      <c r="A242" s="45"/>
      <c r="B242" s="28"/>
      <c r="C242" s="29"/>
      <c r="D242" s="29"/>
      <c r="E242" s="30"/>
      <c r="F242" s="31"/>
      <c r="G242" s="45"/>
      <c r="H242" s="28"/>
      <c r="I242" s="29"/>
      <c r="J242" s="29"/>
      <c r="K242" s="30"/>
      <c r="L242" s="31"/>
    </row>
    <row r="243" spans="1:12" s="3" customFormat="1" ht="12.75" thickTop="1">
      <c r="A243" s="45"/>
      <c r="B243" s="47"/>
      <c r="C243" s="47"/>
      <c r="D243" s="47"/>
      <c r="E243" s="47"/>
      <c r="F243" s="47"/>
      <c r="G243" s="45"/>
      <c r="H243" s="47"/>
      <c r="I243" s="47"/>
      <c r="J243" s="47"/>
      <c r="K243" s="47"/>
      <c r="L243" s="47"/>
    </row>
    <row r="244" spans="1:12" s="3" customFormat="1" ht="21" thickBot="1">
      <c r="A244" s="35"/>
      <c r="B244" s="1056" t="s">
        <v>912</v>
      </c>
      <c r="C244" s="1056"/>
      <c r="D244" s="160" t="s">
        <v>722</v>
      </c>
      <c r="E244" s="1065" t="s">
        <v>914</v>
      </c>
      <c r="F244" s="1065"/>
      <c r="G244" s="42"/>
      <c r="H244" s="42"/>
      <c r="I244" s="42"/>
      <c r="J244" s="35"/>
      <c r="K244" s="1069"/>
      <c r="L244" s="1069"/>
    </row>
    <row r="245" spans="1:12" s="3" customFormat="1" ht="13.5" customHeight="1" thickTop="1" thickBot="1">
      <c r="A245" s="35"/>
      <c r="B245" s="1079" t="s">
        <v>904</v>
      </c>
      <c r="C245" s="1080"/>
      <c r="D245" s="35"/>
      <c r="E245" s="35"/>
      <c r="F245" s="35"/>
      <c r="G245" s="35"/>
    </row>
    <row r="246" spans="1:12" s="3" customFormat="1" ht="15.75" thickTop="1">
      <c r="A246" s="45"/>
      <c r="B246" s="1081"/>
      <c r="C246" s="1082"/>
      <c r="D246" s="56"/>
      <c r="E246" s="57" t="s">
        <v>645</v>
      </c>
      <c r="F246" s="58">
        <f>COUNTA(D248:D267)</f>
        <v>4</v>
      </c>
      <c r="G246" s="45"/>
    </row>
    <row r="247" spans="1:12" s="3" customFormat="1">
      <c r="A247" s="45"/>
      <c r="B247" s="59" t="s">
        <v>626</v>
      </c>
      <c r="C247" s="4" t="s">
        <v>622</v>
      </c>
      <c r="D247" s="4" t="s">
        <v>623</v>
      </c>
      <c r="E247" s="4" t="s">
        <v>624</v>
      </c>
      <c r="F247" s="60" t="s">
        <v>644</v>
      </c>
      <c r="G247" s="45"/>
    </row>
    <row r="248" spans="1:12" s="3" customFormat="1">
      <c r="A248" s="45"/>
      <c r="B248" s="91" t="s">
        <v>630</v>
      </c>
      <c r="C248" s="77" t="s">
        <v>864</v>
      </c>
      <c r="D248" s="78" t="s">
        <v>1298</v>
      </c>
      <c r="E248" s="79" t="s">
        <v>883</v>
      </c>
      <c r="F248" s="238">
        <v>2.2453703703703708E-2</v>
      </c>
      <c r="G248" s="226"/>
    </row>
    <row r="249" spans="1:12" s="3" customFormat="1">
      <c r="A249" s="45"/>
      <c r="B249" s="92" t="s">
        <v>631</v>
      </c>
      <c r="C249" s="82" t="s">
        <v>788</v>
      </c>
      <c r="D249" s="83" t="s">
        <v>992</v>
      </c>
      <c r="E249" s="84" t="s">
        <v>661</v>
      </c>
      <c r="F249" s="239">
        <v>2.5486111111111112E-2</v>
      </c>
      <c r="G249" s="226"/>
    </row>
    <row r="250" spans="1:12" s="3" customFormat="1">
      <c r="A250" s="45"/>
      <c r="B250" s="93" t="s">
        <v>632</v>
      </c>
      <c r="C250" s="87" t="s">
        <v>742</v>
      </c>
      <c r="D250" s="88" t="s">
        <v>1083</v>
      </c>
      <c r="E250" s="89" t="s">
        <v>1439</v>
      </c>
      <c r="F250" s="240">
        <v>2.8321759259259258E-2</v>
      </c>
      <c r="G250" s="226"/>
    </row>
    <row r="251" spans="1:12" s="3" customFormat="1" ht="13.5" thickBot="1">
      <c r="A251" s="45"/>
      <c r="B251" s="61" t="s">
        <v>633</v>
      </c>
      <c r="C251" s="7" t="s">
        <v>1066</v>
      </c>
      <c r="D251" s="20" t="s">
        <v>1084</v>
      </c>
      <c r="E251" s="9" t="s">
        <v>934</v>
      </c>
      <c r="F251" s="62">
        <v>2484</v>
      </c>
      <c r="G251" s="45"/>
    </row>
    <row r="252" spans="1:12" s="3" customFormat="1" ht="12.75" hidden="1">
      <c r="A252" s="45"/>
      <c r="B252" s="61"/>
      <c r="C252" s="7"/>
      <c r="D252" s="20"/>
      <c r="E252" s="9"/>
      <c r="F252" s="62"/>
      <c r="G252" s="45"/>
    </row>
    <row r="253" spans="1:12" s="3" customFormat="1" ht="12.75" hidden="1">
      <c r="A253" s="45"/>
      <c r="B253" s="61"/>
      <c r="C253" s="7"/>
      <c r="D253" s="20"/>
      <c r="E253" s="9"/>
      <c r="F253" s="62"/>
      <c r="G253" s="45"/>
    </row>
    <row r="254" spans="1:12" s="3" customFormat="1" ht="12.75" hidden="1">
      <c r="A254" s="45"/>
      <c r="B254" s="61"/>
      <c r="C254" s="7"/>
      <c r="D254" s="20"/>
      <c r="E254" s="9"/>
      <c r="F254" s="62"/>
      <c r="G254" s="45"/>
    </row>
    <row r="255" spans="1:12" s="3" customFormat="1" ht="12.75" hidden="1">
      <c r="A255" s="45"/>
      <c r="B255" s="61"/>
      <c r="C255" s="7"/>
      <c r="D255" s="20"/>
      <c r="E255" s="9"/>
      <c r="F255" s="62"/>
      <c r="G255" s="45"/>
    </row>
    <row r="256" spans="1:12" s="3" customFormat="1" ht="12.75" hidden="1">
      <c r="A256" s="45"/>
      <c r="B256" s="61"/>
      <c r="C256" s="7"/>
      <c r="D256" s="20"/>
      <c r="E256" s="9"/>
      <c r="F256" s="62"/>
      <c r="G256" s="45"/>
    </row>
    <row r="257" spans="1:7" s="3" customFormat="1" ht="12.75" hidden="1">
      <c r="A257" s="45"/>
      <c r="B257" s="61"/>
      <c r="C257" s="7"/>
      <c r="D257" s="20"/>
      <c r="E257" s="9"/>
      <c r="F257" s="62"/>
      <c r="G257" s="45"/>
    </row>
    <row r="258" spans="1:7" s="3" customFormat="1" ht="12.75" hidden="1">
      <c r="A258" s="45"/>
      <c r="B258" s="61"/>
      <c r="C258" s="7"/>
      <c r="D258" s="20"/>
      <c r="E258" s="9"/>
      <c r="F258" s="62"/>
      <c r="G258" s="45"/>
    </row>
    <row r="259" spans="1:7" s="3" customFormat="1" ht="12.75" hidden="1">
      <c r="A259" s="45"/>
      <c r="B259" s="61"/>
      <c r="C259" s="7"/>
      <c r="D259" s="20"/>
      <c r="E259" s="9"/>
      <c r="F259" s="62"/>
      <c r="G259" s="45"/>
    </row>
    <row r="260" spans="1:7" s="3" customFormat="1" ht="12.75" hidden="1">
      <c r="A260" s="45"/>
      <c r="B260" s="61"/>
      <c r="C260" s="7"/>
      <c r="D260" s="20"/>
      <c r="E260" s="9"/>
      <c r="F260" s="62"/>
      <c r="G260" s="45"/>
    </row>
    <row r="261" spans="1:7" s="3" customFormat="1" ht="12.75" hidden="1">
      <c r="A261" s="45"/>
      <c r="B261" s="61"/>
      <c r="C261" s="7"/>
      <c r="D261" s="20"/>
      <c r="E261" s="9"/>
      <c r="F261" s="62"/>
      <c r="G261" s="45"/>
    </row>
    <row r="262" spans="1:7" s="3" customFormat="1" ht="12.75" hidden="1">
      <c r="A262" s="45"/>
      <c r="B262" s="61"/>
      <c r="C262" s="7"/>
      <c r="D262" s="21"/>
      <c r="E262" s="9"/>
      <c r="F262" s="62"/>
      <c r="G262" s="45"/>
    </row>
    <row r="263" spans="1:7" s="3" customFormat="1" ht="12.75" hidden="1">
      <c r="A263" s="45"/>
      <c r="B263" s="61"/>
      <c r="C263" s="7"/>
      <c r="D263" s="21"/>
      <c r="E263" s="9"/>
      <c r="F263" s="62"/>
      <c r="G263" s="45"/>
    </row>
    <row r="264" spans="1:7" s="3" customFormat="1" ht="12.75" hidden="1">
      <c r="A264" s="45"/>
      <c r="B264" s="61"/>
      <c r="C264" s="7"/>
      <c r="D264" s="21"/>
      <c r="E264" s="9"/>
      <c r="F264" s="62"/>
      <c r="G264" s="45"/>
    </row>
    <row r="265" spans="1:7" s="3" customFormat="1" ht="12.75" hidden="1">
      <c r="A265" s="45"/>
      <c r="B265" s="61"/>
      <c r="C265" s="7"/>
      <c r="D265" s="21"/>
      <c r="E265" s="9"/>
      <c r="F265" s="62"/>
      <c r="G265" s="45"/>
    </row>
    <row r="266" spans="1:7" s="3" customFormat="1" ht="12.75" hidden="1">
      <c r="A266" s="45"/>
      <c r="B266" s="61"/>
      <c r="C266" s="7"/>
      <c r="D266" s="21"/>
      <c r="E266" s="9"/>
      <c r="F266" s="62"/>
      <c r="G266" s="45"/>
    </row>
    <row r="267" spans="1:7" s="3" customFormat="1" ht="13.5" hidden="1" thickBot="1">
      <c r="A267" s="45"/>
      <c r="B267" s="63"/>
      <c r="C267" s="64"/>
      <c r="D267" s="65"/>
      <c r="E267" s="66"/>
      <c r="F267" s="67"/>
      <c r="G267" s="45"/>
    </row>
    <row r="268" spans="1:7" s="3" customFormat="1" ht="12.75" thickTop="1">
      <c r="A268" s="45"/>
      <c r="B268" s="68"/>
      <c r="C268" s="68"/>
      <c r="D268" s="68"/>
      <c r="E268" s="68"/>
      <c r="F268" s="68"/>
      <c r="G268" s="45"/>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E244:F244"/>
    <mergeCell ref="K13:L13"/>
    <mergeCell ref="K38:L38"/>
    <mergeCell ref="K219:L219"/>
    <mergeCell ref="K169:L169"/>
    <mergeCell ref="K142:L142"/>
    <mergeCell ref="H143:I144"/>
    <mergeCell ref="F38:I38"/>
    <mergeCell ref="F67:I67"/>
    <mergeCell ref="H195:I196"/>
    <mergeCell ref="K67:L67"/>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B67:C67"/>
    <mergeCell ref="F4:G5"/>
    <mergeCell ref="F7:G8"/>
    <mergeCell ref="B13:C13"/>
    <mergeCell ref="F13:I13"/>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1068" t="s">
        <v>915</v>
      </c>
      <c r="B1" s="1068"/>
      <c r="C1" s="1068"/>
      <c r="D1" s="1068"/>
      <c r="E1" s="1068"/>
      <c r="F1" s="1068"/>
      <c r="G1" s="1068"/>
      <c r="H1" s="1068"/>
      <c r="I1" s="1068"/>
      <c r="J1" s="1068"/>
      <c r="K1" s="1068"/>
      <c r="L1" s="1068"/>
      <c r="M1" s="1068"/>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1077">
        <v>36645</v>
      </c>
      <c r="G4" s="1077"/>
      <c r="H4" s="38"/>
      <c r="I4" s="38"/>
      <c r="J4" s="38"/>
      <c r="K4" s="38"/>
      <c r="L4" s="38"/>
      <c r="M4" s="35"/>
    </row>
    <row r="5" spans="1:14" ht="15">
      <c r="B5" s="157" t="s">
        <v>617</v>
      </c>
      <c r="C5" s="158"/>
      <c r="D5" s="158"/>
      <c r="E5" s="158"/>
      <c r="F5" s="1077"/>
      <c r="G5" s="1077"/>
      <c r="H5" s="35"/>
      <c r="I5" s="35"/>
      <c r="J5" s="35"/>
      <c r="K5" s="35"/>
      <c r="L5" s="35"/>
      <c r="M5" s="35"/>
    </row>
    <row r="6" spans="1:14">
      <c r="A6" s="158"/>
      <c r="B6" s="158"/>
      <c r="C6" s="158"/>
      <c r="D6" s="158"/>
      <c r="E6" s="158"/>
      <c r="F6" s="1065">
        <f>statistika!J33</f>
        <v>287</v>
      </c>
      <c r="G6" s="1065"/>
      <c r="H6" s="35"/>
      <c r="I6" s="35"/>
      <c r="J6" s="35"/>
      <c r="K6" s="35"/>
      <c r="L6" s="35"/>
      <c r="M6" s="35"/>
    </row>
    <row r="7" spans="1:14" ht="14.25">
      <c r="B7" s="159" t="s">
        <v>618</v>
      </c>
      <c r="C7" s="158"/>
      <c r="D7" s="158"/>
      <c r="E7" s="158"/>
      <c r="F7" s="1065"/>
      <c r="G7" s="1065"/>
      <c r="H7" s="35"/>
      <c r="I7" s="35"/>
      <c r="J7" s="158"/>
      <c r="K7" s="158"/>
      <c r="L7" s="158"/>
      <c r="M7" s="35"/>
    </row>
    <row r="8" spans="1:14" ht="3.75" customHeight="1">
      <c r="A8" s="158"/>
      <c r="B8" s="158"/>
      <c r="C8" s="158"/>
      <c r="D8" s="158"/>
      <c r="E8" s="158"/>
      <c r="F8" s="35"/>
      <c r="G8" s="35"/>
      <c r="H8" s="35"/>
      <c r="I8" s="35"/>
      <c r="J8" s="158"/>
      <c r="K8" s="158"/>
      <c r="L8" s="158"/>
      <c r="M8" s="35"/>
    </row>
    <row r="9" spans="1:14" ht="27.75" customHeight="1" thickBot="1">
      <c r="A9" s="158"/>
      <c r="B9" s="1078" t="s">
        <v>909</v>
      </c>
      <c r="C9" s="1078"/>
      <c r="D9" s="158"/>
      <c r="E9" s="160" t="s">
        <v>6</v>
      </c>
      <c r="F9" s="1065" t="s">
        <v>906</v>
      </c>
      <c r="G9" s="1065"/>
      <c r="H9" s="1065"/>
      <c r="I9" s="1065"/>
      <c r="J9" s="158"/>
      <c r="K9" s="1056" t="s">
        <v>6</v>
      </c>
      <c r="L9" s="1056"/>
      <c r="M9" s="35"/>
    </row>
    <row r="10" spans="1:14" ht="5.25" customHeight="1" thickTop="1" thickBot="1">
      <c r="A10" s="35"/>
      <c r="B10" s="1083" t="s">
        <v>621</v>
      </c>
      <c r="C10" s="1084"/>
      <c r="D10" s="43"/>
      <c r="E10" s="44"/>
      <c r="F10" s="44"/>
      <c r="G10" s="35"/>
      <c r="H10" s="1087" t="s">
        <v>652</v>
      </c>
      <c r="I10" s="1088"/>
      <c r="J10" s="35"/>
      <c r="K10" s="35"/>
      <c r="L10" s="35"/>
      <c r="M10" s="35"/>
    </row>
    <row r="11" spans="1:14" s="3" customFormat="1" ht="16.5" thickTop="1" thickBot="1">
      <c r="A11" s="45"/>
      <c r="B11" s="1085"/>
      <c r="C11" s="1086"/>
      <c r="D11" s="14"/>
      <c r="E11" s="12" t="s">
        <v>645</v>
      </c>
      <c r="F11" s="13">
        <f>COUNTA(D13:D32)</f>
        <v>8</v>
      </c>
      <c r="G11" s="45"/>
      <c r="H11" s="1089"/>
      <c r="I11" s="1090"/>
      <c r="J11" s="32"/>
      <c r="K11" s="33" t="s">
        <v>645</v>
      </c>
      <c r="L11" s="34">
        <f>COUNTA(J13:J32)</f>
        <v>12</v>
      </c>
      <c r="M11" s="45"/>
    </row>
    <row r="12" spans="1:14" s="3" customFormat="1">
      <c r="A12" s="45"/>
      <c r="B12" s="15" t="s">
        <v>626</v>
      </c>
      <c r="C12" s="16" t="s">
        <v>622</v>
      </c>
      <c r="D12" s="4" t="s">
        <v>623</v>
      </c>
      <c r="E12" s="4" t="s">
        <v>624</v>
      </c>
      <c r="F12" s="5" t="s">
        <v>644</v>
      </c>
      <c r="G12" s="45"/>
      <c r="H12" s="24" t="s">
        <v>626</v>
      </c>
      <c r="I12" s="23" t="s">
        <v>622</v>
      </c>
      <c r="J12" s="4" t="s">
        <v>623</v>
      </c>
      <c r="K12" s="4" t="s">
        <v>624</v>
      </c>
      <c r="L12" s="25" t="s">
        <v>644</v>
      </c>
      <c r="M12" s="45"/>
    </row>
    <row r="13" spans="1:14" s="3" customFormat="1">
      <c r="A13" s="45"/>
      <c r="B13" s="76" t="s">
        <v>630</v>
      </c>
      <c r="C13" s="77" t="s">
        <v>828</v>
      </c>
      <c r="D13" s="78" t="s">
        <v>1316</v>
      </c>
      <c r="E13" s="79" t="s">
        <v>677</v>
      </c>
      <c r="F13" s="219">
        <v>2.488425925925926E-4</v>
      </c>
      <c r="G13" s="226"/>
      <c r="H13" s="94" t="s">
        <v>630</v>
      </c>
      <c r="I13" s="77" t="s">
        <v>1170</v>
      </c>
      <c r="J13" s="78" t="s">
        <v>1300</v>
      </c>
      <c r="K13" s="79" t="s">
        <v>661</v>
      </c>
      <c r="L13" s="222">
        <v>2.4421296296296295E-4</v>
      </c>
      <c r="M13" s="45"/>
      <c r="N13" s="227"/>
    </row>
    <row r="14" spans="1:14" s="3" customFormat="1">
      <c r="A14" s="45"/>
      <c r="B14" s="81" t="s">
        <v>631</v>
      </c>
      <c r="C14" s="82" t="s">
        <v>1454</v>
      </c>
      <c r="D14" s="83" t="s">
        <v>1455</v>
      </c>
      <c r="E14" s="84" t="s">
        <v>661</v>
      </c>
      <c r="F14" s="220">
        <v>2.7199074074074072E-4</v>
      </c>
      <c r="G14" s="226"/>
      <c r="H14" s="96" t="s">
        <v>631</v>
      </c>
      <c r="I14" s="82" t="s">
        <v>671</v>
      </c>
      <c r="J14" s="83" t="s">
        <v>1299</v>
      </c>
      <c r="K14" s="84" t="s">
        <v>657</v>
      </c>
      <c r="L14" s="223">
        <v>2.6851851851851852E-4</v>
      </c>
      <c r="M14" s="45"/>
      <c r="N14" s="227"/>
    </row>
    <row r="15" spans="1:14" s="3" customFormat="1">
      <c r="A15" s="45"/>
      <c r="B15" s="86" t="s">
        <v>632</v>
      </c>
      <c r="C15" s="87" t="s">
        <v>2311</v>
      </c>
      <c r="D15" s="88" t="s">
        <v>1457</v>
      </c>
      <c r="E15" s="89" t="s">
        <v>629</v>
      </c>
      <c r="F15" s="221">
        <v>3.1712962962962961E-4</v>
      </c>
      <c r="G15" s="226"/>
      <c r="H15" s="98" t="s">
        <v>632</v>
      </c>
      <c r="I15" s="87" t="s">
        <v>1114</v>
      </c>
      <c r="J15" s="88" t="s">
        <v>1463</v>
      </c>
      <c r="K15" s="89" t="s">
        <v>629</v>
      </c>
      <c r="L15" s="224">
        <v>2.7662037037037038E-4</v>
      </c>
      <c r="M15" s="45"/>
      <c r="N15" s="227"/>
    </row>
    <row r="16" spans="1:14" s="3" customFormat="1">
      <c r="A16" s="45"/>
      <c r="B16" s="6" t="s">
        <v>633</v>
      </c>
      <c r="C16" s="7" t="s">
        <v>690</v>
      </c>
      <c r="D16" s="8" t="s">
        <v>1205</v>
      </c>
      <c r="E16" s="9" t="s">
        <v>629</v>
      </c>
      <c r="F16" s="17">
        <v>34.200000000000003</v>
      </c>
      <c r="G16" s="45"/>
      <c r="H16" s="26" t="s">
        <v>633</v>
      </c>
      <c r="I16" s="7" t="s">
        <v>810</v>
      </c>
      <c r="J16" s="8" t="s">
        <v>1301</v>
      </c>
      <c r="K16" s="9" t="s">
        <v>629</v>
      </c>
      <c r="L16" s="27">
        <v>24.3</v>
      </c>
      <c r="M16" s="45"/>
    </row>
    <row r="17" spans="1:13" s="3" customFormat="1">
      <c r="A17" s="45"/>
      <c r="B17" s="6" t="s">
        <v>634</v>
      </c>
      <c r="C17" s="7" t="s">
        <v>1458</v>
      </c>
      <c r="D17" s="8" t="s">
        <v>1459</v>
      </c>
      <c r="E17" s="9" t="s">
        <v>666</v>
      </c>
      <c r="F17" s="17"/>
      <c r="G17" s="45"/>
      <c r="H17" s="26" t="s">
        <v>634</v>
      </c>
      <c r="I17" s="7" t="s">
        <v>706</v>
      </c>
      <c r="J17" s="8" t="s">
        <v>1464</v>
      </c>
      <c r="K17" s="9" t="s">
        <v>669</v>
      </c>
      <c r="L17" s="27">
        <v>26</v>
      </c>
      <c r="M17" s="45"/>
    </row>
    <row r="18" spans="1:13" s="3" customFormat="1">
      <c r="A18" s="45"/>
      <c r="B18" s="6" t="s">
        <v>635</v>
      </c>
      <c r="C18" s="7" t="s">
        <v>1085</v>
      </c>
      <c r="D18" s="8" t="s">
        <v>1460</v>
      </c>
      <c r="E18" s="9" t="s">
        <v>661</v>
      </c>
      <c r="F18" s="17"/>
      <c r="G18" s="45"/>
      <c r="H18" s="26" t="s">
        <v>635</v>
      </c>
      <c r="I18" s="7" t="s">
        <v>887</v>
      </c>
      <c r="J18" s="8" t="s">
        <v>1465</v>
      </c>
      <c r="K18" s="9" t="s">
        <v>629</v>
      </c>
      <c r="L18" s="27">
        <v>26.2</v>
      </c>
      <c r="M18" s="45"/>
    </row>
    <row r="19" spans="1:13" s="3" customFormat="1">
      <c r="A19" s="45"/>
      <c r="B19" s="6" t="s">
        <v>636</v>
      </c>
      <c r="C19" s="7" t="s">
        <v>1461</v>
      </c>
      <c r="D19" s="8" t="s">
        <v>1110</v>
      </c>
      <c r="E19" s="9" t="s">
        <v>629</v>
      </c>
      <c r="F19" s="17"/>
      <c r="G19" s="45"/>
      <c r="H19" s="26" t="s">
        <v>636</v>
      </c>
      <c r="I19" s="7" t="s">
        <v>664</v>
      </c>
      <c r="J19" s="8" t="s">
        <v>1036</v>
      </c>
      <c r="K19" s="9" t="s">
        <v>1469</v>
      </c>
      <c r="L19" s="27">
        <v>26.5</v>
      </c>
      <c r="M19" s="45"/>
    </row>
    <row r="20" spans="1:13" s="3" customFormat="1">
      <c r="A20" s="45"/>
      <c r="B20" s="6" t="s">
        <v>637</v>
      </c>
      <c r="C20" s="7" t="s">
        <v>1307</v>
      </c>
      <c r="D20" s="8" t="s">
        <v>1462</v>
      </c>
      <c r="E20" s="9" t="s">
        <v>629</v>
      </c>
      <c r="F20" s="17"/>
      <c r="G20" s="45"/>
      <c r="H20" s="26" t="s">
        <v>637</v>
      </c>
      <c r="I20" s="7" t="s">
        <v>1466</v>
      </c>
      <c r="J20" s="8" t="s">
        <v>1467</v>
      </c>
      <c r="K20" s="9" t="s">
        <v>666</v>
      </c>
      <c r="L20" s="27">
        <v>26.9</v>
      </c>
      <c r="M20" s="45"/>
    </row>
    <row r="21" spans="1:13" s="3" customFormat="1" ht="12.75">
      <c r="A21" s="45"/>
      <c r="B21" s="6"/>
      <c r="C21" s="7"/>
      <c r="D21" s="20"/>
      <c r="E21" s="9"/>
      <c r="F21" s="17"/>
      <c r="G21" s="45"/>
      <c r="H21" s="26" t="s">
        <v>638</v>
      </c>
      <c r="I21" s="7" t="s">
        <v>664</v>
      </c>
      <c r="J21" s="8" t="s">
        <v>1408</v>
      </c>
      <c r="K21" s="9" t="s">
        <v>629</v>
      </c>
      <c r="L21" s="27">
        <v>30.6</v>
      </c>
      <c r="M21" s="45"/>
    </row>
    <row r="22" spans="1:13" s="3" customFormat="1" ht="12.75">
      <c r="A22" s="45"/>
      <c r="B22" s="6"/>
      <c r="C22" s="7"/>
      <c r="D22" s="20"/>
      <c r="E22" s="9"/>
      <c r="F22" s="17"/>
      <c r="G22" s="45"/>
      <c r="H22" s="26" t="s">
        <v>639</v>
      </c>
      <c r="I22" s="7" t="s">
        <v>842</v>
      </c>
      <c r="J22" s="8" t="s">
        <v>1468</v>
      </c>
      <c r="K22" s="9" t="s">
        <v>657</v>
      </c>
      <c r="L22" s="27">
        <v>32.5</v>
      </c>
      <c r="M22" s="45"/>
    </row>
    <row r="23" spans="1:13" s="3" customFormat="1" ht="12.75">
      <c r="A23" s="45"/>
      <c r="B23" s="6"/>
      <c r="C23" s="7"/>
      <c r="D23" s="20"/>
      <c r="E23" s="9"/>
      <c r="F23" s="17"/>
      <c r="G23" s="45"/>
      <c r="H23" s="26" t="s">
        <v>640</v>
      </c>
      <c r="I23" s="7" t="s">
        <v>783</v>
      </c>
      <c r="J23" s="8" t="s">
        <v>1303</v>
      </c>
      <c r="K23" s="9" t="s">
        <v>663</v>
      </c>
      <c r="L23" s="27"/>
      <c r="M23" s="45"/>
    </row>
    <row r="24" spans="1:13" s="3" customFormat="1" ht="13.5" thickBot="1">
      <c r="A24" s="45"/>
      <c r="B24" s="6"/>
      <c r="C24" s="7"/>
      <c r="D24" s="20"/>
      <c r="E24" s="9"/>
      <c r="F24" s="17"/>
      <c r="G24" s="45"/>
      <c r="H24" s="26" t="s">
        <v>641</v>
      </c>
      <c r="I24" s="7" t="s">
        <v>671</v>
      </c>
      <c r="J24" s="8" t="s">
        <v>1091</v>
      </c>
      <c r="K24" s="9" t="s">
        <v>629</v>
      </c>
      <c r="L24" s="27"/>
      <c r="M24" s="45"/>
    </row>
    <row r="25" spans="1:13" s="3" customFormat="1" ht="13.5" hidden="1" thickBot="1">
      <c r="A25" s="45"/>
      <c r="B25" s="6"/>
      <c r="C25" s="7"/>
      <c r="D25" s="20"/>
      <c r="E25" s="9"/>
      <c r="F25" s="17"/>
      <c r="G25" s="45"/>
      <c r="H25" s="26" t="s">
        <v>642</v>
      </c>
      <c r="I25" s="7"/>
      <c r="J25" s="8"/>
      <c r="K25" s="9"/>
      <c r="L25" s="27"/>
      <c r="M25" s="45"/>
    </row>
    <row r="26" spans="1:13" s="3" customFormat="1" ht="13.5" hidden="1" thickBot="1">
      <c r="A26" s="45"/>
      <c r="B26" s="6"/>
      <c r="C26" s="7"/>
      <c r="D26" s="20"/>
      <c r="E26" s="9"/>
      <c r="F26" s="17"/>
      <c r="G26" s="45"/>
      <c r="H26" s="26" t="s">
        <v>643</v>
      </c>
      <c r="I26" s="7"/>
      <c r="J26" s="8"/>
      <c r="K26" s="9"/>
      <c r="L26" s="27"/>
      <c r="M26" s="45"/>
    </row>
    <row r="27" spans="1:13" s="3" customFormat="1" ht="13.5" hidden="1" thickBot="1">
      <c r="A27" s="45"/>
      <c r="B27" s="6"/>
      <c r="C27" s="7"/>
      <c r="D27" s="21"/>
      <c r="E27" s="9"/>
      <c r="F27" s="17"/>
      <c r="G27" s="45"/>
      <c r="H27" s="26" t="s">
        <v>646</v>
      </c>
      <c r="I27" s="7"/>
      <c r="J27" s="7"/>
      <c r="K27" s="9"/>
      <c r="L27" s="27"/>
      <c r="M27" s="45"/>
    </row>
    <row r="28" spans="1:13" s="3" customFormat="1" ht="13.5" hidden="1" thickBot="1">
      <c r="A28" s="45"/>
      <c r="B28" s="6"/>
      <c r="C28" s="7"/>
      <c r="D28" s="21"/>
      <c r="E28" s="9"/>
      <c r="F28" s="17"/>
      <c r="G28" s="45"/>
      <c r="H28" s="26" t="s">
        <v>647</v>
      </c>
      <c r="I28" s="7"/>
      <c r="J28" s="7"/>
      <c r="K28" s="9"/>
      <c r="L28" s="27"/>
      <c r="M28" s="45"/>
    </row>
    <row r="29" spans="1:13" s="3" customFormat="1" ht="13.5" hidden="1" thickBot="1">
      <c r="A29" s="45"/>
      <c r="B29" s="6"/>
      <c r="C29" s="7"/>
      <c r="D29" s="21"/>
      <c r="E29" s="9"/>
      <c r="F29" s="17"/>
      <c r="G29" s="45"/>
      <c r="H29" s="26" t="s">
        <v>648</v>
      </c>
      <c r="I29" s="7"/>
      <c r="J29" s="7"/>
      <c r="K29" s="9"/>
      <c r="L29" s="27"/>
      <c r="M29" s="45"/>
    </row>
    <row r="30" spans="1:13" s="3" customFormat="1" ht="13.5" hidden="1" thickBot="1">
      <c r="A30" s="45"/>
      <c r="B30" s="6"/>
      <c r="C30" s="7"/>
      <c r="D30" s="21"/>
      <c r="E30" s="9"/>
      <c r="F30" s="17"/>
      <c r="G30" s="45"/>
      <c r="H30" s="26" t="s">
        <v>649</v>
      </c>
      <c r="I30" s="7"/>
      <c r="J30" s="7"/>
      <c r="K30" s="9"/>
      <c r="L30" s="27"/>
      <c r="M30" s="45"/>
    </row>
    <row r="31" spans="1:13" s="3" customFormat="1" ht="13.5" hidden="1" thickBot="1">
      <c r="A31" s="45"/>
      <c r="B31" s="6"/>
      <c r="C31" s="7"/>
      <c r="D31" s="21"/>
      <c r="E31" s="9"/>
      <c r="F31" s="17"/>
      <c r="G31" s="45"/>
      <c r="H31" s="26" t="s">
        <v>650</v>
      </c>
      <c r="I31" s="7"/>
      <c r="J31" s="7"/>
      <c r="K31" s="9"/>
      <c r="L31" s="27"/>
      <c r="M31" s="45"/>
    </row>
    <row r="32" spans="1:13" s="3" customFormat="1" ht="13.5" hidden="1" thickBot="1">
      <c r="A32" s="45"/>
      <c r="B32" s="19"/>
      <c r="C32" s="10"/>
      <c r="D32" s="22"/>
      <c r="E32" s="11"/>
      <c r="F32" s="18"/>
      <c r="G32" s="45"/>
      <c r="H32" s="26" t="s">
        <v>651</v>
      </c>
      <c r="I32" s="29"/>
      <c r="J32" s="29"/>
      <c r="K32" s="30"/>
      <c r="L32" s="31"/>
      <c r="M32" s="45"/>
    </row>
    <row r="33" spans="1:14" s="3" customFormat="1" ht="2.25" customHeight="1" thickTop="1">
      <c r="A33" s="45"/>
      <c r="B33" s="46"/>
      <c r="C33" s="46"/>
      <c r="D33" s="46"/>
      <c r="E33" s="46"/>
      <c r="F33" s="46"/>
      <c r="G33" s="45"/>
      <c r="H33" s="47"/>
      <c r="I33" s="47"/>
      <c r="J33" s="47"/>
      <c r="K33" s="47"/>
      <c r="L33" s="47"/>
      <c r="M33" s="45"/>
    </row>
    <row r="34" spans="1:14" ht="29.25" customHeight="1" thickBot="1">
      <c r="A34" s="35"/>
      <c r="B34" s="1078" t="s">
        <v>766</v>
      </c>
      <c r="C34" s="1078"/>
      <c r="D34" s="158"/>
      <c r="E34" s="160" t="s">
        <v>625</v>
      </c>
      <c r="F34" s="1065" t="s">
        <v>1636</v>
      </c>
      <c r="G34" s="1065"/>
      <c r="H34" s="1065"/>
      <c r="I34" s="1065"/>
      <c r="J34" s="35"/>
      <c r="K34" s="1056" t="s">
        <v>625</v>
      </c>
      <c r="L34" s="1056"/>
      <c r="M34" s="35"/>
    </row>
    <row r="35" spans="1:14" ht="5.25" customHeight="1" thickTop="1" thickBot="1">
      <c r="A35" s="35"/>
      <c r="B35" s="1083" t="s">
        <v>621</v>
      </c>
      <c r="C35" s="1084"/>
      <c r="D35" s="43"/>
      <c r="E35" s="44"/>
      <c r="F35" s="44"/>
      <c r="G35" s="35"/>
      <c r="H35" s="1087" t="s">
        <v>652</v>
      </c>
      <c r="I35" s="1088"/>
      <c r="J35" s="35"/>
      <c r="K35" s="35"/>
      <c r="L35" s="35"/>
      <c r="M35" s="35"/>
    </row>
    <row r="36" spans="1:14" s="3" customFormat="1" ht="16.5" thickTop="1" thickBot="1">
      <c r="A36" s="45"/>
      <c r="B36" s="1085"/>
      <c r="C36" s="1086"/>
      <c r="D36" s="14"/>
      <c r="E36" s="12" t="s">
        <v>645</v>
      </c>
      <c r="F36" s="13">
        <f>COUNTA(D38:D69)</f>
        <v>32</v>
      </c>
      <c r="G36" s="45"/>
      <c r="H36" s="1089"/>
      <c r="I36" s="1090"/>
      <c r="J36" s="32"/>
      <c r="K36" s="33" t="s">
        <v>645</v>
      </c>
      <c r="L36" s="34">
        <f>COUNTA(J38:J69)</f>
        <v>29</v>
      </c>
      <c r="M36" s="45"/>
    </row>
    <row r="37" spans="1:14" s="3" customFormat="1">
      <c r="A37" s="45"/>
      <c r="B37" s="15" t="s">
        <v>626</v>
      </c>
      <c r="C37" s="16" t="s">
        <v>622</v>
      </c>
      <c r="D37" s="4" t="s">
        <v>623</v>
      </c>
      <c r="E37" s="4" t="s">
        <v>624</v>
      </c>
      <c r="F37" s="5" t="s">
        <v>644</v>
      </c>
      <c r="G37" s="45"/>
      <c r="H37" s="24" t="s">
        <v>626</v>
      </c>
      <c r="I37" s="23" t="s">
        <v>622</v>
      </c>
      <c r="J37" s="4" t="s">
        <v>623</v>
      </c>
      <c r="K37" s="4" t="s">
        <v>624</v>
      </c>
      <c r="L37" s="25" t="s">
        <v>644</v>
      </c>
      <c r="M37" s="45"/>
    </row>
    <row r="38" spans="1:14" s="3" customFormat="1">
      <c r="A38" s="45"/>
      <c r="B38" s="76" t="s">
        <v>630</v>
      </c>
      <c r="C38" s="77" t="s">
        <v>1313</v>
      </c>
      <c r="D38" s="78" t="s">
        <v>1314</v>
      </c>
      <c r="E38" s="79" t="s">
        <v>751</v>
      </c>
      <c r="F38" s="219">
        <v>9.3865740740740726E-4</v>
      </c>
      <c r="G38" s="218"/>
      <c r="H38" s="94" t="s">
        <v>630</v>
      </c>
      <c r="I38" s="77" t="s">
        <v>961</v>
      </c>
      <c r="J38" s="78" t="s">
        <v>1492</v>
      </c>
      <c r="K38" s="79" t="s">
        <v>629</v>
      </c>
      <c r="L38" s="222">
        <v>9.4097222222222227E-4</v>
      </c>
      <c r="M38" s="45"/>
      <c r="N38" s="227"/>
    </row>
    <row r="39" spans="1:14" s="3" customFormat="1">
      <c r="A39" s="45"/>
      <c r="B39" s="81" t="s">
        <v>631</v>
      </c>
      <c r="C39" s="82" t="s">
        <v>1096</v>
      </c>
      <c r="D39" s="83" t="s">
        <v>975</v>
      </c>
      <c r="E39" s="84" t="s">
        <v>661</v>
      </c>
      <c r="F39" s="220">
        <v>9.4444444444444448E-4</v>
      </c>
      <c r="G39" s="218"/>
      <c r="H39" s="96" t="s">
        <v>631</v>
      </c>
      <c r="I39" s="82" t="s">
        <v>1114</v>
      </c>
      <c r="J39" s="83" t="s">
        <v>1493</v>
      </c>
      <c r="K39" s="84" t="s">
        <v>751</v>
      </c>
      <c r="L39" s="223">
        <v>9.5601851851851848E-4</v>
      </c>
      <c r="M39" s="45"/>
      <c r="N39" s="227"/>
    </row>
    <row r="40" spans="1:14" s="3" customFormat="1">
      <c r="A40" s="45"/>
      <c r="B40" s="86" t="s">
        <v>632</v>
      </c>
      <c r="C40" s="87" t="s">
        <v>1309</v>
      </c>
      <c r="D40" s="88" t="s">
        <v>1470</v>
      </c>
      <c r="E40" s="89" t="s">
        <v>666</v>
      </c>
      <c r="F40" s="221">
        <v>9.8495370370370382E-4</v>
      </c>
      <c r="G40" s="218"/>
      <c r="H40" s="98" t="s">
        <v>632</v>
      </c>
      <c r="I40" s="87" t="s">
        <v>664</v>
      </c>
      <c r="J40" s="88" t="s">
        <v>1494</v>
      </c>
      <c r="K40" s="89" t="s">
        <v>666</v>
      </c>
      <c r="L40" s="224">
        <v>9.8263888888888901E-4</v>
      </c>
      <c r="M40" s="45"/>
      <c r="N40" s="227"/>
    </row>
    <row r="41" spans="1:14" s="3" customFormat="1">
      <c r="A41" s="45"/>
      <c r="B41" s="6" t="s">
        <v>633</v>
      </c>
      <c r="C41" s="7" t="s">
        <v>828</v>
      </c>
      <c r="D41" s="8" t="s">
        <v>920</v>
      </c>
      <c r="E41" s="9" t="s">
        <v>677</v>
      </c>
      <c r="F41" s="17">
        <v>88.1</v>
      </c>
      <c r="G41" s="45"/>
      <c r="H41" s="26" t="s">
        <v>633</v>
      </c>
      <c r="I41" s="7" t="s">
        <v>671</v>
      </c>
      <c r="J41" s="8" t="s">
        <v>1495</v>
      </c>
      <c r="K41" s="9" t="s">
        <v>663</v>
      </c>
      <c r="L41" s="27">
        <v>88.8</v>
      </c>
      <c r="M41" s="45"/>
    </row>
    <row r="42" spans="1:14" s="3" customFormat="1">
      <c r="A42" s="45"/>
      <c r="B42" s="6" t="s">
        <v>634</v>
      </c>
      <c r="C42" s="7" t="s">
        <v>828</v>
      </c>
      <c r="D42" s="8" t="s">
        <v>1471</v>
      </c>
      <c r="E42" s="9" t="s">
        <v>666</v>
      </c>
      <c r="F42" s="17">
        <v>90.2</v>
      </c>
      <c r="G42" s="45"/>
      <c r="H42" s="26" t="s">
        <v>634</v>
      </c>
      <c r="I42" s="7" t="s">
        <v>1114</v>
      </c>
      <c r="J42" s="8" t="s">
        <v>1496</v>
      </c>
      <c r="K42" s="9" t="s">
        <v>751</v>
      </c>
      <c r="L42" s="27">
        <v>89.1</v>
      </c>
      <c r="M42" s="45"/>
    </row>
    <row r="43" spans="1:14" s="3" customFormat="1">
      <c r="A43" s="45"/>
      <c r="B43" s="6" t="s">
        <v>635</v>
      </c>
      <c r="C43" s="7" t="s">
        <v>1085</v>
      </c>
      <c r="D43" s="8" t="s">
        <v>1086</v>
      </c>
      <c r="E43" s="9" t="s">
        <v>657</v>
      </c>
      <c r="F43" s="17">
        <v>91.9</v>
      </c>
      <c r="G43" s="45"/>
      <c r="H43" s="26" t="s">
        <v>635</v>
      </c>
      <c r="I43" s="7" t="s">
        <v>671</v>
      </c>
      <c r="J43" s="8" t="s">
        <v>1497</v>
      </c>
      <c r="K43" s="9" t="s">
        <v>751</v>
      </c>
      <c r="L43" s="27">
        <v>90.8</v>
      </c>
      <c r="M43" s="45"/>
    </row>
    <row r="44" spans="1:14" s="3" customFormat="1">
      <c r="A44" s="45"/>
      <c r="B44" s="6" t="s">
        <v>636</v>
      </c>
      <c r="C44" s="7" t="s">
        <v>973</v>
      </c>
      <c r="D44" s="8" t="s">
        <v>1472</v>
      </c>
      <c r="E44" s="9" t="s">
        <v>666</v>
      </c>
      <c r="F44" s="17">
        <v>92.5</v>
      </c>
      <c r="G44" s="45"/>
      <c r="H44" s="26" t="s">
        <v>636</v>
      </c>
      <c r="I44" s="7" t="s">
        <v>980</v>
      </c>
      <c r="J44" s="8" t="s">
        <v>1498</v>
      </c>
      <c r="K44" s="9" t="s">
        <v>663</v>
      </c>
      <c r="L44" s="27">
        <v>91.2</v>
      </c>
      <c r="M44" s="45"/>
    </row>
    <row r="45" spans="1:14" s="3" customFormat="1">
      <c r="A45" s="45"/>
      <c r="B45" s="6" t="s">
        <v>637</v>
      </c>
      <c r="C45" s="7" t="s">
        <v>1491</v>
      </c>
      <c r="D45" s="8" t="s">
        <v>1473</v>
      </c>
      <c r="E45" s="9" t="s">
        <v>629</v>
      </c>
      <c r="F45" s="17">
        <v>92.9</v>
      </c>
      <c r="G45" s="45"/>
      <c r="H45" s="26" t="s">
        <v>637</v>
      </c>
      <c r="I45" s="7" t="s">
        <v>982</v>
      </c>
      <c r="J45" s="8" t="s">
        <v>1499</v>
      </c>
      <c r="K45" s="9" t="s">
        <v>751</v>
      </c>
      <c r="L45" s="27">
        <v>91.7</v>
      </c>
      <c r="M45" s="45"/>
    </row>
    <row r="46" spans="1:14" s="3" customFormat="1">
      <c r="A46" s="45"/>
      <c r="B46" s="6" t="s">
        <v>638</v>
      </c>
      <c r="C46" s="7" t="s">
        <v>1164</v>
      </c>
      <c r="D46" s="8" t="s">
        <v>963</v>
      </c>
      <c r="E46" s="9" t="s">
        <v>677</v>
      </c>
      <c r="F46" s="17">
        <v>93.3</v>
      </c>
      <c r="G46" s="45"/>
      <c r="H46" s="26" t="s">
        <v>638</v>
      </c>
      <c r="I46" s="7" t="s">
        <v>671</v>
      </c>
      <c r="J46" s="8" t="s">
        <v>839</v>
      </c>
      <c r="K46" s="9" t="s">
        <v>629</v>
      </c>
      <c r="L46" s="27">
        <v>92.5</v>
      </c>
      <c r="M46" s="45"/>
    </row>
    <row r="47" spans="1:14" s="3" customFormat="1">
      <c r="A47" s="45"/>
      <c r="B47" s="6" t="s">
        <v>639</v>
      </c>
      <c r="C47" s="7" t="s">
        <v>1317</v>
      </c>
      <c r="D47" s="8" t="s">
        <v>1318</v>
      </c>
      <c r="E47" s="9" t="s">
        <v>629</v>
      </c>
      <c r="F47" s="17">
        <v>93.6</v>
      </c>
      <c r="G47" s="45"/>
      <c r="H47" s="26" t="s">
        <v>639</v>
      </c>
      <c r="I47" s="7" t="s">
        <v>1500</v>
      </c>
      <c r="J47" s="8" t="s">
        <v>819</v>
      </c>
      <c r="K47" s="9" t="s">
        <v>677</v>
      </c>
      <c r="L47" s="27">
        <v>92.9</v>
      </c>
      <c r="M47" s="45"/>
    </row>
    <row r="48" spans="1:14" s="3" customFormat="1">
      <c r="A48" s="45"/>
      <c r="B48" s="6" t="s">
        <v>640</v>
      </c>
      <c r="C48" s="7" t="s">
        <v>1474</v>
      </c>
      <c r="D48" s="8" t="s">
        <v>1316</v>
      </c>
      <c r="E48" s="9" t="s">
        <v>677</v>
      </c>
      <c r="F48" s="17">
        <v>94.1</v>
      </c>
      <c r="G48" s="45"/>
      <c r="H48" s="26" t="s">
        <v>640</v>
      </c>
      <c r="I48" s="7" t="s">
        <v>708</v>
      </c>
      <c r="J48" s="8" t="s">
        <v>1501</v>
      </c>
      <c r="K48" s="9" t="s">
        <v>1469</v>
      </c>
      <c r="L48" s="27">
        <v>94.5</v>
      </c>
      <c r="M48" s="45"/>
    </row>
    <row r="49" spans="1:13" s="3" customFormat="1">
      <c r="A49" s="45"/>
      <c r="B49" s="6" t="s">
        <v>641</v>
      </c>
      <c r="C49" s="7" t="s">
        <v>921</v>
      </c>
      <c r="D49" s="8" t="s">
        <v>1475</v>
      </c>
      <c r="E49" s="9" t="s">
        <v>666</v>
      </c>
      <c r="F49" s="17">
        <v>94.5</v>
      </c>
      <c r="G49" s="45"/>
      <c r="H49" s="26" t="s">
        <v>641</v>
      </c>
      <c r="I49" s="7" t="s">
        <v>783</v>
      </c>
      <c r="J49" s="8" t="s">
        <v>962</v>
      </c>
      <c r="K49" s="9" t="s">
        <v>629</v>
      </c>
      <c r="L49" s="27">
        <v>95.3</v>
      </c>
      <c r="M49" s="45"/>
    </row>
    <row r="50" spans="1:13" s="3" customFormat="1">
      <c r="A50" s="45"/>
      <c r="B50" s="6" t="s">
        <v>642</v>
      </c>
      <c r="C50" s="7" t="s">
        <v>921</v>
      </c>
      <c r="D50" s="8" t="s">
        <v>1476</v>
      </c>
      <c r="E50" s="9" t="s">
        <v>883</v>
      </c>
      <c r="F50" s="17">
        <v>96.7</v>
      </c>
      <c r="G50" s="45"/>
      <c r="H50" s="26" t="s">
        <v>642</v>
      </c>
      <c r="I50" s="7" t="s">
        <v>791</v>
      </c>
      <c r="J50" s="8" t="s">
        <v>1299</v>
      </c>
      <c r="K50" s="9" t="s">
        <v>677</v>
      </c>
      <c r="L50" s="27">
        <v>95.7</v>
      </c>
      <c r="M50" s="45"/>
    </row>
    <row r="51" spans="1:13" s="3" customFormat="1">
      <c r="A51" s="45"/>
      <c r="B51" s="6" t="s">
        <v>643</v>
      </c>
      <c r="C51" s="7" t="s">
        <v>1035</v>
      </c>
      <c r="D51" s="8" t="s">
        <v>1477</v>
      </c>
      <c r="E51" s="9" t="s">
        <v>751</v>
      </c>
      <c r="F51" s="17">
        <v>97.2</v>
      </c>
      <c r="G51" s="45"/>
      <c r="H51" s="26" t="s">
        <v>643</v>
      </c>
      <c r="I51" s="7" t="s">
        <v>1502</v>
      </c>
      <c r="J51" s="8" t="s">
        <v>1228</v>
      </c>
      <c r="K51" s="9" t="s">
        <v>929</v>
      </c>
      <c r="L51" s="27">
        <v>96.1</v>
      </c>
      <c r="M51" s="45"/>
    </row>
    <row r="52" spans="1:13" s="3" customFormat="1">
      <c r="A52" s="45"/>
      <c r="B52" s="6" t="s">
        <v>646</v>
      </c>
      <c r="C52" s="7" t="s">
        <v>678</v>
      </c>
      <c r="D52" s="8" t="s">
        <v>1455</v>
      </c>
      <c r="E52" s="9" t="s">
        <v>661</v>
      </c>
      <c r="F52" s="17">
        <v>99.4</v>
      </c>
      <c r="G52" s="45"/>
      <c r="H52" s="26" t="s">
        <v>646</v>
      </c>
      <c r="I52" s="7" t="s">
        <v>1058</v>
      </c>
      <c r="J52" s="8" t="s">
        <v>870</v>
      </c>
      <c r="K52" s="9" t="s">
        <v>942</v>
      </c>
      <c r="L52" s="27">
        <v>96.5</v>
      </c>
      <c r="M52" s="45"/>
    </row>
    <row r="53" spans="1:13" s="3" customFormat="1">
      <c r="A53" s="45"/>
      <c r="B53" s="6" t="s">
        <v>647</v>
      </c>
      <c r="C53" s="7" t="s">
        <v>1478</v>
      </c>
      <c r="D53" s="8" t="s">
        <v>1479</v>
      </c>
      <c r="E53" s="9" t="s">
        <v>751</v>
      </c>
      <c r="F53" s="17">
        <v>100.7</v>
      </c>
      <c r="G53" s="45"/>
      <c r="H53" s="26" t="s">
        <v>647</v>
      </c>
      <c r="I53" s="7" t="s">
        <v>729</v>
      </c>
      <c r="J53" s="8" t="s">
        <v>703</v>
      </c>
      <c r="K53" s="9" t="s">
        <v>663</v>
      </c>
      <c r="L53" s="27">
        <v>96.8</v>
      </c>
      <c r="M53" s="45"/>
    </row>
    <row r="54" spans="1:13" s="3" customFormat="1">
      <c r="A54" s="45"/>
      <c r="B54" s="6" t="s">
        <v>648</v>
      </c>
      <c r="C54" s="7" t="s">
        <v>967</v>
      </c>
      <c r="D54" s="8" t="s">
        <v>1462</v>
      </c>
      <c r="E54" s="9" t="s">
        <v>629</v>
      </c>
      <c r="F54" s="17">
        <v>101.2</v>
      </c>
      <c r="G54" s="45"/>
      <c r="H54" s="26" t="s">
        <v>648</v>
      </c>
      <c r="I54" s="7" t="s">
        <v>705</v>
      </c>
      <c r="J54" s="8" t="s">
        <v>1503</v>
      </c>
      <c r="K54" s="9" t="s">
        <v>751</v>
      </c>
      <c r="L54" s="27">
        <v>97.2</v>
      </c>
      <c r="M54" s="45"/>
    </row>
    <row r="55" spans="1:13" s="3" customFormat="1">
      <c r="A55" s="45"/>
      <c r="B55" s="6" t="s">
        <v>649</v>
      </c>
      <c r="C55" s="7" t="s">
        <v>675</v>
      </c>
      <c r="D55" s="8" t="s">
        <v>683</v>
      </c>
      <c r="E55" s="9" t="s">
        <v>657</v>
      </c>
      <c r="F55" s="17">
        <v>101.6</v>
      </c>
      <c r="G55" s="45"/>
      <c r="H55" s="26" t="s">
        <v>649</v>
      </c>
      <c r="I55" s="7" t="s">
        <v>699</v>
      </c>
      <c r="J55" s="8" t="s">
        <v>1504</v>
      </c>
      <c r="K55" s="9" t="s">
        <v>751</v>
      </c>
      <c r="L55" s="27">
        <v>97.7</v>
      </c>
      <c r="M55" s="45"/>
    </row>
    <row r="56" spans="1:13" s="3" customFormat="1">
      <c r="A56" s="45"/>
      <c r="B56" s="6" t="s">
        <v>650</v>
      </c>
      <c r="C56" s="7" t="s">
        <v>690</v>
      </c>
      <c r="D56" s="8" t="s">
        <v>1480</v>
      </c>
      <c r="E56" s="9" t="s">
        <v>661</v>
      </c>
      <c r="F56" s="17">
        <v>102.6</v>
      </c>
      <c r="G56" s="45"/>
      <c r="H56" s="26" t="s">
        <v>650</v>
      </c>
      <c r="I56" s="7" t="s">
        <v>1505</v>
      </c>
      <c r="J56" s="8" t="s">
        <v>1506</v>
      </c>
      <c r="K56" s="9" t="s">
        <v>657</v>
      </c>
      <c r="L56" s="27">
        <v>98.1</v>
      </c>
      <c r="M56" s="45"/>
    </row>
    <row r="57" spans="1:13" s="3" customFormat="1">
      <c r="A57" s="45"/>
      <c r="B57" s="6" t="s">
        <v>651</v>
      </c>
      <c r="C57" s="7" t="s">
        <v>1481</v>
      </c>
      <c r="D57" s="8" t="s">
        <v>1482</v>
      </c>
      <c r="E57" s="9" t="s">
        <v>666</v>
      </c>
      <c r="F57" s="17">
        <v>102.9</v>
      </c>
      <c r="G57" s="45"/>
      <c r="H57" s="26" t="s">
        <v>651</v>
      </c>
      <c r="I57" s="7" t="s">
        <v>817</v>
      </c>
      <c r="J57" s="8" t="s">
        <v>707</v>
      </c>
      <c r="K57" s="9" t="s">
        <v>629</v>
      </c>
      <c r="L57" s="27">
        <v>98.5</v>
      </c>
      <c r="M57" s="45"/>
    </row>
    <row r="58" spans="1:13" s="3" customFormat="1">
      <c r="A58" s="45"/>
      <c r="B58" s="6" t="s">
        <v>899</v>
      </c>
      <c r="C58" s="7" t="s">
        <v>976</v>
      </c>
      <c r="D58" s="8" t="s">
        <v>1457</v>
      </c>
      <c r="E58" s="9" t="s">
        <v>629</v>
      </c>
      <c r="F58" s="17">
        <v>103.3</v>
      </c>
      <c r="G58" s="45"/>
      <c r="H58" s="26" t="s">
        <v>899</v>
      </c>
      <c r="I58" s="7" t="s">
        <v>740</v>
      </c>
      <c r="J58" s="8" t="s">
        <v>1123</v>
      </c>
      <c r="K58" s="9" t="s">
        <v>663</v>
      </c>
      <c r="L58" s="27">
        <v>104.1</v>
      </c>
      <c r="M58" s="45"/>
    </row>
    <row r="59" spans="1:13" s="3" customFormat="1">
      <c r="A59" s="45"/>
      <c r="B59" s="6" t="s">
        <v>900</v>
      </c>
      <c r="C59" s="7" t="s">
        <v>678</v>
      </c>
      <c r="D59" s="8" t="s">
        <v>689</v>
      </c>
      <c r="E59" s="9" t="s">
        <v>629</v>
      </c>
      <c r="F59" s="17">
        <v>104.3</v>
      </c>
      <c r="G59" s="45"/>
      <c r="H59" s="26" t="s">
        <v>900</v>
      </c>
      <c r="I59" s="7" t="s">
        <v>705</v>
      </c>
      <c r="J59" s="8" t="s">
        <v>1299</v>
      </c>
      <c r="K59" s="9" t="s">
        <v>657</v>
      </c>
      <c r="L59" s="27">
        <v>104.6</v>
      </c>
      <c r="M59" s="45"/>
    </row>
    <row r="60" spans="1:13" s="3" customFormat="1">
      <c r="A60" s="45"/>
      <c r="B60" s="6" t="s">
        <v>901</v>
      </c>
      <c r="C60" s="7" t="s">
        <v>659</v>
      </c>
      <c r="D60" s="8" t="s">
        <v>1483</v>
      </c>
      <c r="E60" s="9" t="s">
        <v>666</v>
      </c>
      <c r="F60" s="17">
        <v>104.8</v>
      </c>
      <c r="G60" s="45"/>
      <c r="H60" s="26" t="s">
        <v>901</v>
      </c>
      <c r="I60" s="7" t="s">
        <v>664</v>
      </c>
      <c r="J60" s="8" t="s">
        <v>1507</v>
      </c>
      <c r="K60" s="9" t="s">
        <v>657</v>
      </c>
      <c r="L60" s="27">
        <v>105.3</v>
      </c>
      <c r="M60" s="45"/>
    </row>
    <row r="61" spans="1:13" s="3" customFormat="1">
      <c r="A61" s="45"/>
      <c r="B61" s="6" t="s">
        <v>902</v>
      </c>
      <c r="C61" s="7" t="s">
        <v>757</v>
      </c>
      <c r="D61" s="8" t="s">
        <v>1484</v>
      </c>
      <c r="E61" s="9" t="s">
        <v>666</v>
      </c>
      <c r="F61" s="17">
        <v>105.3</v>
      </c>
      <c r="G61" s="45"/>
      <c r="H61" s="26" t="s">
        <v>902</v>
      </c>
      <c r="I61" s="7" t="s">
        <v>1119</v>
      </c>
      <c r="J61" s="8" t="s">
        <v>670</v>
      </c>
      <c r="K61" s="9" t="s">
        <v>629</v>
      </c>
      <c r="L61" s="27">
        <v>106.4</v>
      </c>
      <c r="M61" s="45"/>
    </row>
    <row r="62" spans="1:13" s="3" customFormat="1">
      <c r="A62" s="45"/>
      <c r="B62" s="6" t="s">
        <v>903</v>
      </c>
      <c r="C62" s="7" t="s">
        <v>1102</v>
      </c>
      <c r="D62" s="8" t="s">
        <v>1485</v>
      </c>
      <c r="E62" s="9" t="s">
        <v>666</v>
      </c>
      <c r="F62" s="17">
        <v>107.5</v>
      </c>
      <c r="G62" s="45"/>
      <c r="H62" s="26" t="s">
        <v>903</v>
      </c>
      <c r="I62" s="7" t="s">
        <v>1114</v>
      </c>
      <c r="J62" s="8" t="s">
        <v>819</v>
      </c>
      <c r="K62" s="9" t="s">
        <v>629</v>
      </c>
      <c r="L62" s="27">
        <v>106.9</v>
      </c>
      <c r="M62" s="45"/>
    </row>
    <row r="63" spans="1:13" s="3" customFormat="1">
      <c r="A63" s="45"/>
      <c r="B63" s="6" t="s">
        <v>1124</v>
      </c>
      <c r="C63" s="7" t="s">
        <v>1109</v>
      </c>
      <c r="D63" s="8" t="s">
        <v>1110</v>
      </c>
      <c r="E63" s="9" t="s">
        <v>629</v>
      </c>
      <c r="F63" s="17">
        <v>108.3</v>
      </c>
      <c r="G63" s="45"/>
      <c r="H63" s="26" t="s">
        <v>1124</v>
      </c>
      <c r="I63" s="7" t="s">
        <v>783</v>
      </c>
      <c r="J63" s="8" t="s">
        <v>1508</v>
      </c>
      <c r="K63" s="9" t="s">
        <v>735</v>
      </c>
      <c r="L63" s="27">
        <v>109.7</v>
      </c>
      <c r="M63" s="45"/>
    </row>
    <row r="64" spans="1:13" s="3" customFormat="1">
      <c r="A64" s="45"/>
      <c r="B64" s="6" t="s">
        <v>1125</v>
      </c>
      <c r="C64" s="7" t="s">
        <v>1486</v>
      </c>
      <c r="D64" s="8" t="s">
        <v>1487</v>
      </c>
      <c r="E64" s="9" t="s">
        <v>666</v>
      </c>
      <c r="F64" s="17">
        <v>111</v>
      </c>
      <c r="G64" s="45"/>
      <c r="H64" s="26" t="s">
        <v>1125</v>
      </c>
      <c r="I64" s="7" t="s">
        <v>1145</v>
      </c>
      <c r="J64" s="8" t="s">
        <v>1330</v>
      </c>
      <c r="K64" s="9" t="s">
        <v>629</v>
      </c>
      <c r="L64" s="27">
        <v>121.5</v>
      </c>
      <c r="M64" s="45"/>
    </row>
    <row r="65" spans="1:14" s="3" customFormat="1">
      <c r="A65" s="45"/>
      <c r="B65" s="6" t="s">
        <v>1126</v>
      </c>
      <c r="C65" s="7" t="s">
        <v>690</v>
      </c>
      <c r="D65" s="8" t="s">
        <v>924</v>
      </c>
      <c r="E65" s="9" t="s">
        <v>663</v>
      </c>
      <c r="F65" s="17">
        <v>117.9</v>
      </c>
      <c r="G65" s="45"/>
      <c r="H65" s="26" t="s">
        <v>1126</v>
      </c>
      <c r="I65" s="7" t="s">
        <v>791</v>
      </c>
      <c r="J65" s="8" t="s">
        <v>809</v>
      </c>
      <c r="K65" s="9" t="s">
        <v>629</v>
      </c>
      <c r="L65" s="27">
        <v>128.19999999999999</v>
      </c>
      <c r="M65" s="45"/>
    </row>
    <row r="66" spans="1:14" s="3" customFormat="1">
      <c r="A66" s="45"/>
      <c r="B66" s="6" t="s">
        <v>1127</v>
      </c>
      <c r="C66" s="7" t="s">
        <v>1488</v>
      </c>
      <c r="D66" s="8" t="s">
        <v>1489</v>
      </c>
      <c r="E66" s="9" t="s">
        <v>666</v>
      </c>
      <c r="F66" s="17">
        <v>121.4</v>
      </c>
      <c r="G66" s="45"/>
      <c r="H66" s="26" t="s">
        <v>1127</v>
      </c>
      <c r="I66" s="7" t="s">
        <v>791</v>
      </c>
      <c r="J66" s="8" t="s">
        <v>1509</v>
      </c>
      <c r="K66" s="9" t="s">
        <v>1510</v>
      </c>
      <c r="L66" s="27"/>
      <c r="M66" s="45"/>
    </row>
    <row r="67" spans="1:14" s="3" customFormat="1">
      <c r="A67" s="45"/>
      <c r="B67" s="6" t="s">
        <v>1128</v>
      </c>
      <c r="C67" s="7" t="s">
        <v>1167</v>
      </c>
      <c r="D67" s="8" t="s">
        <v>1490</v>
      </c>
      <c r="E67" s="9" t="s">
        <v>663</v>
      </c>
      <c r="F67" s="17">
        <v>127.2</v>
      </c>
      <c r="G67" s="45"/>
      <c r="H67" s="26"/>
      <c r="I67" s="7"/>
      <c r="J67" s="7"/>
      <c r="K67" s="9"/>
      <c r="L67" s="27"/>
      <c r="M67" s="45"/>
    </row>
    <row r="68" spans="1:14" s="3" customFormat="1">
      <c r="A68" s="45"/>
      <c r="B68" s="6" t="s">
        <v>1129</v>
      </c>
      <c r="C68" s="7" t="s">
        <v>921</v>
      </c>
      <c r="D68" s="8" t="s">
        <v>1489</v>
      </c>
      <c r="E68" s="9" t="s">
        <v>666</v>
      </c>
      <c r="F68" s="17">
        <v>129.69999999999999</v>
      </c>
      <c r="G68" s="45"/>
      <c r="H68" s="26"/>
      <c r="I68" s="7"/>
      <c r="J68" s="7"/>
      <c r="K68" s="9"/>
      <c r="L68" s="27"/>
      <c r="M68" s="45"/>
    </row>
    <row r="69" spans="1:14" s="3" customFormat="1" ht="12.75" thickBot="1">
      <c r="A69" s="45"/>
      <c r="B69" s="19" t="s">
        <v>1130</v>
      </c>
      <c r="C69" s="10" t="s">
        <v>831</v>
      </c>
      <c r="D69" s="156" t="s">
        <v>1108</v>
      </c>
      <c r="E69" s="11" t="s">
        <v>666</v>
      </c>
      <c r="F69" s="18">
        <v>197.7</v>
      </c>
      <c r="G69" s="45"/>
      <c r="H69" s="28"/>
      <c r="I69" s="29"/>
      <c r="J69" s="29"/>
      <c r="K69" s="30"/>
      <c r="L69" s="31"/>
      <c r="M69" s="45"/>
    </row>
    <row r="70" spans="1:14" s="3" customFormat="1" ht="4.5" customHeight="1" thickTop="1">
      <c r="A70" s="45"/>
      <c r="B70" s="45"/>
      <c r="C70" s="45"/>
      <c r="D70" s="45"/>
      <c r="E70" s="45"/>
      <c r="F70" s="45"/>
      <c r="G70" s="45"/>
      <c r="H70" s="45"/>
      <c r="I70" s="45"/>
      <c r="J70" s="45"/>
      <c r="K70" s="45"/>
      <c r="L70" s="45"/>
      <c r="M70" s="45"/>
    </row>
    <row r="71" spans="1:14" ht="41.25" customHeight="1" thickBot="1">
      <c r="A71" s="35"/>
      <c r="B71" s="1056" t="s">
        <v>767</v>
      </c>
      <c r="C71" s="1056"/>
      <c r="D71" s="35"/>
      <c r="E71" s="160" t="s">
        <v>625</v>
      </c>
      <c r="F71" s="1065" t="s">
        <v>1637</v>
      </c>
      <c r="G71" s="1065"/>
      <c r="H71" s="1065"/>
      <c r="I71" s="1065"/>
      <c r="J71" s="35"/>
      <c r="K71" s="1056" t="s">
        <v>711</v>
      </c>
      <c r="L71" s="1056"/>
      <c r="M71" s="35"/>
    </row>
    <row r="72" spans="1:14" ht="5.25" customHeight="1" thickTop="1" thickBot="1">
      <c r="A72" s="35"/>
      <c r="B72" s="1057" t="s">
        <v>621</v>
      </c>
      <c r="C72" s="1058"/>
      <c r="D72" s="43"/>
      <c r="E72" s="44"/>
      <c r="F72" s="44"/>
      <c r="G72" s="35"/>
      <c r="H72" s="1061" t="s">
        <v>652</v>
      </c>
      <c r="I72" s="1062"/>
      <c r="J72" s="35"/>
      <c r="K72" s="35"/>
      <c r="L72" s="35"/>
      <c r="M72" s="35"/>
    </row>
    <row r="73" spans="1:14" s="3" customFormat="1" ht="16.5" thickTop="1" thickBot="1">
      <c r="A73" s="45"/>
      <c r="B73" s="1059"/>
      <c r="C73" s="1060"/>
      <c r="D73" s="14"/>
      <c r="E73" s="12" t="s">
        <v>645</v>
      </c>
      <c r="F73" s="13">
        <f>COUNTA(D75:D114)</f>
        <v>39</v>
      </c>
      <c r="G73" s="45"/>
      <c r="H73" s="1063"/>
      <c r="I73" s="1064"/>
      <c r="J73" s="32"/>
      <c r="K73" s="33" t="s">
        <v>645</v>
      </c>
      <c r="L73" s="34">
        <f>COUNTA(J75:J114)</f>
        <v>25</v>
      </c>
      <c r="M73" s="45"/>
    </row>
    <row r="74" spans="1:14" s="3" customFormat="1">
      <c r="A74" s="45"/>
      <c r="B74" s="15" t="s">
        <v>626</v>
      </c>
      <c r="C74" s="16" t="s">
        <v>622</v>
      </c>
      <c r="D74" s="4" t="s">
        <v>623</v>
      </c>
      <c r="E74" s="4" t="s">
        <v>624</v>
      </c>
      <c r="F74" s="5" t="s">
        <v>644</v>
      </c>
      <c r="G74" s="45"/>
      <c r="H74" s="24" t="s">
        <v>626</v>
      </c>
      <c r="I74" s="23" t="s">
        <v>622</v>
      </c>
      <c r="J74" s="4" t="s">
        <v>623</v>
      </c>
      <c r="K74" s="4" t="s">
        <v>624</v>
      </c>
      <c r="L74" s="25" t="s">
        <v>644</v>
      </c>
      <c r="M74" s="45"/>
    </row>
    <row r="75" spans="1:14" s="3" customFormat="1">
      <c r="A75" s="45"/>
      <c r="B75" s="76" t="s">
        <v>630</v>
      </c>
      <c r="C75" s="77" t="s">
        <v>972</v>
      </c>
      <c r="D75" s="78" t="s">
        <v>1171</v>
      </c>
      <c r="E75" s="79" t="s">
        <v>929</v>
      </c>
      <c r="F75" s="219">
        <v>8.4374999999999999E-4</v>
      </c>
      <c r="G75" s="226"/>
      <c r="H75" s="94" t="s">
        <v>630</v>
      </c>
      <c r="I75" s="77" t="s">
        <v>740</v>
      </c>
      <c r="J75" s="78" t="s">
        <v>1311</v>
      </c>
      <c r="K75" s="79" t="s">
        <v>657</v>
      </c>
      <c r="L75" s="222">
        <v>1.6585648148148148E-3</v>
      </c>
      <c r="M75" s="45"/>
      <c r="N75" s="227"/>
    </row>
    <row r="76" spans="1:14" s="3" customFormat="1">
      <c r="A76" s="45"/>
      <c r="B76" s="81" t="s">
        <v>631</v>
      </c>
      <c r="C76" s="82" t="s">
        <v>1334</v>
      </c>
      <c r="D76" s="83" t="s">
        <v>1335</v>
      </c>
      <c r="E76" s="84" t="s">
        <v>751</v>
      </c>
      <c r="F76" s="220">
        <v>8.5532407407407399E-4</v>
      </c>
      <c r="G76" s="226"/>
      <c r="H76" s="96" t="s">
        <v>631</v>
      </c>
      <c r="I76" s="82" t="s">
        <v>1532</v>
      </c>
      <c r="J76" s="83" t="s">
        <v>809</v>
      </c>
      <c r="K76" s="84" t="s">
        <v>929</v>
      </c>
      <c r="L76" s="223">
        <v>1.6944444444444444E-3</v>
      </c>
      <c r="M76" s="45"/>
      <c r="N76" s="227"/>
    </row>
    <row r="77" spans="1:14" s="3" customFormat="1">
      <c r="A77" s="45"/>
      <c r="B77" s="86" t="s">
        <v>632</v>
      </c>
      <c r="C77" s="87" t="s">
        <v>828</v>
      </c>
      <c r="D77" s="88" t="s">
        <v>809</v>
      </c>
      <c r="E77" s="89" t="s">
        <v>929</v>
      </c>
      <c r="F77" s="221">
        <v>8.6805555555555551E-4</v>
      </c>
      <c r="G77" s="226"/>
      <c r="H77" s="98" t="s">
        <v>632</v>
      </c>
      <c r="I77" s="87" t="s">
        <v>708</v>
      </c>
      <c r="J77" s="88" t="s">
        <v>795</v>
      </c>
      <c r="K77" s="89" t="s">
        <v>677</v>
      </c>
      <c r="L77" s="224">
        <v>1.7222222222222222E-3</v>
      </c>
      <c r="M77" s="45"/>
      <c r="N77" s="227"/>
    </row>
    <row r="78" spans="1:14" s="3" customFormat="1">
      <c r="A78" s="45"/>
      <c r="B78" s="6" t="s">
        <v>633</v>
      </c>
      <c r="C78" s="7" t="s">
        <v>690</v>
      </c>
      <c r="D78" s="8" t="s">
        <v>920</v>
      </c>
      <c r="E78" s="9" t="s">
        <v>677</v>
      </c>
      <c r="F78" s="17">
        <v>77</v>
      </c>
      <c r="G78" s="45"/>
      <c r="H78" s="26" t="s">
        <v>633</v>
      </c>
      <c r="I78" s="7" t="s">
        <v>1242</v>
      </c>
      <c r="J78" s="8" t="s">
        <v>819</v>
      </c>
      <c r="K78" s="9" t="s">
        <v>677</v>
      </c>
      <c r="L78" s="27">
        <v>149.1</v>
      </c>
      <c r="M78" s="45"/>
    </row>
    <row r="79" spans="1:14" s="3" customFormat="1">
      <c r="A79" s="45"/>
      <c r="B79" s="6" t="s">
        <v>634</v>
      </c>
      <c r="C79" s="7" t="s">
        <v>694</v>
      </c>
      <c r="D79" s="8" t="s">
        <v>1477</v>
      </c>
      <c r="E79" s="9" t="s">
        <v>751</v>
      </c>
      <c r="F79" s="17">
        <v>81.7</v>
      </c>
      <c r="G79" s="45"/>
      <c r="H79" s="26" t="s">
        <v>634</v>
      </c>
      <c r="I79" s="7" t="s">
        <v>1114</v>
      </c>
      <c r="J79" s="8" t="s">
        <v>812</v>
      </c>
      <c r="K79" s="9" t="s">
        <v>657</v>
      </c>
      <c r="L79" s="27">
        <v>149.4</v>
      </c>
      <c r="M79" s="45"/>
    </row>
    <row r="80" spans="1:14" s="3" customFormat="1">
      <c r="A80" s="45"/>
      <c r="B80" s="6" t="s">
        <v>635</v>
      </c>
      <c r="C80" s="7" t="s">
        <v>1511</v>
      </c>
      <c r="D80" s="8" t="s">
        <v>924</v>
      </c>
      <c r="E80" s="9" t="s">
        <v>657</v>
      </c>
      <c r="F80" s="17">
        <v>82.9</v>
      </c>
      <c r="G80" s="45"/>
      <c r="H80" s="26" t="s">
        <v>635</v>
      </c>
      <c r="I80" s="7" t="s">
        <v>791</v>
      </c>
      <c r="J80" s="8" t="s">
        <v>1274</v>
      </c>
      <c r="K80" s="9" t="s">
        <v>938</v>
      </c>
      <c r="L80" s="27">
        <v>152.19999999999999</v>
      </c>
      <c r="M80" s="45"/>
    </row>
    <row r="81" spans="1:13" s="3" customFormat="1">
      <c r="A81" s="45"/>
      <c r="B81" s="6" t="s">
        <v>636</v>
      </c>
      <c r="C81" s="7" t="s">
        <v>1405</v>
      </c>
      <c r="D81" s="8" t="s">
        <v>1512</v>
      </c>
      <c r="E81" s="9" t="s">
        <v>751</v>
      </c>
      <c r="F81" s="17">
        <v>83.3</v>
      </c>
      <c r="G81" s="45"/>
      <c r="H81" s="26" t="s">
        <v>636</v>
      </c>
      <c r="I81" s="7" t="s">
        <v>706</v>
      </c>
      <c r="J81" s="8" t="s">
        <v>1179</v>
      </c>
      <c r="K81" s="9" t="s">
        <v>751</v>
      </c>
      <c r="L81" s="27">
        <v>152.6</v>
      </c>
      <c r="M81" s="45"/>
    </row>
    <row r="82" spans="1:13" s="3" customFormat="1">
      <c r="A82" s="45"/>
      <c r="B82" s="6" t="s">
        <v>637</v>
      </c>
      <c r="C82" s="7" t="s">
        <v>627</v>
      </c>
      <c r="D82" s="8" t="s">
        <v>1340</v>
      </c>
      <c r="E82" s="9" t="s">
        <v>751</v>
      </c>
      <c r="F82" s="17">
        <v>83.6</v>
      </c>
      <c r="G82" s="45"/>
      <c r="H82" s="26" t="s">
        <v>637</v>
      </c>
      <c r="I82" s="7" t="s">
        <v>873</v>
      </c>
      <c r="J82" s="8" t="s">
        <v>1163</v>
      </c>
      <c r="K82" s="9" t="s">
        <v>929</v>
      </c>
      <c r="L82" s="27">
        <v>159.5</v>
      </c>
      <c r="M82" s="45"/>
    </row>
    <row r="83" spans="1:13" s="3" customFormat="1">
      <c r="A83" s="45"/>
      <c r="B83" s="6" t="s">
        <v>638</v>
      </c>
      <c r="C83" s="7" t="s">
        <v>753</v>
      </c>
      <c r="D83" s="8" t="s">
        <v>1513</v>
      </c>
      <c r="E83" s="9" t="s">
        <v>1510</v>
      </c>
      <c r="F83" s="17">
        <v>83.9</v>
      </c>
      <c r="G83" s="45"/>
      <c r="H83" s="26" t="s">
        <v>638</v>
      </c>
      <c r="I83" s="7" t="s">
        <v>667</v>
      </c>
      <c r="J83" s="8" t="s">
        <v>1533</v>
      </c>
      <c r="K83" s="9" t="s">
        <v>751</v>
      </c>
      <c r="L83" s="27">
        <v>161.19999999999999</v>
      </c>
      <c r="M83" s="45"/>
    </row>
    <row r="84" spans="1:13" s="3" customFormat="1">
      <c r="A84" s="45"/>
      <c r="B84" s="6" t="s">
        <v>639</v>
      </c>
      <c r="C84" s="7" t="s">
        <v>1514</v>
      </c>
      <c r="D84" s="8" t="s">
        <v>1196</v>
      </c>
      <c r="E84" s="9" t="s">
        <v>929</v>
      </c>
      <c r="F84" s="17">
        <v>85.8</v>
      </c>
      <c r="G84" s="45"/>
      <c r="H84" s="26" t="s">
        <v>639</v>
      </c>
      <c r="I84" s="7" t="s">
        <v>1115</v>
      </c>
      <c r="J84" s="8" t="s">
        <v>850</v>
      </c>
      <c r="K84" s="9" t="s">
        <v>929</v>
      </c>
      <c r="L84" s="27">
        <v>162.69999999999999</v>
      </c>
      <c r="M84" s="45"/>
    </row>
    <row r="85" spans="1:13" s="3" customFormat="1">
      <c r="A85" s="45"/>
      <c r="B85" s="6" t="s">
        <v>640</v>
      </c>
      <c r="C85" s="7" t="s">
        <v>1515</v>
      </c>
      <c r="D85" s="8" t="s">
        <v>1516</v>
      </c>
      <c r="E85" s="9" t="s">
        <v>929</v>
      </c>
      <c r="F85" s="17">
        <v>86.5</v>
      </c>
      <c r="G85" s="45"/>
      <c r="H85" s="26" t="s">
        <v>640</v>
      </c>
      <c r="I85" s="7" t="s">
        <v>1420</v>
      </c>
      <c r="J85" s="8" t="s">
        <v>1036</v>
      </c>
      <c r="K85" s="9" t="s">
        <v>929</v>
      </c>
      <c r="L85" s="27">
        <v>163.30000000000001</v>
      </c>
      <c r="M85" s="45"/>
    </row>
    <row r="86" spans="1:13" s="3" customFormat="1">
      <c r="A86" s="45"/>
      <c r="B86" s="6" t="s">
        <v>641</v>
      </c>
      <c r="C86" s="7" t="s">
        <v>1341</v>
      </c>
      <c r="D86" s="8" t="s">
        <v>809</v>
      </c>
      <c r="E86" s="9" t="s">
        <v>929</v>
      </c>
      <c r="F86" s="17">
        <v>87.1</v>
      </c>
      <c r="G86" s="45"/>
      <c r="H86" s="26" t="s">
        <v>641</v>
      </c>
      <c r="I86" s="7" t="s">
        <v>783</v>
      </c>
      <c r="J86" s="8" t="s">
        <v>1534</v>
      </c>
      <c r="K86" s="9" t="s">
        <v>751</v>
      </c>
      <c r="L86" s="27">
        <v>163.6</v>
      </c>
      <c r="M86" s="45"/>
    </row>
    <row r="87" spans="1:13" s="3" customFormat="1">
      <c r="A87" s="45"/>
      <c r="B87" s="6" t="s">
        <v>642</v>
      </c>
      <c r="C87" s="7" t="s">
        <v>1164</v>
      </c>
      <c r="D87" s="8" t="s">
        <v>1338</v>
      </c>
      <c r="E87" s="9" t="s">
        <v>929</v>
      </c>
      <c r="F87" s="17">
        <v>87.8</v>
      </c>
      <c r="G87" s="45"/>
      <c r="H87" s="26" t="s">
        <v>642</v>
      </c>
      <c r="I87" s="7" t="s">
        <v>1500</v>
      </c>
      <c r="J87" s="8" t="s">
        <v>1181</v>
      </c>
      <c r="K87" s="9" t="s">
        <v>929</v>
      </c>
      <c r="L87" s="27">
        <v>169</v>
      </c>
      <c r="M87" s="45"/>
    </row>
    <row r="88" spans="1:13" s="3" customFormat="1">
      <c r="A88" s="45"/>
      <c r="B88" s="6" t="s">
        <v>643</v>
      </c>
      <c r="C88" s="7" t="s">
        <v>747</v>
      </c>
      <c r="D88" s="8" t="s">
        <v>1312</v>
      </c>
      <c r="E88" s="9" t="s">
        <v>629</v>
      </c>
      <c r="F88" s="17">
        <v>88.4</v>
      </c>
      <c r="G88" s="45"/>
      <c r="H88" s="26" t="s">
        <v>643</v>
      </c>
      <c r="I88" s="7" t="s">
        <v>1114</v>
      </c>
      <c r="J88" s="8" t="s">
        <v>1535</v>
      </c>
      <c r="K88" s="9" t="s">
        <v>751</v>
      </c>
      <c r="L88" s="27">
        <v>169.5</v>
      </c>
      <c r="M88" s="45"/>
    </row>
    <row r="89" spans="1:13" s="3" customFormat="1">
      <c r="A89" s="45"/>
      <c r="B89" s="6" t="s">
        <v>646</v>
      </c>
      <c r="C89" s="7" t="s">
        <v>655</v>
      </c>
      <c r="D89" s="8" t="s">
        <v>1517</v>
      </c>
      <c r="E89" s="9" t="s">
        <v>751</v>
      </c>
      <c r="F89" s="17">
        <v>89.6</v>
      </c>
      <c r="G89" s="45"/>
      <c r="H89" s="26" t="s">
        <v>646</v>
      </c>
      <c r="I89" s="7" t="s">
        <v>816</v>
      </c>
      <c r="J89" s="8" t="s">
        <v>1536</v>
      </c>
      <c r="K89" s="9" t="s">
        <v>751</v>
      </c>
      <c r="L89" s="27">
        <v>170.5</v>
      </c>
      <c r="M89" s="45"/>
    </row>
    <row r="90" spans="1:13" s="3" customFormat="1">
      <c r="A90" s="45"/>
      <c r="B90" s="6" t="s">
        <v>647</v>
      </c>
      <c r="C90" s="7" t="s">
        <v>659</v>
      </c>
      <c r="D90" s="8" t="s">
        <v>693</v>
      </c>
      <c r="E90" s="9" t="s">
        <v>735</v>
      </c>
      <c r="F90" s="17">
        <v>90</v>
      </c>
      <c r="G90" s="45"/>
      <c r="H90" s="26" t="s">
        <v>647</v>
      </c>
      <c r="I90" s="7" t="s">
        <v>796</v>
      </c>
      <c r="J90" s="8" t="s">
        <v>1509</v>
      </c>
      <c r="K90" s="9" t="s">
        <v>1510</v>
      </c>
      <c r="L90" s="27">
        <v>170.9</v>
      </c>
      <c r="M90" s="45"/>
    </row>
    <row r="91" spans="1:13" s="3" customFormat="1">
      <c r="A91" s="45"/>
      <c r="B91" s="6" t="s">
        <v>648</v>
      </c>
      <c r="C91" s="7" t="s">
        <v>761</v>
      </c>
      <c r="D91" s="8" t="s">
        <v>1518</v>
      </c>
      <c r="E91" s="9" t="s">
        <v>751</v>
      </c>
      <c r="F91" s="17">
        <v>90.4</v>
      </c>
      <c r="G91" s="45"/>
      <c r="H91" s="26" t="s">
        <v>648</v>
      </c>
      <c r="I91" s="7" t="s">
        <v>706</v>
      </c>
      <c r="J91" s="8" t="s">
        <v>812</v>
      </c>
      <c r="K91" s="9" t="s">
        <v>663</v>
      </c>
      <c r="L91" s="27">
        <v>172.1</v>
      </c>
      <c r="M91" s="45"/>
    </row>
    <row r="92" spans="1:13" s="3" customFormat="1">
      <c r="A92" s="45"/>
      <c r="B92" s="6" t="s">
        <v>649</v>
      </c>
      <c r="C92" s="7" t="s">
        <v>1519</v>
      </c>
      <c r="D92" s="8" t="s">
        <v>1520</v>
      </c>
      <c r="E92" s="9" t="s">
        <v>666</v>
      </c>
      <c r="F92" s="17">
        <v>91.2</v>
      </c>
      <c r="G92" s="45"/>
      <c r="H92" s="26" t="s">
        <v>649</v>
      </c>
      <c r="I92" s="7" t="s">
        <v>1537</v>
      </c>
      <c r="J92" s="8" t="s">
        <v>1538</v>
      </c>
      <c r="K92" s="9" t="s">
        <v>929</v>
      </c>
      <c r="L92" s="27">
        <v>174.2</v>
      </c>
      <c r="M92" s="45"/>
    </row>
    <row r="93" spans="1:13" s="3" customFormat="1">
      <c r="A93" s="45"/>
      <c r="B93" s="6" t="s">
        <v>650</v>
      </c>
      <c r="C93" s="7" t="s">
        <v>1099</v>
      </c>
      <c r="D93" s="8" t="s">
        <v>1526</v>
      </c>
      <c r="E93" s="9" t="s">
        <v>657</v>
      </c>
      <c r="F93" s="17">
        <v>91.8</v>
      </c>
      <c r="G93" s="45"/>
      <c r="H93" s="26" t="s">
        <v>650</v>
      </c>
      <c r="I93" s="7" t="s">
        <v>706</v>
      </c>
      <c r="J93" s="8" t="s">
        <v>1539</v>
      </c>
      <c r="K93" s="9" t="s">
        <v>751</v>
      </c>
      <c r="L93" s="27">
        <v>180.3</v>
      </c>
      <c r="M93" s="45"/>
    </row>
    <row r="94" spans="1:13" s="3" customFormat="1">
      <c r="A94" s="45"/>
      <c r="B94" s="6" t="s">
        <v>651</v>
      </c>
      <c r="C94" s="7" t="s">
        <v>627</v>
      </c>
      <c r="D94" s="8" t="s">
        <v>1342</v>
      </c>
      <c r="E94" s="9" t="s">
        <v>751</v>
      </c>
      <c r="F94" s="17">
        <v>92.3</v>
      </c>
      <c r="G94" s="45"/>
      <c r="H94" s="26" t="s">
        <v>651</v>
      </c>
      <c r="I94" s="7" t="s">
        <v>740</v>
      </c>
      <c r="J94" s="8" t="s">
        <v>1540</v>
      </c>
      <c r="K94" s="9" t="s">
        <v>751</v>
      </c>
      <c r="L94" s="27">
        <v>182.3</v>
      </c>
      <c r="M94" s="45"/>
    </row>
    <row r="95" spans="1:13" s="3" customFormat="1">
      <c r="A95" s="45"/>
      <c r="B95" s="6" t="s">
        <v>899</v>
      </c>
      <c r="C95" s="7" t="s">
        <v>687</v>
      </c>
      <c r="D95" s="8" t="s">
        <v>1521</v>
      </c>
      <c r="E95" s="9" t="s">
        <v>751</v>
      </c>
      <c r="F95" s="17">
        <v>92.8</v>
      </c>
      <c r="G95" s="45"/>
      <c r="H95" s="26" t="s">
        <v>899</v>
      </c>
      <c r="I95" s="7" t="s">
        <v>709</v>
      </c>
      <c r="J95" s="8" t="s">
        <v>1326</v>
      </c>
      <c r="K95" s="9" t="s">
        <v>663</v>
      </c>
      <c r="L95" s="27">
        <v>192.8</v>
      </c>
      <c r="M95" s="45"/>
    </row>
    <row r="96" spans="1:13" s="3" customFormat="1">
      <c r="A96" s="45"/>
      <c r="B96" s="6" t="s">
        <v>900</v>
      </c>
      <c r="C96" s="7" t="s">
        <v>675</v>
      </c>
      <c r="D96" s="8" t="s">
        <v>1462</v>
      </c>
      <c r="E96" s="9" t="s">
        <v>629</v>
      </c>
      <c r="F96" s="17">
        <v>93.2</v>
      </c>
      <c r="G96" s="45"/>
      <c r="H96" s="26" t="s">
        <v>900</v>
      </c>
      <c r="I96" s="7" t="s">
        <v>706</v>
      </c>
      <c r="J96" s="8" t="s">
        <v>1541</v>
      </c>
      <c r="K96" s="9" t="s">
        <v>666</v>
      </c>
      <c r="L96" s="27">
        <v>193.6</v>
      </c>
      <c r="M96" s="45"/>
    </row>
    <row r="97" spans="1:13" s="3" customFormat="1">
      <c r="A97" s="45"/>
      <c r="B97" s="6" t="s">
        <v>901</v>
      </c>
      <c r="C97" s="7" t="s">
        <v>761</v>
      </c>
      <c r="D97" s="8" t="s">
        <v>1107</v>
      </c>
      <c r="E97" s="9" t="s">
        <v>629</v>
      </c>
      <c r="F97" s="17">
        <v>93.8</v>
      </c>
      <c r="G97" s="45"/>
      <c r="H97" s="26" t="s">
        <v>901</v>
      </c>
      <c r="I97" s="7" t="s">
        <v>729</v>
      </c>
      <c r="J97" s="8" t="s">
        <v>1327</v>
      </c>
      <c r="K97" s="9" t="s">
        <v>663</v>
      </c>
      <c r="L97" s="27">
        <v>195.2</v>
      </c>
      <c r="M97" s="45"/>
    </row>
    <row r="98" spans="1:13" s="3" customFormat="1">
      <c r="A98" s="45"/>
      <c r="B98" s="6" t="s">
        <v>902</v>
      </c>
      <c r="C98" s="7" t="s">
        <v>659</v>
      </c>
      <c r="D98" s="8" t="s">
        <v>1105</v>
      </c>
      <c r="E98" s="9" t="s">
        <v>629</v>
      </c>
      <c r="F98" s="17">
        <v>94.3</v>
      </c>
      <c r="G98" s="45"/>
      <c r="H98" s="26" t="s">
        <v>902</v>
      </c>
      <c r="I98" s="7" t="s">
        <v>706</v>
      </c>
      <c r="J98" s="8" t="s">
        <v>1330</v>
      </c>
      <c r="K98" s="9" t="s">
        <v>629</v>
      </c>
      <c r="L98" s="27">
        <v>210</v>
      </c>
      <c r="M98" s="45"/>
    </row>
    <row r="99" spans="1:13" s="3" customFormat="1">
      <c r="A99" s="45"/>
      <c r="B99" s="6" t="s">
        <v>903</v>
      </c>
      <c r="C99" s="7" t="s">
        <v>753</v>
      </c>
      <c r="D99" s="8" t="s">
        <v>1522</v>
      </c>
      <c r="E99" s="9" t="s">
        <v>663</v>
      </c>
      <c r="F99" s="17">
        <v>94.6</v>
      </c>
      <c r="G99" s="45"/>
      <c r="H99" s="26" t="s">
        <v>903</v>
      </c>
      <c r="I99" s="7" t="s">
        <v>740</v>
      </c>
      <c r="J99" s="8" t="s">
        <v>1542</v>
      </c>
      <c r="K99" s="9" t="s">
        <v>666</v>
      </c>
      <c r="L99" s="27"/>
      <c r="M99" s="45"/>
    </row>
    <row r="100" spans="1:13" s="3" customFormat="1">
      <c r="A100" s="45"/>
      <c r="B100" s="6" t="s">
        <v>1124</v>
      </c>
      <c r="C100" s="7" t="s">
        <v>976</v>
      </c>
      <c r="D100" s="8" t="s">
        <v>1523</v>
      </c>
      <c r="E100" s="9" t="s">
        <v>751</v>
      </c>
      <c r="F100" s="17">
        <v>95.2</v>
      </c>
      <c r="G100" s="45"/>
      <c r="H100" s="26"/>
      <c r="I100" s="7"/>
      <c r="J100" s="8"/>
      <c r="K100" s="9"/>
      <c r="L100" s="27"/>
      <c r="M100" s="45"/>
    </row>
    <row r="101" spans="1:13" s="3" customFormat="1">
      <c r="A101" s="45"/>
      <c r="B101" s="6" t="s">
        <v>1125</v>
      </c>
      <c r="C101" s="7" t="s">
        <v>696</v>
      </c>
      <c r="D101" s="8" t="s">
        <v>683</v>
      </c>
      <c r="E101" s="9" t="s">
        <v>657</v>
      </c>
      <c r="F101" s="17">
        <v>95.5</v>
      </c>
      <c r="G101" s="45"/>
      <c r="H101" s="26"/>
      <c r="I101" s="7"/>
      <c r="J101" s="8"/>
      <c r="K101" s="9"/>
      <c r="L101" s="27"/>
      <c r="M101" s="45"/>
    </row>
    <row r="102" spans="1:13" s="3" customFormat="1">
      <c r="A102" s="45"/>
      <c r="B102" s="6" t="s">
        <v>1126</v>
      </c>
      <c r="C102" s="7" t="s">
        <v>1315</v>
      </c>
      <c r="D102" s="8" t="s">
        <v>1524</v>
      </c>
      <c r="E102" s="9" t="s">
        <v>629</v>
      </c>
      <c r="F102" s="17">
        <v>96.9</v>
      </c>
      <c r="G102" s="45"/>
      <c r="H102" s="26"/>
      <c r="I102" s="7"/>
      <c r="J102" s="8"/>
      <c r="K102" s="9"/>
      <c r="L102" s="27"/>
      <c r="M102" s="45"/>
    </row>
    <row r="103" spans="1:13" s="3" customFormat="1">
      <c r="A103" s="45"/>
      <c r="B103" s="6" t="s">
        <v>1127</v>
      </c>
      <c r="C103" s="7" t="s">
        <v>627</v>
      </c>
      <c r="D103" s="8" t="s">
        <v>1525</v>
      </c>
      <c r="E103" s="9" t="s">
        <v>629</v>
      </c>
      <c r="F103" s="17">
        <v>97.2</v>
      </c>
      <c r="G103" s="45"/>
      <c r="H103" s="26"/>
      <c r="I103" s="7"/>
      <c r="J103" s="8"/>
      <c r="K103" s="9"/>
      <c r="L103" s="27"/>
      <c r="M103" s="45"/>
    </row>
    <row r="104" spans="1:13" s="3" customFormat="1">
      <c r="A104" s="45"/>
      <c r="B104" s="6" t="s">
        <v>1128</v>
      </c>
      <c r="C104" s="7" t="s">
        <v>627</v>
      </c>
      <c r="D104" s="8" t="s">
        <v>1526</v>
      </c>
      <c r="E104" s="9" t="s">
        <v>751</v>
      </c>
      <c r="F104" s="17">
        <v>97.7</v>
      </c>
      <c r="G104" s="45"/>
      <c r="H104" s="26"/>
      <c r="I104" s="7"/>
      <c r="J104" s="8"/>
      <c r="K104" s="9"/>
      <c r="L104" s="27"/>
      <c r="M104" s="45"/>
    </row>
    <row r="105" spans="1:13" s="3" customFormat="1">
      <c r="A105" s="45"/>
      <c r="B105" s="6" t="s">
        <v>1129</v>
      </c>
      <c r="C105" s="7" t="s">
        <v>1035</v>
      </c>
      <c r="D105" s="8" t="s">
        <v>693</v>
      </c>
      <c r="E105" s="9" t="s">
        <v>735</v>
      </c>
      <c r="F105" s="17">
        <v>98.3</v>
      </c>
      <c r="G105" s="45"/>
      <c r="H105" s="26"/>
      <c r="I105" s="7"/>
      <c r="J105" s="8"/>
      <c r="K105" s="9"/>
      <c r="L105" s="27"/>
      <c r="M105" s="45"/>
    </row>
    <row r="106" spans="1:13" s="3" customFormat="1">
      <c r="A106" s="45"/>
      <c r="B106" s="6" t="s">
        <v>1130</v>
      </c>
      <c r="C106" s="7" t="s">
        <v>753</v>
      </c>
      <c r="D106" s="8" t="s">
        <v>1527</v>
      </c>
      <c r="E106" s="9" t="s">
        <v>751</v>
      </c>
      <c r="F106" s="17">
        <v>99.7</v>
      </c>
      <c r="G106" s="45"/>
      <c r="H106" s="26"/>
      <c r="I106" s="7"/>
      <c r="J106" s="8"/>
      <c r="K106" s="9"/>
      <c r="L106" s="27"/>
      <c r="M106" s="45"/>
    </row>
    <row r="107" spans="1:13" s="3" customFormat="1">
      <c r="A107" s="45"/>
      <c r="B107" s="6" t="s">
        <v>1131</v>
      </c>
      <c r="C107" s="7" t="s">
        <v>680</v>
      </c>
      <c r="D107" s="8" t="s">
        <v>1107</v>
      </c>
      <c r="E107" s="9" t="s">
        <v>629</v>
      </c>
      <c r="F107" s="17">
        <v>100.5</v>
      </c>
      <c r="G107" s="45"/>
      <c r="H107" s="26"/>
      <c r="I107" s="7"/>
      <c r="J107" s="8"/>
      <c r="K107" s="9"/>
      <c r="L107" s="27"/>
      <c r="M107" s="45"/>
    </row>
    <row r="108" spans="1:13" s="3" customFormat="1">
      <c r="A108" s="45"/>
      <c r="B108" s="6" t="s">
        <v>1132</v>
      </c>
      <c r="C108" s="7" t="s">
        <v>690</v>
      </c>
      <c r="D108" s="8" t="s">
        <v>1528</v>
      </c>
      <c r="E108" s="9" t="s">
        <v>929</v>
      </c>
      <c r="F108" s="17">
        <v>101.3</v>
      </c>
      <c r="G108" s="45"/>
      <c r="H108" s="26"/>
      <c r="I108" s="7"/>
      <c r="J108" s="8"/>
      <c r="K108" s="9"/>
      <c r="L108" s="27"/>
      <c r="M108" s="45"/>
    </row>
    <row r="109" spans="1:13" s="3" customFormat="1">
      <c r="A109" s="45"/>
      <c r="B109" s="6" t="s">
        <v>1133</v>
      </c>
      <c r="C109" s="7" t="s">
        <v>696</v>
      </c>
      <c r="D109" s="8" t="s">
        <v>1097</v>
      </c>
      <c r="E109" s="9" t="s">
        <v>629</v>
      </c>
      <c r="F109" s="17">
        <v>101.9</v>
      </c>
      <c r="G109" s="45"/>
      <c r="H109" s="26"/>
      <c r="I109" s="7"/>
      <c r="J109" s="7"/>
      <c r="K109" s="9"/>
      <c r="L109" s="27"/>
      <c r="M109" s="45"/>
    </row>
    <row r="110" spans="1:13" s="3" customFormat="1">
      <c r="A110" s="45"/>
      <c r="B110" s="6" t="s">
        <v>1134</v>
      </c>
      <c r="C110" s="7" t="s">
        <v>1203</v>
      </c>
      <c r="D110" s="8" t="s">
        <v>1529</v>
      </c>
      <c r="E110" s="9" t="s">
        <v>666</v>
      </c>
      <c r="F110" s="17">
        <v>102.6</v>
      </c>
      <c r="G110" s="45"/>
      <c r="H110" s="26"/>
      <c r="I110" s="7"/>
      <c r="J110" s="7"/>
      <c r="K110" s="9"/>
      <c r="L110" s="27"/>
      <c r="M110" s="45"/>
    </row>
    <row r="111" spans="1:13" s="3" customFormat="1">
      <c r="A111" s="45"/>
      <c r="B111" s="6" t="s">
        <v>1543</v>
      </c>
      <c r="C111" s="7" t="s">
        <v>1102</v>
      </c>
      <c r="D111" s="8" t="s">
        <v>1530</v>
      </c>
      <c r="E111" s="9" t="s">
        <v>666</v>
      </c>
      <c r="F111" s="17">
        <v>108.8</v>
      </c>
      <c r="G111" s="45"/>
      <c r="H111" s="26"/>
      <c r="I111" s="7"/>
      <c r="J111" s="7"/>
      <c r="K111" s="9"/>
      <c r="L111" s="27"/>
      <c r="M111" s="45"/>
    </row>
    <row r="112" spans="1:13" s="3" customFormat="1">
      <c r="A112" s="45"/>
      <c r="B112" s="6" t="s">
        <v>1544</v>
      </c>
      <c r="C112" s="7" t="s">
        <v>1322</v>
      </c>
      <c r="D112" s="8" t="s">
        <v>1531</v>
      </c>
      <c r="E112" s="9" t="s">
        <v>629</v>
      </c>
      <c r="F112" s="17">
        <v>113.7</v>
      </c>
      <c r="G112" s="45"/>
      <c r="H112" s="26"/>
      <c r="I112" s="7"/>
      <c r="J112" s="7"/>
      <c r="K112" s="9"/>
      <c r="L112" s="27"/>
      <c r="M112" s="45"/>
    </row>
    <row r="113" spans="1:14" s="3" customFormat="1" ht="12.75" thickBot="1">
      <c r="A113" s="45"/>
      <c r="B113" s="6" t="s">
        <v>1545</v>
      </c>
      <c r="C113" s="7" t="s">
        <v>627</v>
      </c>
      <c r="D113" s="8" t="s">
        <v>662</v>
      </c>
      <c r="E113" s="9" t="s">
        <v>663</v>
      </c>
      <c r="F113" s="17"/>
      <c r="G113" s="45"/>
      <c r="H113" s="26"/>
      <c r="I113" s="7"/>
      <c r="J113" s="7"/>
      <c r="K113" s="9"/>
      <c r="L113" s="27"/>
      <c r="M113" s="45"/>
    </row>
    <row r="114" spans="1:14" s="3" customFormat="1" ht="13.5" hidden="1" thickBot="1">
      <c r="A114" s="45"/>
      <c r="B114" s="19"/>
      <c r="C114" s="10"/>
      <c r="D114" s="22"/>
      <c r="E114" s="11"/>
      <c r="F114" s="18"/>
      <c r="G114" s="45"/>
      <c r="H114" s="28"/>
      <c r="I114" s="29"/>
      <c r="J114" s="29"/>
      <c r="K114" s="30"/>
      <c r="L114" s="31"/>
      <c r="M114" s="45"/>
    </row>
    <row r="115" spans="1:14" s="3" customFormat="1" ht="12.75" thickTop="1">
      <c r="A115" s="45"/>
      <c r="B115" s="46"/>
      <c r="C115" s="46"/>
      <c r="D115" s="46"/>
      <c r="E115" s="46"/>
      <c r="F115" s="46"/>
      <c r="G115" s="45"/>
      <c r="H115" s="47"/>
      <c r="I115" s="47"/>
      <c r="J115" s="47"/>
      <c r="K115" s="47"/>
      <c r="L115" s="47"/>
      <c r="M115" s="45"/>
    </row>
    <row r="116" spans="1:14" ht="34.5" customHeight="1" thickBot="1">
      <c r="A116" s="35"/>
      <c r="B116" s="1056" t="s">
        <v>768</v>
      </c>
      <c r="C116" s="1056"/>
      <c r="D116" s="35"/>
      <c r="E116" s="160" t="s">
        <v>711</v>
      </c>
      <c r="F116" s="1065" t="s">
        <v>1638</v>
      </c>
      <c r="G116" s="1065"/>
      <c r="H116" s="1065"/>
      <c r="I116" s="1065"/>
      <c r="J116" s="35"/>
      <c r="K116" s="1056" t="s">
        <v>713</v>
      </c>
      <c r="L116" s="1056"/>
      <c r="M116" s="35"/>
    </row>
    <row r="117" spans="1:14" ht="5.25" customHeight="1" thickTop="1" thickBot="1">
      <c r="A117" s="35"/>
      <c r="B117" s="1057" t="s">
        <v>621</v>
      </c>
      <c r="C117" s="1058"/>
      <c r="D117" s="43"/>
      <c r="E117" s="44"/>
      <c r="F117" s="44"/>
      <c r="G117" s="35"/>
      <c r="H117" s="1061" t="s">
        <v>652</v>
      </c>
      <c r="I117" s="1062"/>
      <c r="J117" s="35"/>
      <c r="K117" s="35"/>
      <c r="L117" s="35"/>
      <c r="M117" s="35"/>
    </row>
    <row r="118" spans="1:14" s="3" customFormat="1" ht="16.5" thickTop="1" thickBot="1">
      <c r="A118" s="45"/>
      <c r="B118" s="1059"/>
      <c r="C118" s="1060"/>
      <c r="D118" s="14"/>
      <c r="E118" s="12" t="s">
        <v>645</v>
      </c>
      <c r="F118" s="13">
        <f>COUNTA(D120:D144)</f>
        <v>15</v>
      </c>
      <c r="G118" s="45"/>
      <c r="H118" s="1063"/>
      <c r="I118" s="1064"/>
      <c r="J118" s="32"/>
      <c r="K118" s="33" t="s">
        <v>645</v>
      </c>
      <c r="L118" s="34">
        <f>COUNTA(J120:J144)</f>
        <v>23</v>
      </c>
      <c r="M118" s="45"/>
    </row>
    <row r="119" spans="1:14" s="3" customFormat="1">
      <c r="A119" s="45"/>
      <c r="B119" s="15" t="s">
        <v>626</v>
      </c>
      <c r="C119" s="16" t="s">
        <v>622</v>
      </c>
      <c r="D119" s="4" t="s">
        <v>623</v>
      </c>
      <c r="E119" s="4" t="s">
        <v>624</v>
      </c>
      <c r="F119" s="5" t="s">
        <v>644</v>
      </c>
      <c r="G119" s="45"/>
      <c r="H119" s="24" t="s">
        <v>626</v>
      </c>
      <c r="I119" s="23" t="s">
        <v>622</v>
      </c>
      <c r="J119" s="4" t="s">
        <v>623</v>
      </c>
      <c r="K119" s="4" t="s">
        <v>624</v>
      </c>
      <c r="L119" s="25" t="s">
        <v>644</v>
      </c>
      <c r="M119" s="45"/>
    </row>
    <row r="120" spans="1:14" s="3" customFormat="1">
      <c r="A120" s="45"/>
      <c r="B120" s="76" t="s">
        <v>630</v>
      </c>
      <c r="C120" s="77" t="s">
        <v>753</v>
      </c>
      <c r="D120" s="78" t="s">
        <v>1546</v>
      </c>
      <c r="E120" s="79" t="s">
        <v>751</v>
      </c>
      <c r="F120" s="219">
        <v>1.5254629629629631E-3</v>
      </c>
      <c r="G120" s="226"/>
      <c r="H120" s="94" t="s">
        <v>630</v>
      </c>
      <c r="I120" s="77" t="s">
        <v>810</v>
      </c>
      <c r="J120" s="78" t="s">
        <v>1554</v>
      </c>
      <c r="K120" s="79" t="s">
        <v>669</v>
      </c>
      <c r="L120" s="222">
        <v>1.9375E-3</v>
      </c>
      <c r="M120" s="45"/>
      <c r="N120" s="227"/>
    </row>
    <row r="121" spans="1:14" s="3" customFormat="1">
      <c r="A121" s="45"/>
      <c r="B121" s="81" t="s">
        <v>631</v>
      </c>
      <c r="C121" s="82" t="s">
        <v>687</v>
      </c>
      <c r="D121" s="83" t="s">
        <v>1399</v>
      </c>
      <c r="E121" s="84" t="s">
        <v>751</v>
      </c>
      <c r="F121" s="220">
        <v>1.6365740740740739E-3</v>
      </c>
      <c r="G121" s="226"/>
      <c r="H121" s="96" t="s">
        <v>631</v>
      </c>
      <c r="I121" s="82" t="s">
        <v>706</v>
      </c>
      <c r="J121" s="83" t="s">
        <v>1555</v>
      </c>
      <c r="K121" s="84" t="s">
        <v>661</v>
      </c>
      <c r="L121" s="223">
        <v>1.9479166666666664E-3</v>
      </c>
      <c r="M121" s="45"/>
      <c r="N121" s="227"/>
    </row>
    <row r="122" spans="1:14" s="3" customFormat="1">
      <c r="A122" s="45"/>
      <c r="B122" s="86" t="s">
        <v>632</v>
      </c>
      <c r="C122" s="87" t="s">
        <v>1156</v>
      </c>
      <c r="D122" s="88" t="s">
        <v>1157</v>
      </c>
      <c r="E122" s="89" t="s">
        <v>629</v>
      </c>
      <c r="F122" s="221">
        <v>1.6701388888888892E-3</v>
      </c>
      <c r="G122" s="226"/>
      <c r="H122" s="98" t="s">
        <v>632</v>
      </c>
      <c r="I122" s="87" t="s">
        <v>664</v>
      </c>
      <c r="J122" s="88" t="s">
        <v>850</v>
      </c>
      <c r="K122" s="89" t="s">
        <v>661</v>
      </c>
      <c r="L122" s="224">
        <v>1.9513888888888888E-3</v>
      </c>
      <c r="M122" s="45"/>
      <c r="N122" s="227"/>
    </row>
    <row r="123" spans="1:14" s="3" customFormat="1">
      <c r="A123" s="45"/>
      <c r="B123" s="6" t="s">
        <v>633</v>
      </c>
      <c r="C123" s="7" t="s">
        <v>1547</v>
      </c>
      <c r="D123" s="8" t="s">
        <v>1548</v>
      </c>
      <c r="E123" s="9" t="s">
        <v>751</v>
      </c>
      <c r="F123" s="17">
        <v>147.5</v>
      </c>
      <c r="G123" s="45"/>
      <c r="H123" s="26" t="s">
        <v>633</v>
      </c>
      <c r="I123" s="7" t="s">
        <v>706</v>
      </c>
      <c r="J123" s="8" t="s">
        <v>1146</v>
      </c>
      <c r="K123" s="9" t="s">
        <v>751</v>
      </c>
      <c r="L123" s="27">
        <v>169</v>
      </c>
      <c r="M123" s="45"/>
    </row>
    <row r="124" spans="1:14" s="3" customFormat="1">
      <c r="A124" s="45"/>
      <c r="B124" s="6" t="s">
        <v>634</v>
      </c>
      <c r="C124" s="7" t="s">
        <v>964</v>
      </c>
      <c r="D124" s="8" t="s">
        <v>1549</v>
      </c>
      <c r="E124" s="9" t="s">
        <v>661</v>
      </c>
      <c r="F124" s="17">
        <v>152.69999999999999</v>
      </c>
      <c r="G124" s="45"/>
      <c r="H124" s="26" t="s">
        <v>634</v>
      </c>
      <c r="I124" s="7" t="s">
        <v>671</v>
      </c>
      <c r="J124" s="8" t="s">
        <v>870</v>
      </c>
      <c r="K124" s="9" t="s">
        <v>661</v>
      </c>
      <c r="L124" s="27">
        <v>174.5</v>
      </c>
      <c r="M124" s="45"/>
    </row>
    <row r="125" spans="1:14" s="3" customFormat="1">
      <c r="A125" s="45"/>
      <c r="B125" s="6" t="s">
        <v>635</v>
      </c>
      <c r="C125" s="7" t="s">
        <v>1343</v>
      </c>
      <c r="D125" s="8" t="s">
        <v>1471</v>
      </c>
      <c r="E125" s="9" t="s">
        <v>666</v>
      </c>
      <c r="F125" s="17">
        <v>153.19999999999999</v>
      </c>
      <c r="G125" s="45"/>
      <c r="H125" s="26" t="s">
        <v>635</v>
      </c>
      <c r="I125" s="7" t="s">
        <v>664</v>
      </c>
      <c r="J125" s="8" t="s">
        <v>1556</v>
      </c>
      <c r="K125" s="9" t="s">
        <v>661</v>
      </c>
      <c r="L125" s="27">
        <v>175.4</v>
      </c>
      <c r="M125" s="45"/>
    </row>
    <row r="126" spans="1:14" s="3" customFormat="1">
      <c r="A126" s="45"/>
      <c r="B126" s="6" t="s">
        <v>636</v>
      </c>
      <c r="C126" s="7" t="s">
        <v>1375</v>
      </c>
      <c r="D126" s="8" t="s">
        <v>1361</v>
      </c>
      <c r="E126" s="9" t="s">
        <v>751</v>
      </c>
      <c r="F126" s="17">
        <v>153.6</v>
      </c>
      <c r="G126" s="45"/>
      <c r="H126" s="26" t="s">
        <v>636</v>
      </c>
      <c r="I126" s="7" t="s">
        <v>705</v>
      </c>
      <c r="J126" s="8" t="s">
        <v>850</v>
      </c>
      <c r="K126" s="9" t="s">
        <v>929</v>
      </c>
      <c r="L126" s="27">
        <v>181.8</v>
      </c>
      <c r="M126" s="45"/>
    </row>
    <row r="127" spans="1:14" s="3" customFormat="1">
      <c r="A127" s="45"/>
      <c r="B127" s="6" t="s">
        <v>637</v>
      </c>
      <c r="C127" s="7" t="s">
        <v>627</v>
      </c>
      <c r="D127" s="8" t="s">
        <v>1550</v>
      </c>
      <c r="E127" s="9" t="s">
        <v>735</v>
      </c>
      <c r="F127" s="17">
        <v>154.1</v>
      </c>
      <c r="G127" s="45"/>
      <c r="H127" s="26" t="s">
        <v>637</v>
      </c>
      <c r="I127" s="7" t="s">
        <v>705</v>
      </c>
      <c r="J127" s="8" t="s">
        <v>821</v>
      </c>
      <c r="K127" s="9" t="s">
        <v>657</v>
      </c>
      <c r="L127" s="27">
        <v>182.7</v>
      </c>
      <c r="M127" s="45"/>
    </row>
    <row r="128" spans="1:14" s="3" customFormat="1">
      <c r="A128" s="45"/>
      <c r="B128" s="6" t="s">
        <v>638</v>
      </c>
      <c r="C128" s="7" t="s">
        <v>1551</v>
      </c>
      <c r="D128" s="8" t="s">
        <v>1196</v>
      </c>
      <c r="E128" s="9" t="s">
        <v>929</v>
      </c>
      <c r="F128" s="17">
        <v>155.1</v>
      </c>
      <c r="G128" s="45"/>
      <c r="H128" s="26" t="s">
        <v>638</v>
      </c>
      <c r="I128" s="7" t="s">
        <v>1145</v>
      </c>
      <c r="J128" s="8" t="s">
        <v>1352</v>
      </c>
      <c r="K128" s="9" t="s">
        <v>751</v>
      </c>
      <c r="L128" s="27">
        <v>183.5</v>
      </c>
      <c r="M128" s="45"/>
    </row>
    <row r="129" spans="1:13" s="3" customFormat="1">
      <c r="A129" s="45"/>
      <c r="B129" s="6" t="s">
        <v>639</v>
      </c>
      <c r="C129" s="7" t="s">
        <v>680</v>
      </c>
      <c r="D129" s="8" t="s">
        <v>746</v>
      </c>
      <c r="E129" s="9" t="s">
        <v>629</v>
      </c>
      <c r="F129" s="17">
        <v>155.4</v>
      </c>
      <c r="G129" s="45"/>
      <c r="H129" s="26" t="s">
        <v>639</v>
      </c>
      <c r="I129" s="7" t="s">
        <v>709</v>
      </c>
      <c r="J129" s="8" t="s">
        <v>1557</v>
      </c>
      <c r="K129" s="9" t="s">
        <v>661</v>
      </c>
      <c r="L129" s="27">
        <v>186.1</v>
      </c>
      <c r="M129" s="45"/>
    </row>
    <row r="130" spans="1:13" s="3" customFormat="1">
      <c r="A130" s="45"/>
      <c r="B130" s="6" t="s">
        <v>640</v>
      </c>
      <c r="C130" s="7" t="s">
        <v>653</v>
      </c>
      <c r="D130" s="8" t="s">
        <v>654</v>
      </c>
      <c r="E130" s="9" t="s">
        <v>943</v>
      </c>
      <c r="F130" s="17">
        <v>155.69999999999999</v>
      </c>
      <c r="G130" s="45"/>
      <c r="H130" s="26" t="s">
        <v>640</v>
      </c>
      <c r="I130" s="7" t="s">
        <v>982</v>
      </c>
      <c r="J130" s="8" t="s">
        <v>1558</v>
      </c>
      <c r="K130" s="9" t="s">
        <v>751</v>
      </c>
      <c r="L130" s="27">
        <v>186.4</v>
      </c>
      <c r="M130" s="45"/>
    </row>
    <row r="131" spans="1:13" s="3" customFormat="1">
      <c r="A131" s="45"/>
      <c r="B131" s="6" t="s">
        <v>641</v>
      </c>
      <c r="C131" s="7" t="s">
        <v>761</v>
      </c>
      <c r="D131" s="8" t="s">
        <v>1363</v>
      </c>
      <c r="E131" s="9" t="s">
        <v>751</v>
      </c>
      <c r="F131" s="17">
        <v>156.1</v>
      </c>
      <c r="G131" s="45"/>
      <c r="H131" s="26" t="s">
        <v>641</v>
      </c>
      <c r="I131" s="7" t="s">
        <v>740</v>
      </c>
      <c r="J131" s="8" t="s">
        <v>1559</v>
      </c>
      <c r="K131" s="9" t="s">
        <v>666</v>
      </c>
      <c r="L131" s="27">
        <v>188.7</v>
      </c>
      <c r="M131" s="45"/>
    </row>
    <row r="132" spans="1:13" s="3" customFormat="1">
      <c r="A132" s="45"/>
      <c r="B132" s="6" t="s">
        <v>642</v>
      </c>
      <c r="C132" s="7" t="s">
        <v>1099</v>
      </c>
      <c r="D132" s="8" t="s">
        <v>1552</v>
      </c>
      <c r="E132" s="9" t="s">
        <v>661</v>
      </c>
      <c r="F132" s="17">
        <v>159.1</v>
      </c>
      <c r="G132" s="45"/>
      <c r="H132" s="26" t="s">
        <v>642</v>
      </c>
      <c r="I132" s="7" t="s">
        <v>1142</v>
      </c>
      <c r="J132" s="8" t="s">
        <v>1143</v>
      </c>
      <c r="K132" s="9" t="s">
        <v>657</v>
      </c>
      <c r="L132" s="27">
        <v>192.4</v>
      </c>
      <c r="M132" s="45"/>
    </row>
    <row r="133" spans="1:13" s="3" customFormat="1">
      <c r="A133" s="45"/>
      <c r="B133" s="6" t="s">
        <v>643</v>
      </c>
      <c r="C133" s="7" t="s">
        <v>1164</v>
      </c>
      <c r="D133" s="8" t="s">
        <v>1312</v>
      </c>
      <c r="E133" s="9" t="s">
        <v>629</v>
      </c>
      <c r="F133" s="17">
        <v>164.8</v>
      </c>
      <c r="G133" s="45"/>
      <c r="H133" s="26" t="s">
        <v>643</v>
      </c>
      <c r="I133" s="7" t="s">
        <v>835</v>
      </c>
      <c r="J133" s="8" t="s">
        <v>1393</v>
      </c>
      <c r="K133" s="9" t="s">
        <v>629</v>
      </c>
      <c r="L133" s="27">
        <v>193.6</v>
      </c>
      <c r="M133" s="45"/>
    </row>
    <row r="134" spans="1:13" s="3" customFormat="1">
      <c r="A134" s="45"/>
      <c r="B134" s="6" t="s">
        <v>646</v>
      </c>
      <c r="C134" s="7" t="s">
        <v>696</v>
      </c>
      <c r="D134" s="8" t="s">
        <v>1553</v>
      </c>
      <c r="E134" s="9" t="s">
        <v>751</v>
      </c>
      <c r="F134" s="17">
        <v>191.6</v>
      </c>
      <c r="G134" s="45"/>
      <c r="H134" s="26" t="s">
        <v>646</v>
      </c>
      <c r="I134" s="7" t="s">
        <v>1346</v>
      </c>
      <c r="J134" s="8" t="s">
        <v>1560</v>
      </c>
      <c r="K134" s="9" t="s">
        <v>929</v>
      </c>
      <c r="L134" s="27">
        <v>196.7</v>
      </c>
      <c r="M134" s="45"/>
    </row>
    <row r="135" spans="1:13" s="3" customFormat="1" ht="12.75">
      <c r="A135" s="45"/>
      <c r="B135" s="6"/>
      <c r="C135" s="7"/>
      <c r="D135" s="21"/>
      <c r="E135" s="9"/>
      <c r="F135" s="17"/>
      <c r="G135" s="45"/>
      <c r="H135" s="26" t="s">
        <v>647</v>
      </c>
      <c r="I135" s="7" t="s">
        <v>842</v>
      </c>
      <c r="J135" s="8" t="s">
        <v>1018</v>
      </c>
      <c r="K135" s="9" t="s">
        <v>929</v>
      </c>
      <c r="L135" s="27">
        <v>199.2</v>
      </c>
      <c r="M135" s="45"/>
    </row>
    <row r="136" spans="1:13" s="3" customFormat="1" ht="12.75">
      <c r="A136" s="45"/>
      <c r="B136" s="6"/>
      <c r="C136" s="7"/>
      <c r="D136" s="21"/>
      <c r="E136" s="9"/>
      <c r="F136" s="17"/>
      <c r="G136" s="45"/>
      <c r="H136" s="26" t="s">
        <v>648</v>
      </c>
      <c r="I136" s="7" t="s">
        <v>1058</v>
      </c>
      <c r="J136" s="8" t="s">
        <v>1123</v>
      </c>
      <c r="K136" s="9" t="s">
        <v>661</v>
      </c>
      <c r="L136" s="27">
        <v>200.7</v>
      </c>
      <c r="M136" s="45"/>
    </row>
    <row r="137" spans="1:13" s="3" customFormat="1" ht="12.75">
      <c r="A137" s="45"/>
      <c r="B137" s="6"/>
      <c r="C137" s="7"/>
      <c r="D137" s="21"/>
      <c r="E137" s="9"/>
      <c r="F137" s="17"/>
      <c r="G137" s="45"/>
      <c r="H137" s="26" t="s">
        <v>649</v>
      </c>
      <c r="I137" s="7" t="s">
        <v>705</v>
      </c>
      <c r="J137" s="8" t="s">
        <v>1561</v>
      </c>
      <c r="K137" s="9" t="s">
        <v>629</v>
      </c>
      <c r="L137" s="27">
        <v>201.8</v>
      </c>
      <c r="M137" s="45"/>
    </row>
    <row r="138" spans="1:13" s="3" customFormat="1" ht="12.75">
      <c r="A138" s="45"/>
      <c r="B138" s="6"/>
      <c r="C138" s="7"/>
      <c r="D138" s="21"/>
      <c r="E138" s="9"/>
      <c r="F138" s="17"/>
      <c r="G138" s="45"/>
      <c r="H138" s="26" t="s">
        <v>650</v>
      </c>
      <c r="I138" s="7" t="s">
        <v>699</v>
      </c>
      <c r="J138" s="8" t="s">
        <v>707</v>
      </c>
      <c r="K138" s="9" t="s">
        <v>629</v>
      </c>
      <c r="L138" s="27">
        <v>202.3</v>
      </c>
      <c r="M138" s="45"/>
    </row>
    <row r="139" spans="1:13" s="3" customFormat="1" ht="12.75">
      <c r="A139" s="45"/>
      <c r="B139" s="49"/>
      <c r="C139" s="50"/>
      <c r="D139" s="51"/>
      <c r="E139" s="52"/>
      <c r="F139" s="53"/>
      <c r="G139" s="45"/>
      <c r="H139" s="26" t="s">
        <v>651</v>
      </c>
      <c r="I139" s="50" t="s">
        <v>1562</v>
      </c>
      <c r="J139" s="54" t="s">
        <v>1563</v>
      </c>
      <c r="K139" s="52" t="s">
        <v>929</v>
      </c>
      <c r="L139" s="27">
        <v>203.9</v>
      </c>
      <c r="M139" s="45"/>
    </row>
    <row r="140" spans="1:13" s="3" customFormat="1" ht="12.75">
      <c r="A140" s="45"/>
      <c r="B140" s="49"/>
      <c r="C140" s="50"/>
      <c r="D140" s="51"/>
      <c r="E140" s="52"/>
      <c r="F140" s="53"/>
      <c r="G140" s="45"/>
      <c r="H140" s="26" t="s">
        <v>899</v>
      </c>
      <c r="I140" s="50" t="s">
        <v>1058</v>
      </c>
      <c r="J140" s="54" t="s">
        <v>1564</v>
      </c>
      <c r="K140" s="52" t="s">
        <v>666</v>
      </c>
      <c r="L140" s="55">
        <v>234</v>
      </c>
      <c r="M140" s="45"/>
    </row>
    <row r="141" spans="1:13" s="3" customFormat="1" ht="12.75">
      <c r="A141" s="45"/>
      <c r="B141" s="49"/>
      <c r="C141" s="50"/>
      <c r="D141" s="51"/>
      <c r="E141" s="52"/>
      <c r="F141" s="53"/>
      <c r="G141" s="45"/>
      <c r="H141" s="26" t="s">
        <v>900</v>
      </c>
      <c r="I141" s="50" t="s">
        <v>1058</v>
      </c>
      <c r="J141" s="54" t="s">
        <v>1565</v>
      </c>
      <c r="K141" s="52" t="s">
        <v>666</v>
      </c>
      <c r="L141" s="55">
        <v>239.8</v>
      </c>
      <c r="M141" s="45"/>
    </row>
    <row r="142" spans="1:13" s="3" customFormat="1" ht="13.5" thickBot="1">
      <c r="A142" s="45"/>
      <c r="B142" s="49"/>
      <c r="C142" s="50"/>
      <c r="D142" s="51"/>
      <c r="E142" s="52"/>
      <c r="F142" s="53"/>
      <c r="G142" s="45"/>
      <c r="H142" s="26" t="s">
        <v>901</v>
      </c>
      <c r="I142" s="7" t="s">
        <v>708</v>
      </c>
      <c r="J142" s="8" t="s">
        <v>1566</v>
      </c>
      <c r="K142" s="9" t="s">
        <v>666</v>
      </c>
      <c r="L142" s="27"/>
      <c r="M142" s="45"/>
    </row>
    <row r="143" spans="1:13" s="3" customFormat="1" ht="12.75" hidden="1">
      <c r="A143" s="45"/>
      <c r="B143" s="49"/>
      <c r="C143" s="50"/>
      <c r="D143" s="51"/>
      <c r="E143" s="52"/>
      <c r="F143" s="53"/>
      <c r="G143" s="45"/>
      <c r="H143" s="26"/>
      <c r="I143" s="50"/>
      <c r="J143" s="54"/>
      <c r="K143" s="52"/>
      <c r="L143" s="55"/>
      <c r="M143" s="45"/>
    </row>
    <row r="144" spans="1:13" s="3" customFormat="1" ht="13.5" hidden="1" thickBot="1">
      <c r="A144" s="45"/>
      <c r="B144" s="19"/>
      <c r="C144" s="10"/>
      <c r="D144" s="22"/>
      <c r="E144" s="11"/>
      <c r="F144" s="18"/>
      <c r="G144" s="45"/>
      <c r="H144" s="28"/>
      <c r="I144" s="29"/>
      <c r="J144" s="29"/>
      <c r="K144" s="30"/>
      <c r="L144" s="31"/>
      <c r="M144" s="45"/>
    </row>
    <row r="145" spans="1:14" s="3" customFormat="1" ht="12.75" thickTop="1">
      <c r="A145" s="45"/>
      <c r="B145" s="46"/>
      <c r="C145" s="46"/>
      <c r="D145" s="46"/>
      <c r="E145" s="46"/>
      <c r="F145" s="46"/>
      <c r="G145" s="45"/>
      <c r="H145" s="47"/>
      <c r="I145" s="47"/>
      <c r="J145" s="47"/>
      <c r="K145" s="47"/>
      <c r="L145" s="47"/>
      <c r="M145" s="45"/>
    </row>
    <row r="146" spans="1:14" ht="34.5" customHeight="1" thickBot="1">
      <c r="A146" s="35"/>
      <c r="B146" s="1056" t="s">
        <v>769</v>
      </c>
      <c r="C146" s="1056"/>
      <c r="D146" s="35"/>
      <c r="E146" s="160" t="s">
        <v>713</v>
      </c>
      <c r="F146" s="1065" t="s">
        <v>1639</v>
      </c>
      <c r="G146" s="1065"/>
      <c r="H146" s="1065"/>
      <c r="I146" s="1065"/>
      <c r="J146" s="35"/>
      <c r="K146" s="1056" t="s">
        <v>898</v>
      </c>
      <c r="L146" s="1056"/>
      <c r="M146" s="35"/>
    </row>
    <row r="147" spans="1:14" ht="5.25" customHeight="1" thickTop="1" thickBot="1">
      <c r="A147" s="35"/>
      <c r="B147" s="1057" t="s">
        <v>621</v>
      </c>
      <c r="C147" s="1058"/>
      <c r="D147" s="43"/>
      <c r="E147" s="44"/>
      <c r="F147" s="44"/>
      <c r="G147" s="35"/>
      <c r="H147" s="1061" t="s">
        <v>652</v>
      </c>
      <c r="I147" s="1062"/>
      <c r="J147" s="35"/>
      <c r="K147" s="35"/>
      <c r="L147" s="35"/>
      <c r="M147" s="35"/>
    </row>
    <row r="148" spans="1:14" s="3" customFormat="1" ht="16.5" thickTop="1" thickBot="1">
      <c r="A148" s="45"/>
      <c r="B148" s="1059"/>
      <c r="C148" s="1060"/>
      <c r="D148" s="14"/>
      <c r="E148" s="12" t="s">
        <v>645</v>
      </c>
      <c r="F148" s="13">
        <f>COUNTA(D150:D171)</f>
        <v>14</v>
      </c>
      <c r="G148" s="45"/>
      <c r="H148" s="1063"/>
      <c r="I148" s="1064"/>
      <c r="J148" s="32"/>
      <c r="K148" s="33" t="s">
        <v>645</v>
      </c>
      <c r="L148" s="34">
        <f>COUNTA(J150:J171)</f>
        <v>17</v>
      </c>
      <c r="M148" s="45"/>
    </row>
    <row r="149" spans="1:14" s="3" customFormat="1">
      <c r="A149" s="45"/>
      <c r="B149" s="15" t="s">
        <v>626</v>
      </c>
      <c r="C149" s="16" t="s">
        <v>622</v>
      </c>
      <c r="D149" s="4" t="s">
        <v>623</v>
      </c>
      <c r="E149" s="4" t="s">
        <v>624</v>
      </c>
      <c r="F149" s="5" t="s">
        <v>644</v>
      </c>
      <c r="G149" s="45"/>
      <c r="H149" s="24" t="s">
        <v>626</v>
      </c>
      <c r="I149" s="23" t="s">
        <v>622</v>
      </c>
      <c r="J149" s="4" t="s">
        <v>623</v>
      </c>
      <c r="K149" s="4" t="s">
        <v>624</v>
      </c>
      <c r="L149" s="25" t="s">
        <v>644</v>
      </c>
      <c r="M149" s="45"/>
    </row>
    <row r="150" spans="1:14" s="3" customFormat="1">
      <c r="A150" s="45"/>
      <c r="B150" s="76" t="s">
        <v>630</v>
      </c>
      <c r="C150" s="77" t="s">
        <v>680</v>
      </c>
      <c r="D150" s="78" t="s">
        <v>654</v>
      </c>
      <c r="E150" s="79" t="s">
        <v>943</v>
      </c>
      <c r="F150" s="219">
        <v>1.8402777777777777E-3</v>
      </c>
      <c r="G150" s="226"/>
      <c r="H150" s="94" t="s">
        <v>630</v>
      </c>
      <c r="I150" s="77" t="s">
        <v>980</v>
      </c>
      <c r="J150" s="78" t="s">
        <v>1463</v>
      </c>
      <c r="K150" s="79" t="s">
        <v>661</v>
      </c>
      <c r="L150" s="222">
        <v>3.158564814814815E-3</v>
      </c>
      <c r="M150" s="45"/>
      <c r="N150" s="227"/>
    </row>
    <row r="151" spans="1:14" s="3" customFormat="1">
      <c r="A151" s="45"/>
      <c r="B151" s="81" t="s">
        <v>631</v>
      </c>
      <c r="C151" s="82" t="s">
        <v>1102</v>
      </c>
      <c r="D151" s="83" t="s">
        <v>1567</v>
      </c>
      <c r="E151" s="84" t="s">
        <v>751</v>
      </c>
      <c r="F151" s="220">
        <v>1.9050925925925926E-3</v>
      </c>
      <c r="G151" s="226"/>
      <c r="H151" s="96" t="s">
        <v>631</v>
      </c>
      <c r="I151" s="82" t="s">
        <v>740</v>
      </c>
      <c r="J151" s="83" t="s">
        <v>996</v>
      </c>
      <c r="K151" s="84" t="s">
        <v>751</v>
      </c>
      <c r="L151" s="223">
        <v>3.2395833333333335E-3</v>
      </c>
      <c r="M151" s="45"/>
      <c r="N151" s="227"/>
    </row>
    <row r="152" spans="1:14" s="3" customFormat="1">
      <c r="A152" s="45"/>
      <c r="B152" s="86" t="s">
        <v>632</v>
      </c>
      <c r="C152" s="87" t="s">
        <v>967</v>
      </c>
      <c r="D152" s="88" t="s">
        <v>1568</v>
      </c>
      <c r="E152" s="89" t="s">
        <v>751</v>
      </c>
      <c r="F152" s="221">
        <v>1.920138888888889E-3</v>
      </c>
      <c r="G152" s="226"/>
      <c r="H152" s="98" t="s">
        <v>632</v>
      </c>
      <c r="I152" s="87" t="s">
        <v>1066</v>
      </c>
      <c r="J152" s="88" t="s">
        <v>1573</v>
      </c>
      <c r="K152" s="89" t="s">
        <v>751</v>
      </c>
      <c r="L152" s="224">
        <v>3.2638888888888891E-3</v>
      </c>
      <c r="M152" s="45"/>
      <c r="N152" s="227"/>
    </row>
    <row r="153" spans="1:14" s="3" customFormat="1">
      <c r="A153" s="45"/>
      <c r="B153" s="6" t="s">
        <v>633</v>
      </c>
      <c r="C153" s="7" t="s">
        <v>678</v>
      </c>
      <c r="D153" s="8" t="s">
        <v>679</v>
      </c>
      <c r="E153" s="9" t="s">
        <v>629</v>
      </c>
      <c r="F153" s="17">
        <v>168</v>
      </c>
      <c r="G153" s="45"/>
      <c r="H153" s="26" t="s">
        <v>633</v>
      </c>
      <c r="I153" s="7" t="s">
        <v>783</v>
      </c>
      <c r="J153" s="8" t="s">
        <v>1123</v>
      </c>
      <c r="K153" s="9" t="s">
        <v>661</v>
      </c>
      <c r="L153" s="27">
        <v>288.7</v>
      </c>
      <c r="M153" s="45"/>
    </row>
    <row r="154" spans="1:14" s="3" customFormat="1">
      <c r="A154" s="45"/>
      <c r="B154" s="6" t="s">
        <v>634</v>
      </c>
      <c r="C154" s="7" t="s">
        <v>1569</v>
      </c>
      <c r="D154" s="8" t="s">
        <v>2510</v>
      </c>
      <c r="E154" s="9" t="s">
        <v>751</v>
      </c>
      <c r="F154" s="17">
        <v>181.3</v>
      </c>
      <c r="G154" s="45"/>
      <c r="H154" s="26" t="s">
        <v>634</v>
      </c>
      <c r="I154" s="7" t="s">
        <v>708</v>
      </c>
      <c r="J154" s="8" t="s">
        <v>1280</v>
      </c>
      <c r="K154" s="9" t="s">
        <v>666</v>
      </c>
      <c r="L154" s="27">
        <v>299.10000000000002</v>
      </c>
      <c r="M154" s="45"/>
    </row>
    <row r="155" spans="1:14" s="3" customFormat="1">
      <c r="A155" s="45"/>
      <c r="B155" s="6" t="s">
        <v>635</v>
      </c>
      <c r="C155" s="7" t="s">
        <v>1167</v>
      </c>
      <c r="D155" s="8" t="s">
        <v>682</v>
      </c>
      <c r="E155" s="9" t="s">
        <v>663</v>
      </c>
      <c r="F155" s="17">
        <v>182.5</v>
      </c>
      <c r="G155" s="45"/>
      <c r="H155" s="26" t="s">
        <v>635</v>
      </c>
      <c r="I155" s="7" t="s">
        <v>729</v>
      </c>
      <c r="J155" s="8" t="s">
        <v>1177</v>
      </c>
      <c r="K155" s="9" t="s">
        <v>751</v>
      </c>
      <c r="L155" s="27">
        <v>299.89999999999998</v>
      </c>
      <c r="M155" s="45"/>
    </row>
    <row r="156" spans="1:14" s="3" customFormat="1">
      <c r="A156" s="45"/>
      <c r="B156" s="6" t="s">
        <v>636</v>
      </c>
      <c r="C156" s="7" t="s">
        <v>976</v>
      </c>
      <c r="D156" s="8" t="s">
        <v>1155</v>
      </c>
      <c r="E156" s="9" t="s">
        <v>751</v>
      </c>
      <c r="F156" s="17">
        <v>182.8</v>
      </c>
      <c r="G156" s="45"/>
      <c r="H156" s="26" t="s">
        <v>636</v>
      </c>
      <c r="I156" s="7" t="s">
        <v>1114</v>
      </c>
      <c r="J156" s="8" t="s">
        <v>1574</v>
      </c>
      <c r="K156" s="9" t="s">
        <v>751</v>
      </c>
      <c r="L156" s="27">
        <v>302.10000000000002</v>
      </c>
      <c r="M156" s="45"/>
    </row>
    <row r="157" spans="1:14" s="3" customFormat="1">
      <c r="A157" s="45"/>
      <c r="B157" s="6" t="s">
        <v>637</v>
      </c>
      <c r="C157" s="7" t="s">
        <v>680</v>
      </c>
      <c r="D157" s="8" t="s">
        <v>1570</v>
      </c>
      <c r="E157" s="9" t="s">
        <v>751</v>
      </c>
      <c r="F157" s="17">
        <v>185.2</v>
      </c>
      <c r="G157" s="45"/>
      <c r="H157" s="26" t="s">
        <v>637</v>
      </c>
      <c r="I157" s="7" t="s">
        <v>740</v>
      </c>
      <c r="J157" s="8" t="s">
        <v>825</v>
      </c>
      <c r="K157" s="9" t="s">
        <v>661</v>
      </c>
      <c r="L157" s="27">
        <v>303.7</v>
      </c>
      <c r="M157" s="45"/>
    </row>
    <row r="158" spans="1:14" s="3" customFormat="1">
      <c r="A158" s="45"/>
      <c r="B158" s="6" t="s">
        <v>638</v>
      </c>
      <c r="C158" s="7" t="s">
        <v>653</v>
      </c>
      <c r="D158" s="8" t="s">
        <v>683</v>
      </c>
      <c r="E158" s="9" t="s">
        <v>663</v>
      </c>
      <c r="F158" s="17">
        <v>191.7</v>
      </c>
      <c r="G158" s="45"/>
      <c r="H158" s="26" t="s">
        <v>638</v>
      </c>
      <c r="I158" s="7" t="s">
        <v>729</v>
      </c>
      <c r="J158" s="8" t="s">
        <v>1179</v>
      </c>
      <c r="K158" s="9" t="s">
        <v>751</v>
      </c>
      <c r="L158" s="27">
        <v>307.3</v>
      </c>
      <c r="M158" s="45"/>
    </row>
    <row r="159" spans="1:14" s="3" customFormat="1">
      <c r="A159" s="45"/>
      <c r="B159" s="6" t="s">
        <v>639</v>
      </c>
      <c r="C159" s="7" t="s">
        <v>1200</v>
      </c>
      <c r="D159" s="8" t="s">
        <v>1571</v>
      </c>
      <c r="E159" s="9" t="s">
        <v>929</v>
      </c>
      <c r="F159" s="17">
        <v>195.3</v>
      </c>
      <c r="G159" s="45"/>
      <c r="H159" s="26" t="s">
        <v>639</v>
      </c>
      <c r="I159" s="7" t="s">
        <v>1176</v>
      </c>
      <c r="J159" s="8" t="s">
        <v>1575</v>
      </c>
      <c r="K159" s="9" t="s">
        <v>1579</v>
      </c>
      <c r="L159" s="27">
        <v>307.8</v>
      </c>
      <c r="M159" s="45"/>
    </row>
    <row r="160" spans="1:14" s="3" customFormat="1">
      <c r="A160" s="45"/>
      <c r="B160" s="6" t="s">
        <v>640</v>
      </c>
      <c r="C160" s="7" t="s">
        <v>688</v>
      </c>
      <c r="D160" s="8" t="s">
        <v>689</v>
      </c>
      <c r="E160" s="9" t="s">
        <v>629</v>
      </c>
      <c r="F160" s="17">
        <v>203.6</v>
      </c>
      <c r="G160" s="45"/>
      <c r="H160" s="26" t="s">
        <v>640</v>
      </c>
      <c r="I160" s="7" t="s">
        <v>706</v>
      </c>
      <c r="J160" s="8" t="s">
        <v>1228</v>
      </c>
      <c r="K160" s="9" t="s">
        <v>751</v>
      </c>
      <c r="L160" s="27">
        <v>315.10000000000002</v>
      </c>
      <c r="M160" s="45"/>
    </row>
    <row r="161" spans="1:13" s="3" customFormat="1" ht="12" customHeight="1">
      <c r="A161" s="45"/>
      <c r="B161" s="6" t="s">
        <v>641</v>
      </c>
      <c r="C161" s="7" t="s">
        <v>1659</v>
      </c>
      <c r="D161" s="8" t="s">
        <v>1572</v>
      </c>
      <c r="E161" s="9" t="s">
        <v>669</v>
      </c>
      <c r="F161" s="17">
        <v>203.8</v>
      </c>
      <c r="G161" s="45"/>
      <c r="H161" s="26" t="s">
        <v>641</v>
      </c>
      <c r="I161" s="7" t="s">
        <v>709</v>
      </c>
      <c r="J161" s="8" t="s">
        <v>1576</v>
      </c>
      <c r="K161" s="9" t="s">
        <v>735</v>
      </c>
      <c r="L161" s="27">
        <v>317.10000000000002</v>
      </c>
      <c r="M161" s="45"/>
    </row>
    <row r="162" spans="1:13" s="3" customFormat="1">
      <c r="A162" s="45"/>
      <c r="B162" s="6" t="s">
        <v>642</v>
      </c>
      <c r="C162" s="7" t="s">
        <v>1456</v>
      </c>
      <c r="D162" s="8" t="s">
        <v>1196</v>
      </c>
      <c r="E162" s="9" t="s">
        <v>929</v>
      </c>
      <c r="F162" s="17">
        <v>209.3</v>
      </c>
      <c r="G162" s="45"/>
      <c r="H162" s="26" t="s">
        <v>642</v>
      </c>
      <c r="I162" s="7" t="s">
        <v>783</v>
      </c>
      <c r="J162" s="8" t="s">
        <v>870</v>
      </c>
      <c r="K162" s="9" t="s">
        <v>661</v>
      </c>
      <c r="L162" s="27">
        <v>319.2</v>
      </c>
      <c r="M162" s="45"/>
    </row>
    <row r="163" spans="1:13" s="3" customFormat="1">
      <c r="A163" s="45"/>
      <c r="B163" s="6" t="s">
        <v>643</v>
      </c>
      <c r="C163" s="7" t="s">
        <v>1456</v>
      </c>
      <c r="D163" s="8" t="s">
        <v>956</v>
      </c>
      <c r="E163" s="9" t="s">
        <v>929</v>
      </c>
      <c r="F163" s="17">
        <v>220.7</v>
      </c>
      <c r="G163" s="45"/>
      <c r="H163" s="26" t="s">
        <v>643</v>
      </c>
      <c r="I163" s="7" t="s">
        <v>1344</v>
      </c>
      <c r="J163" s="8" t="s">
        <v>0</v>
      </c>
      <c r="K163" s="9" t="s">
        <v>929</v>
      </c>
      <c r="L163" s="27">
        <v>327</v>
      </c>
      <c r="M163" s="45"/>
    </row>
    <row r="164" spans="1:13" s="3" customFormat="1" ht="12.75">
      <c r="A164" s="45"/>
      <c r="B164" s="6"/>
      <c r="C164" s="7"/>
      <c r="D164" s="21"/>
      <c r="E164" s="9"/>
      <c r="F164" s="17"/>
      <c r="G164" s="45"/>
      <c r="H164" s="26" t="s">
        <v>646</v>
      </c>
      <c r="I164" s="7" t="s">
        <v>729</v>
      </c>
      <c r="J164" s="8" t="s">
        <v>1385</v>
      </c>
      <c r="K164" s="9" t="s">
        <v>751</v>
      </c>
      <c r="L164" s="27">
        <v>344.5</v>
      </c>
      <c r="M164" s="45"/>
    </row>
    <row r="165" spans="1:13" s="3" customFormat="1" ht="12.75">
      <c r="A165" s="45"/>
      <c r="B165" s="6"/>
      <c r="C165" s="7"/>
      <c r="D165" s="21"/>
      <c r="E165" s="9"/>
      <c r="F165" s="17"/>
      <c r="G165" s="45"/>
      <c r="H165" s="26" t="s">
        <v>647</v>
      </c>
      <c r="I165" s="7" t="s">
        <v>1331</v>
      </c>
      <c r="J165" s="8" t="s">
        <v>1577</v>
      </c>
      <c r="K165" s="9" t="s">
        <v>929</v>
      </c>
      <c r="L165" s="27">
        <v>355.1</v>
      </c>
      <c r="M165" s="45"/>
    </row>
    <row r="166" spans="1:13" s="3" customFormat="1" ht="13.5" thickBot="1">
      <c r="A166" s="45"/>
      <c r="B166" s="6"/>
      <c r="C166" s="7"/>
      <c r="D166" s="21"/>
      <c r="E166" s="9"/>
      <c r="F166" s="17"/>
      <c r="G166" s="45"/>
      <c r="H166" s="26" t="s">
        <v>648</v>
      </c>
      <c r="I166" s="7" t="s">
        <v>842</v>
      </c>
      <c r="J166" s="8" t="s">
        <v>1578</v>
      </c>
      <c r="K166" s="9" t="s">
        <v>669</v>
      </c>
      <c r="L166" s="27"/>
      <c r="M166" s="45"/>
    </row>
    <row r="167" spans="1:13" s="3" customFormat="1" ht="12.75" hidden="1">
      <c r="A167" s="45"/>
      <c r="B167" s="6"/>
      <c r="C167" s="7"/>
      <c r="D167" s="21"/>
      <c r="E167" s="9"/>
      <c r="F167" s="17"/>
      <c r="G167" s="45"/>
      <c r="H167" s="26"/>
      <c r="I167" s="7"/>
      <c r="J167" s="7"/>
      <c r="K167" s="9"/>
      <c r="L167" s="27"/>
      <c r="M167" s="45"/>
    </row>
    <row r="168" spans="1:13" s="3" customFormat="1" ht="12.75" hidden="1">
      <c r="A168" s="45"/>
      <c r="B168" s="6"/>
      <c r="C168" s="7"/>
      <c r="D168" s="21"/>
      <c r="E168" s="9"/>
      <c r="F168" s="17"/>
      <c r="G168" s="45"/>
      <c r="H168" s="26"/>
      <c r="I168" s="7"/>
      <c r="J168" s="7"/>
      <c r="K168" s="9"/>
      <c r="L168" s="27"/>
      <c r="M168" s="45"/>
    </row>
    <row r="169" spans="1:13" s="3" customFormat="1" ht="12.75" hidden="1">
      <c r="A169" s="45"/>
      <c r="B169" s="6"/>
      <c r="C169" s="7"/>
      <c r="D169" s="21"/>
      <c r="E169" s="9"/>
      <c r="F169" s="17"/>
      <c r="G169" s="45"/>
      <c r="H169" s="26"/>
      <c r="I169" s="7"/>
      <c r="J169" s="7"/>
      <c r="K169" s="9"/>
      <c r="L169" s="27"/>
      <c r="M169" s="45"/>
    </row>
    <row r="170" spans="1:13" s="3" customFormat="1" ht="12.75" hidden="1">
      <c r="A170" s="45"/>
      <c r="B170" s="6"/>
      <c r="C170" s="7"/>
      <c r="D170" s="21"/>
      <c r="E170" s="9"/>
      <c r="F170" s="17"/>
      <c r="G170" s="45"/>
      <c r="H170" s="26"/>
      <c r="I170" s="7"/>
      <c r="J170" s="7"/>
      <c r="K170" s="9"/>
      <c r="L170" s="27"/>
      <c r="M170" s="45"/>
    </row>
    <row r="171" spans="1:13" s="3" customFormat="1" ht="13.5" hidden="1" thickBot="1">
      <c r="A171" s="45"/>
      <c r="B171" s="19"/>
      <c r="C171" s="10"/>
      <c r="D171" s="22"/>
      <c r="E171" s="11"/>
      <c r="F171" s="18"/>
      <c r="G171" s="45"/>
      <c r="H171" s="28"/>
      <c r="I171" s="29"/>
      <c r="J171" s="29"/>
      <c r="K171" s="30"/>
      <c r="L171" s="31"/>
      <c r="M171" s="45"/>
    </row>
    <row r="172" spans="1:13" s="3" customFormat="1" ht="12.75" thickTop="1">
      <c r="A172" s="45"/>
      <c r="B172" s="46"/>
      <c r="C172" s="46"/>
      <c r="D172" s="46"/>
      <c r="E172" s="46"/>
      <c r="F172" s="46"/>
      <c r="G172" s="45"/>
      <c r="H172" s="47"/>
      <c r="I172" s="47"/>
      <c r="J172" s="47"/>
      <c r="K172" s="47"/>
      <c r="L172" s="47"/>
      <c r="M172" s="45"/>
    </row>
    <row r="173" spans="1:13" ht="21" thickBot="1">
      <c r="B173" s="1056" t="s">
        <v>770</v>
      </c>
      <c r="C173" s="1056"/>
      <c r="D173" s="35"/>
      <c r="E173" s="160" t="s">
        <v>898</v>
      </c>
      <c r="F173" s="1065" t="s">
        <v>715</v>
      </c>
      <c r="G173" s="1065"/>
      <c r="H173" s="1065"/>
      <c r="I173" s="1065"/>
      <c r="J173" s="35"/>
      <c r="K173" s="1056" t="s">
        <v>725</v>
      </c>
      <c r="L173" s="1056"/>
      <c r="M173" s="35"/>
    </row>
    <row r="174" spans="1:13" ht="13.5" thickTop="1" thickBot="1">
      <c r="B174" s="1057" t="s">
        <v>1617</v>
      </c>
      <c r="C174" s="1058"/>
      <c r="D174" s="43"/>
      <c r="E174" s="44"/>
      <c r="F174" s="44"/>
      <c r="G174" s="35"/>
      <c r="H174" s="1061" t="s">
        <v>1618</v>
      </c>
      <c r="I174" s="1062"/>
      <c r="J174" s="35"/>
      <c r="K174" s="35"/>
      <c r="L174" s="35"/>
      <c r="M174" s="35"/>
    </row>
    <row r="175" spans="1:13" ht="16.5" thickTop="1" thickBot="1">
      <c r="B175" s="1059"/>
      <c r="C175" s="1060"/>
      <c r="D175" s="14"/>
      <c r="E175" s="12" t="s">
        <v>645</v>
      </c>
      <c r="F175" s="13">
        <f>COUNTA(D177:D196)</f>
        <v>7</v>
      </c>
      <c r="G175" s="45"/>
      <c r="H175" s="1063"/>
      <c r="I175" s="1064"/>
      <c r="J175" s="32"/>
      <c r="K175" s="33" t="s">
        <v>645</v>
      </c>
      <c r="L175" s="34">
        <f>COUNTA(J177:J196)</f>
        <v>6</v>
      </c>
      <c r="M175" s="35"/>
    </row>
    <row r="176" spans="1:13">
      <c r="B176" s="15" t="s">
        <v>626</v>
      </c>
      <c r="C176" s="16" t="s">
        <v>622</v>
      </c>
      <c r="D176" s="4" t="s">
        <v>623</v>
      </c>
      <c r="E176" s="4" t="s">
        <v>624</v>
      </c>
      <c r="F176" s="5" t="s">
        <v>644</v>
      </c>
      <c r="G176" s="45"/>
      <c r="H176" s="24" t="s">
        <v>626</v>
      </c>
      <c r="I176" s="23" t="s">
        <v>622</v>
      </c>
      <c r="J176" s="4" t="s">
        <v>623</v>
      </c>
      <c r="K176" s="4" t="s">
        <v>624</v>
      </c>
      <c r="L176" s="25" t="s">
        <v>644</v>
      </c>
      <c r="M176" s="35"/>
    </row>
    <row r="177" spans="2:14">
      <c r="B177" s="76" t="s">
        <v>630</v>
      </c>
      <c r="C177" s="77" t="s">
        <v>690</v>
      </c>
      <c r="D177" s="78" t="s">
        <v>1619</v>
      </c>
      <c r="E177" s="79" t="s">
        <v>751</v>
      </c>
      <c r="F177" s="219">
        <v>3.6261574074074074E-3</v>
      </c>
      <c r="G177" s="226"/>
      <c r="H177" s="94" t="s">
        <v>630</v>
      </c>
      <c r="I177" s="77" t="s">
        <v>667</v>
      </c>
      <c r="J177" s="78" t="s">
        <v>792</v>
      </c>
      <c r="K177" s="79" t="s">
        <v>629</v>
      </c>
      <c r="L177" s="222">
        <v>9.105324074074073E-3</v>
      </c>
      <c r="M177" s="35"/>
      <c r="N177" s="248"/>
    </row>
    <row r="178" spans="2:14">
      <c r="B178" s="81" t="s">
        <v>631</v>
      </c>
      <c r="C178" s="82" t="s">
        <v>972</v>
      </c>
      <c r="D178" s="83" t="s">
        <v>1620</v>
      </c>
      <c r="E178" s="84" t="s">
        <v>929</v>
      </c>
      <c r="F178" s="220">
        <v>3.8240740740740739E-3</v>
      </c>
      <c r="G178" s="226"/>
      <c r="H178" s="96" t="s">
        <v>631</v>
      </c>
      <c r="I178" s="82" t="s">
        <v>667</v>
      </c>
      <c r="J178" s="83" t="s">
        <v>1623</v>
      </c>
      <c r="K178" s="84" t="s">
        <v>751</v>
      </c>
      <c r="L178" s="223">
        <v>9.115740740740742E-3</v>
      </c>
      <c r="M178" s="35"/>
      <c r="N178" s="248"/>
    </row>
    <row r="179" spans="2:14">
      <c r="B179" s="86" t="s">
        <v>632</v>
      </c>
      <c r="C179" s="87" t="s">
        <v>627</v>
      </c>
      <c r="D179" s="88" t="s">
        <v>682</v>
      </c>
      <c r="E179" s="89" t="s">
        <v>663</v>
      </c>
      <c r="F179" s="221">
        <v>3.9467592592592592E-3</v>
      </c>
      <c r="G179" s="226"/>
      <c r="H179" s="98" t="s">
        <v>632</v>
      </c>
      <c r="I179" s="87" t="s">
        <v>1170</v>
      </c>
      <c r="J179" s="88" t="s">
        <v>1171</v>
      </c>
      <c r="K179" s="89" t="s">
        <v>929</v>
      </c>
      <c r="L179" s="224">
        <v>9.4108796296296284E-3</v>
      </c>
      <c r="M179" s="35"/>
      <c r="N179" s="248"/>
    </row>
    <row r="180" spans="2:14" ht="12.75">
      <c r="B180" s="6" t="s">
        <v>633</v>
      </c>
      <c r="C180" s="7" t="s">
        <v>976</v>
      </c>
      <c r="D180" s="20" t="s">
        <v>1621</v>
      </c>
      <c r="E180" s="9" t="s">
        <v>751</v>
      </c>
      <c r="F180" s="17">
        <v>347.5</v>
      </c>
      <c r="G180" s="45"/>
      <c r="H180" s="26" t="s">
        <v>633</v>
      </c>
      <c r="I180" s="7" t="s">
        <v>708</v>
      </c>
      <c r="J180" s="8" t="s">
        <v>1023</v>
      </c>
      <c r="K180" s="9" t="s">
        <v>800</v>
      </c>
      <c r="L180" s="27">
        <v>843</v>
      </c>
      <c r="M180" s="35"/>
    </row>
    <row r="181" spans="2:14" ht="12.75">
      <c r="B181" s="6" t="s">
        <v>634</v>
      </c>
      <c r="C181" s="7" t="s">
        <v>761</v>
      </c>
      <c r="D181" s="20" t="s">
        <v>1622</v>
      </c>
      <c r="E181" s="9" t="s">
        <v>669</v>
      </c>
      <c r="F181" s="17">
        <v>378.5</v>
      </c>
      <c r="G181" s="45"/>
      <c r="H181" s="26" t="s">
        <v>634</v>
      </c>
      <c r="I181" s="7" t="s">
        <v>729</v>
      </c>
      <c r="J181" s="8" t="s">
        <v>996</v>
      </c>
      <c r="K181" s="9" t="s">
        <v>751</v>
      </c>
      <c r="L181" s="27">
        <v>851.2</v>
      </c>
      <c r="M181" s="35"/>
    </row>
    <row r="182" spans="2:14" ht="12.75">
      <c r="B182" s="6" t="s">
        <v>635</v>
      </c>
      <c r="C182" s="7" t="s">
        <v>753</v>
      </c>
      <c r="D182" s="20" t="s">
        <v>1251</v>
      </c>
      <c r="E182" s="9" t="s">
        <v>751</v>
      </c>
      <c r="F182" s="17">
        <v>395.3</v>
      </c>
      <c r="G182" s="45"/>
      <c r="H182" s="26" t="s">
        <v>635</v>
      </c>
      <c r="I182" s="7" t="s">
        <v>1624</v>
      </c>
      <c r="J182" s="8" t="s">
        <v>1263</v>
      </c>
      <c r="K182" s="9" t="s">
        <v>751</v>
      </c>
      <c r="L182" s="27">
        <v>879.6</v>
      </c>
      <c r="M182" s="35"/>
    </row>
    <row r="183" spans="2:14" ht="13.5" thickBot="1">
      <c r="B183" s="6" t="s">
        <v>636</v>
      </c>
      <c r="C183" s="7" t="s">
        <v>696</v>
      </c>
      <c r="D183" s="20" t="s">
        <v>1247</v>
      </c>
      <c r="E183" s="9" t="s">
        <v>751</v>
      </c>
      <c r="F183" s="17">
        <v>403.6</v>
      </c>
      <c r="G183" s="45"/>
      <c r="H183" s="26"/>
      <c r="I183" s="7"/>
      <c r="J183" s="8"/>
      <c r="K183" s="9"/>
      <c r="L183" s="27"/>
      <c r="M183" s="35"/>
    </row>
    <row r="184" spans="2:14" ht="12.75" hidden="1">
      <c r="B184" s="6"/>
      <c r="C184" s="7"/>
      <c r="D184" s="20"/>
      <c r="E184" s="9"/>
      <c r="F184" s="17"/>
      <c r="G184" s="45"/>
      <c r="H184" s="26"/>
      <c r="I184" s="7"/>
      <c r="J184" s="8"/>
      <c r="K184" s="9"/>
      <c r="L184" s="27"/>
      <c r="M184" s="35"/>
    </row>
    <row r="185" spans="2:14" ht="12.75" hidden="1">
      <c r="B185" s="6"/>
      <c r="C185" s="7"/>
      <c r="D185" s="20"/>
      <c r="E185" s="9"/>
      <c r="F185" s="17"/>
      <c r="G185" s="45"/>
      <c r="H185" s="26"/>
      <c r="I185" s="7"/>
      <c r="J185" s="8"/>
      <c r="K185" s="9"/>
      <c r="L185" s="27"/>
      <c r="M185" s="35"/>
    </row>
    <row r="186" spans="2:14" ht="12.75" hidden="1">
      <c r="B186" s="6"/>
      <c r="C186" s="7"/>
      <c r="D186" s="20"/>
      <c r="E186" s="9"/>
      <c r="F186" s="17"/>
      <c r="G186" s="45"/>
      <c r="H186" s="26"/>
      <c r="I186" s="7"/>
      <c r="J186" s="8"/>
      <c r="K186" s="9"/>
      <c r="L186" s="27"/>
      <c r="M186" s="35"/>
    </row>
    <row r="187" spans="2:14" ht="12.75" hidden="1">
      <c r="B187" s="6"/>
      <c r="C187" s="7"/>
      <c r="D187" s="20"/>
      <c r="E187" s="9"/>
      <c r="F187" s="17"/>
      <c r="G187" s="45"/>
      <c r="H187" s="26"/>
      <c r="I187" s="7"/>
      <c r="J187" s="8"/>
      <c r="K187" s="9"/>
      <c r="L187" s="27"/>
      <c r="M187" s="35"/>
    </row>
    <row r="188" spans="2:14" ht="12.75" hidden="1">
      <c r="B188" s="6"/>
      <c r="C188" s="7"/>
      <c r="D188" s="20"/>
      <c r="E188" s="9"/>
      <c r="F188" s="17"/>
      <c r="G188" s="45"/>
      <c r="H188" s="26"/>
      <c r="I188" s="7"/>
      <c r="J188" s="8"/>
      <c r="K188" s="9"/>
      <c r="L188" s="27"/>
      <c r="M188" s="35"/>
    </row>
    <row r="189" spans="2:14" ht="12.75" hidden="1">
      <c r="B189" s="6"/>
      <c r="C189" s="7"/>
      <c r="D189" s="20"/>
      <c r="E189" s="9"/>
      <c r="F189" s="17"/>
      <c r="G189" s="45"/>
      <c r="H189" s="26"/>
      <c r="I189" s="7"/>
      <c r="J189" s="8"/>
      <c r="K189" s="9"/>
      <c r="L189" s="27"/>
      <c r="M189" s="35"/>
    </row>
    <row r="190" spans="2:14" ht="12.75" hidden="1">
      <c r="B190" s="6"/>
      <c r="C190" s="7"/>
      <c r="D190" s="20"/>
      <c r="E190" s="9"/>
      <c r="F190" s="17"/>
      <c r="G190" s="45"/>
      <c r="H190" s="26"/>
      <c r="I190" s="7"/>
      <c r="J190" s="8"/>
      <c r="K190" s="9"/>
      <c r="L190" s="27"/>
      <c r="M190" s="35"/>
    </row>
    <row r="191" spans="2:14" ht="12.75" hidden="1">
      <c r="B191" s="6"/>
      <c r="C191" s="7"/>
      <c r="D191" s="21"/>
      <c r="E191" s="9"/>
      <c r="F191" s="17"/>
      <c r="G191" s="45"/>
      <c r="H191" s="26"/>
      <c r="I191" s="7"/>
      <c r="J191" s="7"/>
      <c r="K191" s="9"/>
      <c r="L191" s="27"/>
      <c r="M191" s="35"/>
    </row>
    <row r="192" spans="2:14" ht="12.75" hidden="1">
      <c r="B192" s="6"/>
      <c r="C192" s="7"/>
      <c r="D192" s="21"/>
      <c r="E192" s="9"/>
      <c r="F192" s="17"/>
      <c r="G192" s="45"/>
      <c r="H192" s="26"/>
      <c r="I192" s="7"/>
      <c r="J192" s="7"/>
      <c r="K192" s="9"/>
      <c r="L192" s="27"/>
      <c r="M192" s="35"/>
    </row>
    <row r="193" spans="1:14" ht="12.75" hidden="1">
      <c r="B193" s="6"/>
      <c r="C193" s="7"/>
      <c r="D193" s="21"/>
      <c r="E193" s="9"/>
      <c r="F193" s="17"/>
      <c r="G193" s="45"/>
      <c r="H193" s="26"/>
      <c r="I193" s="7"/>
      <c r="J193" s="7"/>
      <c r="K193" s="9"/>
      <c r="L193" s="27"/>
      <c r="M193" s="35"/>
    </row>
    <row r="194" spans="1:14" ht="12.75" hidden="1">
      <c r="B194" s="6"/>
      <c r="C194" s="7"/>
      <c r="D194" s="21"/>
      <c r="E194" s="9"/>
      <c r="F194" s="17"/>
      <c r="G194" s="45"/>
      <c r="H194" s="26"/>
      <c r="I194" s="7"/>
      <c r="J194" s="7"/>
      <c r="K194" s="9"/>
      <c r="L194" s="27"/>
      <c r="M194" s="35"/>
    </row>
    <row r="195" spans="1:14" ht="12.75" hidden="1">
      <c r="B195" s="6"/>
      <c r="C195" s="7"/>
      <c r="D195" s="21"/>
      <c r="E195" s="9"/>
      <c r="F195" s="17"/>
      <c r="G195" s="45"/>
      <c r="H195" s="26"/>
      <c r="I195" s="7"/>
      <c r="J195" s="7"/>
      <c r="K195" s="9"/>
      <c r="L195" s="27"/>
      <c r="M195" s="35"/>
    </row>
    <row r="196" spans="1:14" ht="13.5" hidden="1" thickBot="1">
      <c r="B196" s="19"/>
      <c r="C196" s="10"/>
      <c r="D196" s="22"/>
      <c r="E196" s="11"/>
      <c r="F196" s="18"/>
      <c r="G196" s="45"/>
      <c r="H196" s="28"/>
      <c r="I196" s="29"/>
      <c r="J196" s="29"/>
      <c r="K196" s="30"/>
      <c r="L196" s="31"/>
      <c r="M196" s="35"/>
    </row>
    <row r="197" spans="1:14" ht="12.75" thickTop="1">
      <c r="B197" s="46"/>
      <c r="C197" s="46"/>
      <c r="D197" s="46"/>
      <c r="E197" s="46"/>
      <c r="F197" s="46"/>
      <c r="G197" s="45"/>
      <c r="H197" s="47"/>
      <c r="I197" s="47"/>
      <c r="J197" s="47"/>
      <c r="K197" s="47"/>
      <c r="L197" s="47"/>
      <c r="M197" s="35"/>
    </row>
    <row r="198" spans="1:14" s="3" customFormat="1" ht="34.5" customHeight="1" thickBot="1">
      <c r="A198" s="35"/>
      <c r="B198" s="1056" t="s">
        <v>770</v>
      </c>
      <c r="C198" s="1056"/>
      <c r="D198" s="35"/>
      <c r="E198" s="160" t="s">
        <v>725</v>
      </c>
      <c r="F198" s="1065" t="s">
        <v>1640</v>
      </c>
      <c r="G198" s="1065"/>
      <c r="H198" s="1065"/>
      <c r="I198" s="1065"/>
      <c r="J198" s="35"/>
      <c r="K198" s="1056" t="s">
        <v>725</v>
      </c>
      <c r="L198" s="1056"/>
      <c r="M198" s="45"/>
    </row>
    <row r="199" spans="1:14" s="3" customFormat="1" ht="9" customHeight="1" thickTop="1" thickBot="1">
      <c r="A199" s="35"/>
      <c r="B199" s="1057" t="s">
        <v>716</v>
      </c>
      <c r="C199" s="1058"/>
      <c r="D199" s="43"/>
      <c r="E199" s="44"/>
      <c r="F199" s="44"/>
      <c r="G199" s="35"/>
      <c r="H199" s="1061" t="s">
        <v>717</v>
      </c>
      <c r="I199" s="1062"/>
      <c r="J199" s="35"/>
      <c r="K199" s="35"/>
      <c r="L199" s="35"/>
      <c r="M199" s="45"/>
    </row>
    <row r="200" spans="1:14" s="3" customFormat="1" ht="16.5" thickTop="1" thickBot="1">
      <c r="A200" s="45"/>
      <c r="B200" s="1059"/>
      <c r="C200" s="1060"/>
      <c r="D200" s="14"/>
      <c r="E200" s="12" t="s">
        <v>645</v>
      </c>
      <c r="F200" s="13">
        <f>COUNTA(D202:D221)</f>
        <v>9</v>
      </c>
      <c r="G200" s="45"/>
      <c r="H200" s="1063"/>
      <c r="I200" s="1064"/>
      <c r="J200" s="32"/>
      <c r="K200" s="33" t="s">
        <v>645</v>
      </c>
      <c r="L200" s="34">
        <f>COUNTA(J202:J221)</f>
        <v>3</v>
      </c>
      <c r="M200" s="45"/>
    </row>
    <row r="201" spans="1:14" s="3" customFormat="1">
      <c r="A201" s="45"/>
      <c r="B201" s="15" t="s">
        <v>626</v>
      </c>
      <c r="C201" s="16" t="s">
        <v>622</v>
      </c>
      <c r="D201" s="4" t="s">
        <v>623</v>
      </c>
      <c r="E201" s="4" t="s">
        <v>624</v>
      </c>
      <c r="F201" s="5" t="s">
        <v>644</v>
      </c>
      <c r="G201" s="45"/>
      <c r="H201" s="24" t="s">
        <v>626</v>
      </c>
      <c r="I201" s="23" t="s">
        <v>622</v>
      </c>
      <c r="J201" s="4" t="s">
        <v>623</v>
      </c>
      <c r="K201" s="4" t="s">
        <v>624</v>
      </c>
      <c r="L201" s="25" t="s">
        <v>644</v>
      </c>
      <c r="M201" s="45"/>
    </row>
    <row r="202" spans="1:14" s="3" customFormat="1">
      <c r="A202" s="45"/>
      <c r="B202" s="76" t="s">
        <v>630</v>
      </c>
      <c r="C202" s="77" t="s">
        <v>1356</v>
      </c>
      <c r="D202" s="78" t="s">
        <v>1625</v>
      </c>
      <c r="E202" s="79" t="s">
        <v>751</v>
      </c>
      <c r="F202" s="219">
        <v>9.9421296296296289E-3</v>
      </c>
      <c r="G202" s="226"/>
      <c r="H202" s="94" t="s">
        <v>630</v>
      </c>
      <c r="I202" s="77" t="s">
        <v>791</v>
      </c>
      <c r="J202" s="78" t="s">
        <v>792</v>
      </c>
      <c r="K202" s="79" t="s">
        <v>629</v>
      </c>
      <c r="L202" s="222">
        <v>9.0995370370370362E-3</v>
      </c>
      <c r="M202" s="45"/>
      <c r="N202" s="227"/>
    </row>
    <row r="203" spans="1:14" s="3" customFormat="1">
      <c r="A203" s="45"/>
      <c r="B203" s="81" t="s">
        <v>631</v>
      </c>
      <c r="C203" s="82" t="s">
        <v>1356</v>
      </c>
      <c r="D203" s="83" t="s">
        <v>1626</v>
      </c>
      <c r="E203" s="84" t="s">
        <v>751</v>
      </c>
      <c r="F203" s="220">
        <v>1.1498842592592593E-2</v>
      </c>
      <c r="G203" s="226"/>
      <c r="H203" s="96" t="s">
        <v>631</v>
      </c>
      <c r="I203" s="82" t="s">
        <v>667</v>
      </c>
      <c r="J203" s="83" t="s">
        <v>704</v>
      </c>
      <c r="K203" s="84" t="s">
        <v>629</v>
      </c>
      <c r="L203" s="223">
        <v>1.0524305555555556E-2</v>
      </c>
      <c r="M203" s="45"/>
      <c r="N203" s="227"/>
    </row>
    <row r="204" spans="1:14" s="3" customFormat="1">
      <c r="A204" s="45"/>
      <c r="B204" s="86" t="s">
        <v>632</v>
      </c>
      <c r="C204" s="87" t="s">
        <v>828</v>
      </c>
      <c r="D204" s="88" t="s">
        <v>1471</v>
      </c>
      <c r="E204" s="89" t="s">
        <v>666</v>
      </c>
      <c r="F204" s="221">
        <v>1.3891203703703704E-2</v>
      </c>
      <c r="G204" s="226"/>
      <c r="H204" s="98" t="s">
        <v>632</v>
      </c>
      <c r="I204" s="87" t="s">
        <v>708</v>
      </c>
      <c r="J204" s="88" t="s">
        <v>1280</v>
      </c>
      <c r="K204" s="89" t="s">
        <v>666</v>
      </c>
      <c r="L204" s="224">
        <v>1.3868055555555555E-2</v>
      </c>
      <c r="M204" s="45"/>
      <c r="N204" s="227"/>
    </row>
    <row r="205" spans="1:14" s="3" customFormat="1">
      <c r="A205" s="45"/>
      <c r="B205" s="6" t="s">
        <v>633</v>
      </c>
      <c r="C205" s="7" t="s">
        <v>1203</v>
      </c>
      <c r="D205" s="8" t="s">
        <v>1627</v>
      </c>
      <c r="E205" s="9" t="s">
        <v>666</v>
      </c>
      <c r="F205" s="17">
        <v>1206.5999999999999</v>
      </c>
      <c r="G205" s="45"/>
      <c r="H205" s="26"/>
      <c r="I205" s="7"/>
      <c r="J205" s="8"/>
      <c r="K205" s="9"/>
      <c r="L205" s="27"/>
      <c r="M205" s="45"/>
    </row>
    <row r="206" spans="1:14" s="3" customFormat="1">
      <c r="A206" s="45"/>
      <c r="B206" s="6" t="s">
        <v>634</v>
      </c>
      <c r="C206" s="7" t="s">
        <v>1309</v>
      </c>
      <c r="D206" s="8" t="s">
        <v>1470</v>
      </c>
      <c r="E206" s="9" t="s">
        <v>666</v>
      </c>
      <c r="F206" s="17">
        <v>1212.5999999999999</v>
      </c>
      <c r="G206" s="45"/>
      <c r="H206" s="26"/>
      <c r="I206" s="7"/>
      <c r="J206" s="8"/>
      <c r="K206" s="9"/>
      <c r="L206" s="27"/>
      <c r="M206" s="45"/>
    </row>
    <row r="207" spans="1:14" s="3" customFormat="1">
      <c r="A207" s="45"/>
      <c r="B207" s="6" t="s">
        <v>635</v>
      </c>
      <c r="C207" s="7" t="s">
        <v>921</v>
      </c>
      <c r="D207" s="8" t="s">
        <v>1475</v>
      </c>
      <c r="E207" s="9" t="s">
        <v>666</v>
      </c>
      <c r="F207" s="17">
        <v>1213</v>
      </c>
      <c r="G207" s="45"/>
      <c r="H207" s="26"/>
      <c r="I207" s="7"/>
      <c r="J207" s="8"/>
      <c r="K207" s="9"/>
      <c r="L207" s="27"/>
      <c r="M207" s="45"/>
    </row>
    <row r="208" spans="1:14" s="3" customFormat="1">
      <c r="A208" s="45"/>
      <c r="B208" s="6" t="s">
        <v>636</v>
      </c>
      <c r="C208" s="7" t="s">
        <v>1486</v>
      </c>
      <c r="D208" s="8" t="s">
        <v>1487</v>
      </c>
      <c r="E208" s="9" t="s">
        <v>666</v>
      </c>
      <c r="F208" s="17">
        <v>1247.5999999999999</v>
      </c>
      <c r="G208" s="45"/>
      <c r="H208" s="26"/>
      <c r="I208" s="7"/>
      <c r="J208" s="8"/>
      <c r="K208" s="9"/>
      <c r="L208" s="27"/>
      <c r="M208" s="45"/>
    </row>
    <row r="209" spans="1:13" s="3" customFormat="1">
      <c r="A209" s="45"/>
      <c r="B209" s="6" t="s">
        <v>637</v>
      </c>
      <c r="C209" s="7" t="s">
        <v>1519</v>
      </c>
      <c r="D209" s="8" t="s">
        <v>1628</v>
      </c>
      <c r="E209" s="9" t="s">
        <v>666</v>
      </c>
      <c r="F209" s="17"/>
      <c r="G209" s="45"/>
      <c r="H209" s="26"/>
      <c r="I209" s="7"/>
      <c r="J209" s="8"/>
      <c r="K209" s="9"/>
      <c r="L209" s="27"/>
      <c r="M209" s="45"/>
    </row>
    <row r="210" spans="1:13" s="3" customFormat="1" ht="12.75" thickBot="1">
      <c r="A210" s="45"/>
      <c r="B210" s="6" t="s">
        <v>638</v>
      </c>
      <c r="C210" s="7" t="s">
        <v>696</v>
      </c>
      <c r="D210" s="8" t="s">
        <v>1471</v>
      </c>
      <c r="E210" s="9" t="s">
        <v>666</v>
      </c>
      <c r="F210" s="17"/>
      <c r="G210" s="45"/>
      <c r="H210" s="26"/>
      <c r="I210" s="7"/>
      <c r="J210" s="8"/>
      <c r="K210" s="9"/>
      <c r="L210" s="27"/>
      <c r="M210" s="45"/>
    </row>
    <row r="211" spans="1:13" s="3" customFormat="1" ht="12.75" hidden="1">
      <c r="A211" s="45"/>
      <c r="B211" s="6"/>
      <c r="C211" s="7"/>
      <c r="D211" s="20"/>
      <c r="E211" s="9"/>
      <c r="F211" s="17"/>
      <c r="G211" s="45"/>
      <c r="H211" s="26"/>
      <c r="I211" s="7"/>
      <c r="J211" s="8"/>
      <c r="K211" s="9"/>
      <c r="L211" s="27"/>
      <c r="M211" s="45"/>
    </row>
    <row r="212" spans="1:13" s="3" customFormat="1" ht="13.5" hidden="1" customHeight="1">
      <c r="A212" s="45"/>
      <c r="B212" s="6"/>
      <c r="C212" s="7"/>
      <c r="D212" s="20"/>
      <c r="E212" s="9"/>
      <c r="F212" s="17"/>
      <c r="G212" s="45"/>
      <c r="H212" s="26"/>
      <c r="I212" s="7"/>
      <c r="J212" s="8"/>
      <c r="K212" s="9"/>
      <c r="L212" s="27"/>
      <c r="M212" s="45"/>
    </row>
    <row r="213" spans="1:13" s="3" customFormat="1" ht="13.5" hidden="1" customHeight="1">
      <c r="A213" s="45"/>
      <c r="B213" s="6"/>
      <c r="C213" s="7"/>
      <c r="D213" s="20"/>
      <c r="E213" s="9"/>
      <c r="F213" s="17"/>
      <c r="G213" s="45"/>
      <c r="H213" s="26"/>
      <c r="I213" s="7"/>
      <c r="J213" s="8"/>
      <c r="K213" s="9"/>
      <c r="L213" s="27"/>
      <c r="M213" s="45"/>
    </row>
    <row r="214" spans="1:13" s="3" customFormat="1" ht="13.5" hidden="1" customHeight="1">
      <c r="A214" s="45"/>
      <c r="B214" s="6"/>
      <c r="C214" s="7"/>
      <c r="D214" s="20"/>
      <c r="E214" s="9"/>
      <c r="F214" s="17"/>
      <c r="G214" s="45"/>
      <c r="H214" s="26"/>
      <c r="I214" s="7"/>
      <c r="J214" s="8"/>
      <c r="K214" s="9"/>
      <c r="L214" s="27"/>
      <c r="M214" s="45"/>
    </row>
    <row r="215" spans="1:13" s="3" customFormat="1" ht="13.5" hidden="1" customHeight="1">
      <c r="A215" s="45"/>
      <c r="B215" s="6"/>
      <c r="C215" s="7"/>
      <c r="D215" s="20"/>
      <c r="E215" s="9"/>
      <c r="F215" s="17"/>
      <c r="G215" s="45"/>
      <c r="H215" s="26"/>
      <c r="I215" s="7"/>
      <c r="J215" s="8"/>
      <c r="K215" s="9"/>
      <c r="L215" s="27"/>
      <c r="M215" s="45"/>
    </row>
    <row r="216" spans="1:13" s="3" customFormat="1" ht="13.5" hidden="1" customHeight="1">
      <c r="A216" s="45"/>
      <c r="B216" s="6"/>
      <c r="C216" s="7"/>
      <c r="D216" s="21"/>
      <c r="E216" s="9"/>
      <c r="F216" s="17"/>
      <c r="G216" s="45"/>
      <c r="H216" s="26"/>
      <c r="I216" s="7"/>
      <c r="J216" s="7"/>
      <c r="K216" s="9"/>
      <c r="L216" s="27"/>
      <c r="M216" s="45"/>
    </row>
    <row r="217" spans="1:13" s="3" customFormat="1" ht="13.5" hidden="1" customHeight="1">
      <c r="A217" s="45"/>
      <c r="B217" s="6"/>
      <c r="C217" s="7"/>
      <c r="D217" s="21"/>
      <c r="E217" s="9"/>
      <c r="F217" s="17"/>
      <c r="G217" s="45"/>
      <c r="H217" s="26"/>
      <c r="I217" s="7"/>
      <c r="J217" s="7"/>
      <c r="K217" s="9"/>
      <c r="L217" s="27"/>
      <c r="M217" s="45"/>
    </row>
    <row r="218" spans="1:13" s="3" customFormat="1" ht="13.5" hidden="1" customHeight="1">
      <c r="A218" s="45"/>
      <c r="B218" s="6"/>
      <c r="C218" s="7"/>
      <c r="D218" s="21"/>
      <c r="E218" s="9"/>
      <c r="F218" s="17"/>
      <c r="G218" s="45"/>
      <c r="H218" s="26"/>
      <c r="I218" s="7"/>
      <c r="J218" s="7"/>
      <c r="K218" s="9"/>
      <c r="L218" s="27"/>
      <c r="M218" s="45"/>
    </row>
    <row r="219" spans="1:13" s="3" customFormat="1" ht="13.5" hidden="1" customHeight="1">
      <c r="A219" s="45"/>
      <c r="B219" s="6"/>
      <c r="C219" s="7"/>
      <c r="D219" s="21"/>
      <c r="E219" s="9"/>
      <c r="F219" s="17"/>
      <c r="G219" s="45"/>
      <c r="H219" s="26"/>
      <c r="I219" s="7"/>
      <c r="J219" s="7"/>
      <c r="K219" s="9"/>
      <c r="L219" s="27"/>
      <c r="M219" s="45"/>
    </row>
    <row r="220" spans="1:13" s="3" customFormat="1" ht="13.5" hidden="1" customHeight="1">
      <c r="A220" s="45"/>
      <c r="B220" s="6"/>
      <c r="C220" s="7"/>
      <c r="D220" s="21"/>
      <c r="E220" s="9"/>
      <c r="F220" s="17"/>
      <c r="G220" s="45"/>
      <c r="H220" s="26"/>
      <c r="I220" s="7"/>
      <c r="J220" s="7"/>
      <c r="K220" s="9"/>
      <c r="L220" s="27"/>
      <c r="M220" s="45"/>
    </row>
    <row r="221" spans="1:13" s="3" customFormat="1" ht="13.5" hidden="1" thickBot="1">
      <c r="A221" s="45"/>
      <c r="B221" s="19"/>
      <c r="C221" s="10"/>
      <c r="D221" s="22"/>
      <c r="E221" s="11"/>
      <c r="F221" s="18"/>
      <c r="G221" s="45"/>
      <c r="H221" s="28"/>
      <c r="I221" s="29"/>
      <c r="J221" s="29"/>
      <c r="K221" s="30"/>
      <c r="L221" s="31"/>
      <c r="M221" s="45"/>
    </row>
    <row r="222" spans="1:13" s="3" customFormat="1" ht="9.75" customHeight="1" thickTop="1">
      <c r="A222" s="45"/>
      <c r="B222" s="46"/>
      <c r="C222" s="46"/>
      <c r="D222" s="46"/>
      <c r="E222" s="46"/>
      <c r="F222" s="46"/>
      <c r="G222" s="45"/>
      <c r="H222" s="47"/>
      <c r="I222" s="47"/>
      <c r="J222" s="47"/>
      <c r="K222" s="47"/>
      <c r="L222" s="47"/>
      <c r="M222" s="45"/>
    </row>
    <row r="223" spans="1:13" s="3" customFormat="1" ht="21" thickBot="1">
      <c r="A223" s="35"/>
      <c r="B223" s="162" t="s">
        <v>771</v>
      </c>
      <c r="C223" s="160"/>
      <c r="D223" s="35"/>
      <c r="E223" s="160" t="s">
        <v>724</v>
      </c>
      <c r="F223" s="1065" t="s">
        <v>1641</v>
      </c>
      <c r="G223" s="1065"/>
      <c r="H223" s="1065"/>
      <c r="I223" s="1065"/>
      <c r="J223" s="35"/>
      <c r="K223" s="160" t="s">
        <v>722</v>
      </c>
      <c r="L223" s="160"/>
      <c r="M223" s="45"/>
    </row>
    <row r="224" spans="1:13" s="3" customFormat="1" ht="9.75" customHeight="1" thickTop="1" thickBot="1">
      <c r="A224" s="35"/>
      <c r="B224" s="1083" t="s">
        <v>718</v>
      </c>
      <c r="C224" s="1084"/>
      <c r="D224" s="43"/>
      <c r="E224" s="44"/>
      <c r="F224" s="44"/>
      <c r="G224" s="35"/>
      <c r="H224" s="1087" t="s">
        <v>719</v>
      </c>
      <c r="I224" s="1088"/>
      <c r="J224" s="35"/>
      <c r="K224" s="35"/>
      <c r="L224" s="35"/>
      <c r="M224" s="45"/>
    </row>
    <row r="225" spans="1:14" s="3" customFormat="1" ht="16.5" thickTop="1" thickBot="1">
      <c r="A225" s="45"/>
      <c r="B225" s="1085"/>
      <c r="C225" s="1086"/>
      <c r="D225" s="14"/>
      <c r="E225" s="12" t="s">
        <v>645</v>
      </c>
      <c r="F225" s="13">
        <f>COUNTA(D227:D246)</f>
        <v>5</v>
      </c>
      <c r="G225" s="45"/>
      <c r="H225" s="1089"/>
      <c r="I225" s="1090"/>
      <c r="J225" s="32"/>
      <c r="K225" s="33" t="s">
        <v>645</v>
      </c>
      <c r="L225" s="34">
        <f>COUNTA(J227:J246)</f>
        <v>15</v>
      </c>
      <c r="M225" s="45"/>
    </row>
    <row r="226" spans="1:14" s="3" customFormat="1">
      <c r="A226" s="45"/>
      <c r="B226" s="15" t="s">
        <v>626</v>
      </c>
      <c r="C226" s="16" t="s">
        <v>622</v>
      </c>
      <c r="D226" s="4" t="s">
        <v>623</v>
      </c>
      <c r="E226" s="4" t="s">
        <v>1581</v>
      </c>
      <c r="F226" s="5" t="s">
        <v>644</v>
      </c>
      <c r="G226" s="45"/>
      <c r="H226" s="24" t="s">
        <v>626</v>
      </c>
      <c r="I226" s="23" t="s">
        <v>622</v>
      </c>
      <c r="J226" s="4" t="s">
        <v>623</v>
      </c>
      <c r="K226" s="4" t="s">
        <v>1581</v>
      </c>
      <c r="L226" s="25" t="s">
        <v>644</v>
      </c>
      <c r="M226" s="45"/>
    </row>
    <row r="227" spans="1:14" s="3" customFormat="1">
      <c r="A227" s="45"/>
      <c r="B227" s="76" t="s">
        <v>630</v>
      </c>
      <c r="C227" s="77" t="s">
        <v>967</v>
      </c>
      <c r="D227" s="78" t="s">
        <v>1269</v>
      </c>
      <c r="E227" s="79" t="s">
        <v>940</v>
      </c>
      <c r="F227" s="219">
        <v>9.0046296296296298E-3</v>
      </c>
      <c r="G227" s="226"/>
      <c r="H227" s="94" t="s">
        <v>630</v>
      </c>
      <c r="I227" s="77" t="s">
        <v>1051</v>
      </c>
      <c r="J227" s="78" t="s">
        <v>1274</v>
      </c>
      <c r="K227" s="79" t="s">
        <v>1604</v>
      </c>
      <c r="L227" s="222">
        <v>1.7646990740740741E-2</v>
      </c>
      <c r="M227" s="45"/>
      <c r="N227" s="227"/>
    </row>
    <row r="228" spans="1:14" s="3" customFormat="1">
      <c r="A228" s="45"/>
      <c r="B228" s="81" t="s">
        <v>631</v>
      </c>
      <c r="C228" s="82" t="s">
        <v>753</v>
      </c>
      <c r="D228" s="83" t="s">
        <v>1400</v>
      </c>
      <c r="E228" s="84" t="s">
        <v>881</v>
      </c>
      <c r="F228" s="220">
        <v>9.105324074074073E-3</v>
      </c>
      <c r="G228" s="226"/>
      <c r="H228" s="96" t="s">
        <v>631</v>
      </c>
      <c r="I228" s="82" t="s">
        <v>729</v>
      </c>
      <c r="J228" s="83" t="s">
        <v>1426</v>
      </c>
      <c r="K228" s="84" t="s">
        <v>666</v>
      </c>
      <c r="L228" s="223">
        <v>1.8185185185185186E-2</v>
      </c>
      <c r="M228" s="45"/>
      <c r="N228" s="227"/>
    </row>
    <row r="229" spans="1:14" s="3" customFormat="1">
      <c r="A229" s="45"/>
      <c r="B229" s="86" t="s">
        <v>632</v>
      </c>
      <c r="C229" s="87" t="s">
        <v>921</v>
      </c>
      <c r="D229" s="88" t="s">
        <v>1607</v>
      </c>
      <c r="E229" s="89" t="s">
        <v>751</v>
      </c>
      <c r="F229" s="221">
        <v>1.1841435185185184E-2</v>
      </c>
      <c r="G229" s="226"/>
      <c r="H229" s="98" t="s">
        <v>632</v>
      </c>
      <c r="I229" s="87" t="s">
        <v>729</v>
      </c>
      <c r="J229" s="88" t="s">
        <v>1595</v>
      </c>
      <c r="K229" s="89" t="s">
        <v>751</v>
      </c>
      <c r="L229" s="224">
        <v>1.8481481481481481E-2</v>
      </c>
      <c r="M229" s="45"/>
      <c r="N229" s="227"/>
    </row>
    <row r="230" spans="1:14" s="3" customFormat="1">
      <c r="A230" s="45"/>
      <c r="B230" s="6" t="s">
        <v>633</v>
      </c>
      <c r="C230" s="7" t="s">
        <v>675</v>
      </c>
      <c r="D230" s="8" t="s">
        <v>1517</v>
      </c>
      <c r="E230" s="9" t="s">
        <v>751</v>
      </c>
      <c r="F230" s="17">
        <v>1023.6</v>
      </c>
      <c r="G230" s="45"/>
      <c r="H230" s="26" t="s">
        <v>633</v>
      </c>
      <c r="I230" s="7" t="s">
        <v>826</v>
      </c>
      <c r="J230" s="8" t="s">
        <v>1596</v>
      </c>
      <c r="K230" s="9" t="s">
        <v>1592</v>
      </c>
      <c r="L230" s="27">
        <v>1644.4</v>
      </c>
      <c r="M230" s="45"/>
    </row>
    <row r="231" spans="1:14" s="3" customFormat="1">
      <c r="A231" s="45"/>
      <c r="B231" s="6" t="s">
        <v>634</v>
      </c>
      <c r="C231" s="7" t="s">
        <v>1608</v>
      </c>
      <c r="D231" s="8" t="s">
        <v>1609</v>
      </c>
      <c r="E231" s="9" t="s">
        <v>1592</v>
      </c>
      <c r="F231" s="17">
        <v>1071.2</v>
      </c>
      <c r="G231" s="45"/>
      <c r="H231" s="26" t="s">
        <v>634</v>
      </c>
      <c r="I231" s="7" t="s">
        <v>1329</v>
      </c>
      <c r="J231" s="8" t="s">
        <v>1597</v>
      </c>
      <c r="K231" s="9" t="s">
        <v>1591</v>
      </c>
      <c r="L231" s="27">
        <v>1665</v>
      </c>
      <c r="M231" s="45"/>
    </row>
    <row r="232" spans="1:14" s="3" customFormat="1" ht="12.75">
      <c r="A232" s="45"/>
      <c r="B232" s="6"/>
      <c r="C232" s="7"/>
      <c r="D232" s="20"/>
      <c r="E232" s="9"/>
      <c r="F232" s="17"/>
      <c r="G232" s="45"/>
      <c r="H232" s="26" t="s">
        <v>635</v>
      </c>
      <c r="I232" s="7" t="s">
        <v>699</v>
      </c>
      <c r="J232" s="8" t="s">
        <v>739</v>
      </c>
      <c r="K232" s="9" t="s">
        <v>1605</v>
      </c>
      <c r="L232" s="27">
        <v>1682.2</v>
      </c>
      <c r="M232" s="45"/>
    </row>
    <row r="233" spans="1:14" s="3" customFormat="1" ht="12.75">
      <c r="A233" s="45"/>
      <c r="B233" s="6"/>
      <c r="C233" s="7"/>
      <c r="D233" s="20"/>
      <c r="E233" s="9"/>
      <c r="F233" s="17"/>
      <c r="G233" s="45"/>
      <c r="H233" s="26" t="s">
        <v>636</v>
      </c>
      <c r="I233" s="7" t="s">
        <v>1272</v>
      </c>
      <c r="J233" s="8" t="s">
        <v>850</v>
      </c>
      <c r="K233" s="9" t="s">
        <v>881</v>
      </c>
      <c r="L233" s="27">
        <v>1691.7</v>
      </c>
      <c r="M233" s="45"/>
    </row>
    <row r="234" spans="1:14" s="3" customFormat="1" ht="12.75">
      <c r="A234" s="45"/>
      <c r="B234" s="6"/>
      <c r="C234" s="7"/>
      <c r="D234" s="20"/>
      <c r="E234" s="9"/>
      <c r="F234" s="17"/>
      <c r="G234" s="45"/>
      <c r="H234" s="26" t="s">
        <v>637</v>
      </c>
      <c r="I234" s="7" t="s">
        <v>826</v>
      </c>
      <c r="J234" s="8" t="s">
        <v>1053</v>
      </c>
      <c r="K234" s="9" t="s">
        <v>751</v>
      </c>
      <c r="L234" s="27">
        <v>1694.6</v>
      </c>
      <c r="M234" s="45"/>
    </row>
    <row r="235" spans="1:14" s="3" customFormat="1" ht="12.75">
      <c r="A235" s="45"/>
      <c r="B235" s="6"/>
      <c r="C235" s="7"/>
      <c r="D235" s="20"/>
      <c r="E235" s="9"/>
      <c r="F235" s="17"/>
      <c r="G235" s="45"/>
      <c r="H235" s="26" t="s">
        <v>638</v>
      </c>
      <c r="I235" s="7" t="s">
        <v>1051</v>
      </c>
      <c r="J235" s="8" t="s">
        <v>1052</v>
      </c>
      <c r="K235" s="9" t="s">
        <v>883</v>
      </c>
      <c r="L235" s="27">
        <v>1702.1</v>
      </c>
      <c r="M235" s="45"/>
    </row>
    <row r="236" spans="1:14" s="3" customFormat="1" ht="12.75">
      <c r="A236" s="45"/>
      <c r="B236" s="6"/>
      <c r="C236" s="7"/>
      <c r="D236" s="20"/>
      <c r="E236" s="9"/>
      <c r="F236" s="17"/>
      <c r="G236" s="45"/>
      <c r="H236" s="26" t="s">
        <v>639</v>
      </c>
      <c r="I236" s="7" t="s">
        <v>709</v>
      </c>
      <c r="J236" s="8" t="s">
        <v>1598</v>
      </c>
      <c r="K236" s="9" t="s">
        <v>1606</v>
      </c>
      <c r="L236" s="27">
        <v>1742.3</v>
      </c>
      <c r="M236" s="45"/>
    </row>
    <row r="237" spans="1:14" s="3" customFormat="1" ht="12.75">
      <c r="A237" s="45"/>
      <c r="B237" s="6"/>
      <c r="C237" s="7"/>
      <c r="D237" s="20"/>
      <c r="E237" s="9"/>
      <c r="F237" s="17"/>
      <c r="G237" s="45"/>
      <c r="H237" s="26" t="s">
        <v>640</v>
      </c>
      <c r="I237" s="7" t="s">
        <v>1599</v>
      </c>
      <c r="J237" s="8" t="s">
        <v>1600</v>
      </c>
      <c r="K237" s="9" t="s">
        <v>1592</v>
      </c>
      <c r="L237" s="27">
        <v>1782.2</v>
      </c>
      <c r="M237" s="45"/>
    </row>
    <row r="238" spans="1:14" s="3" customFormat="1" ht="12.75">
      <c r="A238" s="45"/>
      <c r="B238" s="6"/>
      <c r="C238" s="7"/>
      <c r="D238" s="20"/>
      <c r="E238" s="9"/>
      <c r="F238" s="17"/>
      <c r="G238" s="45"/>
      <c r="H238" s="26" t="s">
        <v>641</v>
      </c>
      <c r="I238" s="7" t="s">
        <v>1601</v>
      </c>
      <c r="J238" s="8" t="s">
        <v>1602</v>
      </c>
      <c r="K238" s="9" t="s">
        <v>666</v>
      </c>
      <c r="L238" s="27">
        <v>1779.4</v>
      </c>
      <c r="M238" s="45"/>
    </row>
    <row r="239" spans="1:14" s="3" customFormat="1" ht="12.75">
      <c r="A239" s="45"/>
      <c r="B239" s="6"/>
      <c r="C239" s="7"/>
      <c r="D239" s="20"/>
      <c r="E239" s="9"/>
      <c r="F239" s="17"/>
      <c r="G239" s="45"/>
      <c r="H239" s="26" t="s">
        <v>642</v>
      </c>
      <c r="I239" s="7" t="s">
        <v>980</v>
      </c>
      <c r="J239" s="8" t="s">
        <v>1279</v>
      </c>
      <c r="K239" s="9" t="s">
        <v>751</v>
      </c>
      <c r="L239" s="27">
        <v>1788.2</v>
      </c>
      <c r="M239" s="45"/>
    </row>
    <row r="240" spans="1:14" s="3" customFormat="1" ht="12.75">
      <c r="A240" s="45"/>
      <c r="B240" s="6"/>
      <c r="C240" s="7"/>
      <c r="D240" s="20"/>
      <c r="E240" s="9"/>
      <c r="F240" s="17"/>
      <c r="G240" s="45"/>
      <c r="H240" s="26" t="s">
        <v>643</v>
      </c>
      <c r="I240" s="7" t="s">
        <v>667</v>
      </c>
      <c r="J240" s="8" t="s">
        <v>1603</v>
      </c>
      <c r="K240" s="9" t="s">
        <v>937</v>
      </c>
      <c r="L240" s="27">
        <v>1819.1</v>
      </c>
      <c r="M240" s="45"/>
    </row>
    <row r="241" spans="1:14" s="3" customFormat="1" ht="13.5" thickBot="1">
      <c r="A241" s="45"/>
      <c r="B241" s="6"/>
      <c r="C241" s="7"/>
      <c r="D241" s="21"/>
      <c r="E241" s="9"/>
      <c r="F241" s="17"/>
      <c r="G241" s="45"/>
      <c r="H241" s="26" t="s">
        <v>646</v>
      </c>
      <c r="I241" s="7" t="s">
        <v>742</v>
      </c>
      <c r="J241" s="8" t="s">
        <v>743</v>
      </c>
      <c r="K241" s="9" t="s">
        <v>950</v>
      </c>
      <c r="L241" s="27">
        <v>1903.9</v>
      </c>
      <c r="M241" s="45"/>
    </row>
    <row r="242" spans="1:14" s="3" customFormat="1" ht="12.75" hidden="1">
      <c r="A242" s="45"/>
      <c r="B242" s="6"/>
      <c r="C242" s="7"/>
      <c r="D242" s="21"/>
      <c r="E242" s="9"/>
      <c r="F242" s="17"/>
      <c r="G242" s="45"/>
      <c r="H242" s="26"/>
      <c r="I242" s="7"/>
      <c r="J242" s="7"/>
      <c r="K242" s="9"/>
      <c r="L242" s="27"/>
      <c r="M242" s="45"/>
    </row>
    <row r="243" spans="1:14" s="3" customFormat="1" ht="12.75" hidden="1">
      <c r="A243" s="45"/>
      <c r="B243" s="6"/>
      <c r="C243" s="7"/>
      <c r="D243" s="21"/>
      <c r="E243" s="9"/>
      <c r="F243" s="17"/>
      <c r="G243" s="45"/>
      <c r="H243" s="26"/>
      <c r="I243" s="7"/>
      <c r="J243" s="7"/>
      <c r="K243" s="9"/>
      <c r="L243" s="27"/>
      <c r="M243" s="45"/>
    </row>
    <row r="244" spans="1:14" s="3" customFormat="1" ht="12.75" hidden="1">
      <c r="A244" s="45"/>
      <c r="B244" s="6"/>
      <c r="C244" s="7"/>
      <c r="D244" s="21"/>
      <c r="E244" s="9"/>
      <c r="F244" s="17"/>
      <c r="G244" s="45"/>
      <c r="H244" s="26"/>
      <c r="I244" s="7"/>
      <c r="J244" s="7"/>
      <c r="K244" s="9"/>
      <c r="L244" s="27"/>
      <c r="M244" s="45"/>
    </row>
    <row r="245" spans="1:14" s="3" customFormat="1" ht="12.75" hidden="1">
      <c r="A245" s="45"/>
      <c r="B245" s="6"/>
      <c r="C245" s="7"/>
      <c r="D245" s="21"/>
      <c r="E245" s="9"/>
      <c r="F245" s="17"/>
      <c r="G245" s="45"/>
      <c r="H245" s="26"/>
      <c r="I245" s="7"/>
      <c r="J245" s="7"/>
      <c r="K245" s="9"/>
      <c r="L245" s="27"/>
      <c r="M245" s="45"/>
    </row>
    <row r="246" spans="1:14" s="3" customFormat="1" ht="13.5" hidden="1" thickBot="1">
      <c r="A246" s="45"/>
      <c r="B246" s="19"/>
      <c r="C246" s="10"/>
      <c r="D246" s="22"/>
      <c r="E246" s="11"/>
      <c r="F246" s="18"/>
      <c r="G246" s="45"/>
      <c r="H246" s="28"/>
      <c r="I246" s="29"/>
      <c r="J246" s="29"/>
      <c r="K246" s="30"/>
      <c r="L246" s="31"/>
      <c r="M246" s="45"/>
    </row>
    <row r="247" spans="1:14" s="3" customFormat="1" ht="9" customHeight="1" thickTop="1">
      <c r="A247" s="45"/>
      <c r="B247" s="46"/>
      <c r="C247" s="46"/>
      <c r="D247" s="46"/>
      <c r="E247" s="46"/>
      <c r="F247" s="46"/>
      <c r="G247" s="45"/>
      <c r="H247" s="47"/>
      <c r="I247" s="47"/>
      <c r="J247" s="47"/>
      <c r="K247" s="47"/>
      <c r="L247" s="47"/>
      <c r="M247" s="45"/>
    </row>
    <row r="248" spans="1:14" s="3" customFormat="1" ht="21" thickBot="1">
      <c r="A248" s="35"/>
      <c r="B248" s="162" t="s">
        <v>772</v>
      </c>
      <c r="C248" s="160"/>
      <c r="D248" s="35"/>
      <c r="E248" s="160" t="s">
        <v>724</v>
      </c>
      <c r="F248" s="1065" t="s">
        <v>721</v>
      </c>
      <c r="G248" s="1065"/>
      <c r="H248" s="1065"/>
      <c r="I248" s="1065"/>
      <c r="K248" s="160" t="s">
        <v>722</v>
      </c>
      <c r="L248" s="160"/>
      <c r="M248" s="45"/>
    </row>
    <row r="249" spans="1:14" s="3" customFormat="1" ht="5.25" customHeight="1" thickTop="1" thickBot="1">
      <c r="A249" s="35"/>
      <c r="B249" s="1083" t="s">
        <v>1610</v>
      </c>
      <c r="C249" s="1084"/>
      <c r="D249" s="43"/>
      <c r="E249" s="44"/>
      <c r="F249" s="44"/>
      <c r="G249" s="35"/>
      <c r="H249" s="1087" t="s">
        <v>720</v>
      </c>
      <c r="I249" s="1088"/>
      <c r="J249" s="35"/>
      <c r="K249" s="35"/>
      <c r="L249" s="35"/>
      <c r="M249" s="45"/>
    </row>
    <row r="250" spans="1:14" s="3" customFormat="1" ht="16.5" thickTop="1" thickBot="1">
      <c r="A250" s="45"/>
      <c r="B250" s="1085"/>
      <c r="C250" s="1086"/>
      <c r="D250" s="14"/>
      <c r="E250" s="12" t="s">
        <v>645</v>
      </c>
      <c r="F250" s="13">
        <f>COUNTA(D252:D271)</f>
        <v>3</v>
      </c>
      <c r="G250" s="45"/>
      <c r="H250" s="1089"/>
      <c r="I250" s="1090"/>
      <c r="J250" s="32"/>
      <c r="K250" s="33" t="s">
        <v>645</v>
      </c>
      <c r="L250" s="34">
        <f>COUNTA(J252:J271)</f>
        <v>11</v>
      </c>
      <c r="M250" s="45"/>
    </row>
    <row r="251" spans="1:14" s="3" customFormat="1">
      <c r="A251" s="45"/>
      <c r="B251" s="15" t="s">
        <v>626</v>
      </c>
      <c r="C251" s="16" t="s">
        <v>622</v>
      </c>
      <c r="D251" s="4" t="s">
        <v>623</v>
      </c>
      <c r="E251" s="4" t="s">
        <v>1581</v>
      </c>
      <c r="F251" s="5" t="s">
        <v>644</v>
      </c>
      <c r="G251" s="45"/>
      <c r="H251" s="24" t="s">
        <v>626</v>
      </c>
      <c r="I251" s="23" t="s">
        <v>622</v>
      </c>
      <c r="J251" s="4" t="s">
        <v>623</v>
      </c>
      <c r="K251" s="4" t="s">
        <v>1581</v>
      </c>
      <c r="L251" s="25" t="s">
        <v>644</v>
      </c>
      <c r="M251" s="45"/>
    </row>
    <row r="252" spans="1:14" s="3" customFormat="1">
      <c r="A252" s="45"/>
      <c r="B252" s="76" t="s">
        <v>630</v>
      </c>
      <c r="C252" s="77" t="s">
        <v>1611</v>
      </c>
      <c r="D252" s="78" t="s">
        <v>1612</v>
      </c>
      <c r="E252" s="79" t="s">
        <v>1591</v>
      </c>
      <c r="F252" s="219">
        <v>9.2638888888888892E-3</v>
      </c>
      <c r="G252" s="226"/>
      <c r="H252" s="94" t="s">
        <v>630</v>
      </c>
      <c r="I252" s="77" t="s">
        <v>1145</v>
      </c>
      <c r="J252" s="78" t="s">
        <v>1114</v>
      </c>
      <c r="K252" s="79" t="s">
        <v>1591</v>
      </c>
      <c r="L252" s="222">
        <v>1.8309027777777775E-2</v>
      </c>
      <c r="M252" s="45"/>
      <c r="N252" s="227"/>
    </row>
    <row r="253" spans="1:14" s="3" customFormat="1">
      <c r="A253" s="45"/>
      <c r="B253" s="81" t="s">
        <v>631</v>
      </c>
      <c r="C253" s="82" t="s">
        <v>1613</v>
      </c>
      <c r="D253" s="83" t="s">
        <v>1614</v>
      </c>
      <c r="E253" s="84" t="s">
        <v>1616</v>
      </c>
      <c r="F253" s="220">
        <v>1.0292824074074074E-2</v>
      </c>
      <c r="G253" s="226"/>
      <c r="H253" s="96" t="s">
        <v>631</v>
      </c>
      <c r="I253" s="82" t="s">
        <v>699</v>
      </c>
      <c r="J253" s="83" t="s">
        <v>698</v>
      </c>
      <c r="K253" s="84" t="s">
        <v>669</v>
      </c>
      <c r="L253" s="223">
        <v>1.9487268518518518E-2</v>
      </c>
      <c r="M253" s="45"/>
      <c r="N253" s="227"/>
    </row>
    <row r="254" spans="1:14" s="3" customFormat="1">
      <c r="A254" s="45"/>
      <c r="B254" s="86" t="s">
        <v>632</v>
      </c>
      <c r="C254" s="87" t="s">
        <v>1615</v>
      </c>
      <c r="D254" s="88" t="s">
        <v>1338</v>
      </c>
      <c r="E254" s="89" t="s">
        <v>929</v>
      </c>
      <c r="F254" s="221">
        <v>1.1353009259259259E-2</v>
      </c>
      <c r="G254" s="226"/>
      <c r="H254" s="98" t="s">
        <v>632</v>
      </c>
      <c r="I254" s="87" t="s">
        <v>729</v>
      </c>
      <c r="J254" s="88" t="s">
        <v>893</v>
      </c>
      <c r="K254" s="89" t="s">
        <v>669</v>
      </c>
      <c r="L254" s="224">
        <v>2.0092592592592592E-2</v>
      </c>
      <c r="M254" s="45"/>
      <c r="N254" s="227"/>
    </row>
    <row r="255" spans="1:14" s="3" customFormat="1" ht="12.75">
      <c r="A255" s="45"/>
      <c r="B255" s="6"/>
      <c r="C255" s="7"/>
      <c r="D255" s="20"/>
      <c r="E255" s="9"/>
      <c r="F255" s="17"/>
      <c r="G255" s="45"/>
      <c r="H255" s="26" t="s">
        <v>633</v>
      </c>
      <c r="I255" s="7" t="s">
        <v>864</v>
      </c>
      <c r="J255" s="8" t="s">
        <v>1068</v>
      </c>
      <c r="K255" s="9" t="s">
        <v>751</v>
      </c>
      <c r="L255" s="27">
        <v>1782.8</v>
      </c>
      <c r="M255" s="45"/>
    </row>
    <row r="256" spans="1:14" s="3" customFormat="1" ht="12.75">
      <c r="A256" s="45"/>
      <c r="B256" s="6"/>
      <c r="C256" s="7"/>
      <c r="D256" s="20"/>
      <c r="E256" s="9"/>
      <c r="F256" s="17"/>
      <c r="G256" s="45"/>
      <c r="H256" s="26" t="s">
        <v>634</v>
      </c>
      <c r="I256" s="7" t="s">
        <v>788</v>
      </c>
      <c r="J256" s="8" t="s">
        <v>795</v>
      </c>
      <c r="K256" s="9" t="s">
        <v>677</v>
      </c>
      <c r="L256" s="27">
        <v>1851.2</v>
      </c>
      <c r="M256" s="45"/>
    </row>
    <row r="257" spans="1:13" s="3" customFormat="1" ht="12.75">
      <c r="A257" s="45"/>
      <c r="B257" s="6"/>
      <c r="C257" s="7"/>
      <c r="D257" s="20"/>
      <c r="E257" s="9"/>
      <c r="F257" s="17"/>
      <c r="G257" s="45"/>
      <c r="H257" s="26" t="s">
        <v>635</v>
      </c>
      <c r="I257" s="7" t="s">
        <v>1585</v>
      </c>
      <c r="J257" s="8" t="s">
        <v>1586</v>
      </c>
      <c r="K257" s="9" t="s">
        <v>1592</v>
      </c>
      <c r="L257" s="27">
        <v>1919.2</v>
      </c>
      <c r="M257" s="45"/>
    </row>
    <row r="258" spans="1:13" s="3" customFormat="1" ht="12.75">
      <c r="A258" s="45"/>
      <c r="B258" s="6"/>
      <c r="C258" s="7"/>
      <c r="D258" s="20"/>
      <c r="E258" s="9"/>
      <c r="F258" s="17"/>
      <c r="G258" s="45"/>
      <c r="H258" s="26" t="s">
        <v>636</v>
      </c>
      <c r="I258" s="7" t="s">
        <v>1587</v>
      </c>
      <c r="J258" s="8" t="s">
        <v>1588</v>
      </c>
      <c r="K258" s="9" t="s">
        <v>1593</v>
      </c>
      <c r="L258" s="27">
        <v>1975.9</v>
      </c>
      <c r="M258" s="45"/>
    </row>
    <row r="259" spans="1:13" s="3" customFormat="1" ht="12.75">
      <c r="A259" s="45"/>
      <c r="B259" s="6"/>
      <c r="C259" s="7"/>
      <c r="D259" s="20"/>
      <c r="E259" s="9"/>
      <c r="F259" s="17"/>
      <c r="G259" s="45"/>
      <c r="H259" s="26" t="s">
        <v>637</v>
      </c>
      <c r="I259" s="7" t="s">
        <v>1589</v>
      </c>
      <c r="J259" s="8" t="s">
        <v>1575</v>
      </c>
      <c r="K259" s="9" t="s">
        <v>1594</v>
      </c>
      <c r="L259" s="27">
        <v>2031</v>
      </c>
      <c r="M259" s="45"/>
    </row>
    <row r="260" spans="1:13" s="3" customFormat="1" ht="12.75">
      <c r="A260" s="45"/>
      <c r="B260" s="6"/>
      <c r="C260" s="7"/>
      <c r="D260" s="20"/>
      <c r="E260" s="9"/>
      <c r="F260" s="17"/>
      <c r="G260" s="45"/>
      <c r="H260" s="26" t="s">
        <v>638</v>
      </c>
      <c r="I260" s="7" t="s">
        <v>667</v>
      </c>
      <c r="J260" s="8" t="s">
        <v>1436</v>
      </c>
      <c r="K260" s="9" t="s">
        <v>943</v>
      </c>
      <c r="L260" s="27">
        <v>2096.4</v>
      </c>
      <c r="M260" s="45"/>
    </row>
    <row r="261" spans="1:13" s="3" customFormat="1" ht="12.75">
      <c r="A261" s="45"/>
      <c r="B261" s="6"/>
      <c r="C261" s="7"/>
      <c r="D261" s="20"/>
      <c r="E261" s="9"/>
      <c r="F261" s="17"/>
      <c r="G261" s="45"/>
      <c r="H261" s="26" t="s">
        <v>639</v>
      </c>
      <c r="I261" s="7" t="s">
        <v>826</v>
      </c>
      <c r="J261" s="8" t="s">
        <v>1590</v>
      </c>
      <c r="K261" s="9" t="s">
        <v>933</v>
      </c>
      <c r="L261" s="27">
        <v>2211.9</v>
      </c>
      <c r="M261" s="45"/>
    </row>
    <row r="262" spans="1:13" s="3" customFormat="1" ht="13.5" thickBot="1">
      <c r="A262" s="45"/>
      <c r="B262" s="6"/>
      <c r="C262" s="7"/>
      <c r="D262" s="20"/>
      <c r="E262" s="9"/>
      <c r="F262" s="17"/>
      <c r="G262" s="45"/>
      <c r="H262" s="26" t="s">
        <v>640</v>
      </c>
      <c r="I262" s="7" t="s">
        <v>1051</v>
      </c>
      <c r="J262" s="8" t="s">
        <v>996</v>
      </c>
      <c r="K262" s="9" t="s">
        <v>751</v>
      </c>
      <c r="L262" s="27">
        <v>2243.1999999999998</v>
      </c>
      <c r="M262" s="45"/>
    </row>
    <row r="263" spans="1:13" s="3" customFormat="1" ht="12.75" hidden="1">
      <c r="A263" s="45"/>
      <c r="B263" s="6"/>
      <c r="C263" s="7"/>
      <c r="D263" s="20"/>
      <c r="E263" s="9"/>
      <c r="F263" s="17"/>
      <c r="G263" s="45"/>
      <c r="H263" s="26"/>
      <c r="I263" s="7"/>
      <c r="J263" s="8"/>
      <c r="K263" s="9"/>
      <c r="L263" s="27"/>
      <c r="M263" s="45"/>
    </row>
    <row r="264" spans="1:13" s="3" customFormat="1" ht="12.75" hidden="1">
      <c r="A264" s="45"/>
      <c r="B264" s="6"/>
      <c r="C264" s="7"/>
      <c r="D264" s="20"/>
      <c r="E264" s="9"/>
      <c r="F264" s="17"/>
      <c r="G264" s="45"/>
      <c r="H264" s="26"/>
      <c r="I264" s="7"/>
      <c r="J264" s="8"/>
      <c r="K264" s="9"/>
      <c r="L264" s="27"/>
      <c r="M264" s="45"/>
    </row>
    <row r="265" spans="1:13" s="3" customFormat="1" ht="12.75" hidden="1">
      <c r="A265" s="45"/>
      <c r="B265" s="6"/>
      <c r="C265" s="7"/>
      <c r="D265" s="20"/>
      <c r="E265" s="9"/>
      <c r="F265" s="17"/>
      <c r="G265" s="45"/>
      <c r="H265" s="26"/>
      <c r="I265" s="7"/>
      <c r="J265" s="8"/>
      <c r="K265" s="9"/>
      <c r="L265" s="27"/>
      <c r="M265" s="45"/>
    </row>
    <row r="266" spans="1:13" s="3" customFormat="1" ht="12.75" hidden="1">
      <c r="A266" s="45"/>
      <c r="B266" s="6"/>
      <c r="C266" s="7"/>
      <c r="D266" s="21"/>
      <c r="E266" s="9"/>
      <c r="F266" s="17"/>
      <c r="G266" s="45"/>
      <c r="H266" s="26"/>
      <c r="I266" s="7"/>
      <c r="J266" s="7"/>
      <c r="K266" s="9"/>
      <c r="L266" s="27"/>
      <c r="M266" s="45"/>
    </row>
    <row r="267" spans="1:13" s="3" customFormat="1" ht="12.75" hidden="1">
      <c r="A267" s="45"/>
      <c r="B267" s="6"/>
      <c r="C267" s="7"/>
      <c r="D267" s="21"/>
      <c r="E267" s="9"/>
      <c r="F267" s="17"/>
      <c r="G267" s="45"/>
      <c r="H267" s="26"/>
      <c r="I267" s="7"/>
      <c r="J267" s="7"/>
      <c r="K267" s="9"/>
      <c r="L267" s="27"/>
      <c r="M267" s="45"/>
    </row>
    <row r="268" spans="1:13" s="3" customFormat="1" ht="12.75" hidden="1">
      <c r="A268" s="45"/>
      <c r="B268" s="6"/>
      <c r="C268" s="7"/>
      <c r="D268" s="21"/>
      <c r="E268" s="9"/>
      <c r="F268" s="17"/>
      <c r="G268" s="45"/>
      <c r="H268" s="26"/>
      <c r="I268" s="7"/>
      <c r="J268" s="7"/>
      <c r="K268" s="9"/>
      <c r="L268" s="27"/>
      <c r="M268" s="45"/>
    </row>
    <row r="269" spans="1:13" s="3" customFormat="1" ht="12.75" hidden="1">
      <c r="A269" s="45"/>
      <c r="B269" s="6"/>
      <c r="C269" s="7"/>
      <c r="D269" s="21"/>
      <c r="E269" s="9"/>
      <c r="F269" s="17"/>
      <c r="G269" s="45"/>
      <c r="H269" s="26"/>
      <c r="I269" s="7"/>
      <c r="J269" s="7"/>
      <c r="K269" s="9"/>
      <c r="L269" s="27"/>
      <c r="M269" s="45"/>
    </row>
    <row r="270" spans="1:13" s="3" customFormat="1" ht="12.75" hidden="1">
      <c r="A270" s="45"/>
      <c r="B270" s="6"/>
      <c r="C270" s="7"/>
      <c r="D270" s="21"/>
      <c r="E270" s="9"/>
      <c r="F270" s="17"/>
      <c r="G270" s="45"/>
      <c r="H270" s="26"/>
      <c r="I270" s="7"/>
      <c r="J270" s="7"/>
      <c r="K270" s="9"/>
      <c r="L270" s="27"/>
      <c r="M270" s="45"/>
    </row>
    <row r="271" spans="1:13" s="3" customFormat="1" ht="13.5" hidden="1" thickBot="1">
      <c r="A271" s="45"/>
      <c r="B271" s="19"/>
      <c r="C271" s="10"/>
      <c r="D271" s="22"/>
      <c r="E271" s="11"/>
      <c r="F271" s="18"/>
      <c r="G271" s="45"/>
      <c r="H271" s="28"/>
      <c r="I271" s="29"/>
      <c r="J271" s="29"/>
      <c r="K271" s="30"/>
      <c r="L271" s="31"/>
      <c r="M271" s="45"/>
    </row>
    <row r="272" spans="1:13" s="3" customFormat="1" ht="6.75" customHeight="1" thickTop="1">
      <c r="A272" s="45"/>
      <c r="B272" s="46"/>
      <c r="C272" s="46"/>
      <c r="D272" s="46"/>
      <c r="E272" s="46"/>
      <c r="F272" s="46"/>
      <c r="G272" s="45"/>
      <c r="H272" s="47"/>
      <c r="I272" s="47"/>
      <c r="J272" s="47"/>
      <c r="K272" s="47"/>
      <c r="L272" s="47"/>
      <c r="M272" s="45"/>
    </row>
    <row r="273" spans="1:14" s="3" customFormat="1" ht="22.5" customHeight="1" thickBot="1">
      <c r="A273" s="35"/>
      <c r="B273" s="162" t="s">
        <v>912</v>
      </c>
      <c r="C273" s="160"/>
      <c r="D273" s="160" t="s">
        <v>722</v>
      </c>
      <c r="E273" s="1065" t="s">
        <v>914</v>
      </c>
      <c r="F273" s="1065"/>
      <c r="G273" s="42"/>
      <c r="H273" s="160" t="s">
        <v>773</v>
      </c>
      <c r="I273" s="160"/>
      <c r="J273" s="160" t="s">
        <v>722</v>
      </c>
      <c r="K273" s="1065" t="s">
        <v>913</v>
      </c>
      <c r="L273" s="1065"/>
      <c r="M273" s="45"/>
    </row>
    <row r="274" spans="1:14" s="3" customFormat="1" ht="10.5" customHeight="1" thickTop="1" thickBot="1">
      <c r="A274" s="35"/>
      <c r="B274" s="1093" t="s">
        <v>904</v>
      </c>
      <c r="C274" s="1094"/>
      <c r="D274" s="35"/>
      <c r="E274" s="35"/>
      <c r="F274" s="35"/>
      <c r="G274" s="35"/>
      <c r="H274" s="1087" t="s">
        <v>720</v>
      </c>
      <c r="I274" s="1088"/>
      <c r="J274" s="35"/>
      <c r="K274" s="35"/>
      <c r="L274" s="35"/>
      <c r="M274" s="45"/>
    </row>
    <row r="275" spans="1:14" s="3" customFormat="1" ht="16.5" thickTop="1" thickBot="1">
      <c r="A275" s="45"/>
      <c r="B275" s="1095"/>
      <c r="C275" s="1096"/>
      <c r="D275" s="56"/>
      <c r="E275" s="57" t="s">
        <v>645</v>
      </c>
      <c r="F275" s="58">
        <f>COUNTA(D277:D296)</f>
        <v>5</v>
      </c>
      <c r="G275" s="45"/>
      <c r="H275" s="1089"/>
      <c r="I275" s="1090"/>
      <c r="J275" s="32"/>
      <c r="K275" s="33" t="s">
        <v>645</v>
      </c>
      <c r="L275" s="34">
        <f>COUNTA(J277:J296)</f>
        <v>9</v>
      </c>
      <c r="M275" s="45"/>
    </row>
    <row r="276" spans="1:14" s="3" customFormat="1">
      <c r="A276" s="45"/>
      <c r="B276" s="59" t="s">
        <v>626</v>
      </c>
      <c r="C276" s="4" t="s">
        <v>622</v>
      </c>
      <c r="D276" s="4" t="s">
        <v>623</v>
      </c>
      <c r="E276" s="4" t="s">
        <v>1581</v>
      </c>
      <c r="F276" s="60" t="s">
        <v>644</v>
      </c>
      <c r="G276" s="45"/>
      <c r="H276" s="24" t="s">
        <v>626</v>
      </c>
      <c r="I276" s="23" t="s">
        <v>622</v>
      </c>
      <c r="J276" s="4" t="s">
        <v>623</v>
      </c>
      <c r="K276" s="4" t="s">
        <v>1581</v>
      </c>
      <c r="L276" s="25" t="s">
        <v>644</v>
      </c>
      <c r="M276" s="45"/>
    </row>
    <row r="277" spans="1:14" s="3" customFormat="1">
      <c r="A277" s="45"/>
      <c r="B277" s="91" t="s">
        <v>630</v>
      </c>
      <c r="C277" s="77" t="s">
        <v>864</v>
      </c>
      <c r="D277" s="78" t="s">
        <v>1298</v>
      </c>
      <c r="E277" s="79" t="s">
        <v>883</v>
      </c>
      <c r="F277" s="238">
        <v>2.3559027777777772E-2</v>
      </c>
      <c r="G277" s="226"/>
      <c r="H277" s="94" t="s">
        <v>630</v>
      </c>
      <c r="I277" s="77" t="s">
        <v>1077</v>
      </c>
      <c r="J277" s="78" t="s">
        <v>1078</v>
      </c>
      <c r="K277" s="79" t="s">
        <v>751</v>
      </c>
      <c r="L277" s="222">
        <v>2.0424768518518519E-2</v>
      </c>
      <c r="M277" s="45"/>
      <c r="N277" s="227"/>
    </row>
    <row r="278" spans="1:14" s="3" customFormat="1">
      <c r="A278" s="45"/>
      <c r="B278" s="92" t="s">
        <v>631</v>
      </c>
      <c r="C278" s="82" t="s">
        <v>742</v>
      </c>
      <c r="D278" s="83" t="s">
        <v>1083</v>
      </c>
      <c r="E278" s="84" t="s">
        <v>946</v>
      </c>
      <c r="F278" s="239">
        <v>2.6150462962962962E-2</v>
      </c>
      <c r="G278" s="226"/>
      <c r="H278" s="96" t="s">
        <v>631</v>
      </c>
      <c r="I278" s="82" t="s">
        <v>667</v>
      </c>
      <c r="J278" s="83" t="s">
        <v>727</v>
      </c>
      <c r="K278" s="84" t="s">
        <v>728</v>
      </c>
      <c r="L278" s="223">
        <v>2.0750000000000001E-2</v>
      </c>
      <c r="M278" s="45"/>
      <c r="N278" s="227"/>
    </row>
    <row r="279" spans="1:14" s="3" customFormat="1">
      <c r="A279" s="45"/>
      <c r="B279" s="93" t="s">
        <v>632</v>
      </c>
      <c r="C279" s="87" t="s">
        <v>788</v>
      </c>
      <c r="D279" s="88" t="s">
        <v>992</v>
      </c>
      <c r="E279" s="89" t="s">
        <v>661</v>
      </c>
      <c r="F279" s="240">
        <v>2.7120370370370375E-2</v>
      </c>
      <c r="G279" s="226"/>
      <c r="H279" s="98" t="s">
        <v>632</v>
      </c>
      <c r="I279" s="87" t="s">
        <v>1437</v>
      </c>
      <c r="J279" s="88" t="s">
        <v>890</v>
      </c>
      <c r="K279" s="89" t="s">
        <v>661</v>
      </c>
      <c r="L279" s="224">
        <v>2.3293981481481485E-2</v>
      </c>
      <c r="M279" s="45"/>
      <c r="N279" s="227"/>
    </row>
    <row r="280" spans="1:14" s="3" customFormat="1" ht="12.75">
      <c r="A280" s="45"/>
      <c r="B280" s="61" t="s">
        <v>633</v>
      </c>
      <c r="C280" s="7" t="s">
        <v>1077</v>
      </c>
      <c r="D280" s="20" t="s">
        <v>1580</v>
      </c>
      <c r="E280" s="9" t="s">
        <v>751</v>
      </c>
      <c r="F280" s="62">
        <v>2474</v>
      </c>
      <c r="G280" s="45"/>
      <c r="H280" s="26" t="s">
        <v>633</v>
      </c>
      <c r="I280" s="7" t="s">
        <v>667</v>
      </c>
      <c r="J280" s="8" t="s">
        <v>1080</v>
      </c>
      <c r="K280" s="9" t="s">
        <v>751</v>
      </c>
      <c r="L280" s="27">
        <v>2072.6999999999998</v>
      </c>
      <c r="M280" s="45"/>
    </row>
    <row r="281" spans="1:14" s="3" customFormat="1" ht="12.75">
      <c r="A281" s="45"/>
      <c r="B281" s="61" t="s">
        <v>634</v>
      </c>
      <c r="C281" s="7" t="s">
        <v>733</v>
      </c>
      <c r="D281" s="20" t="s">
        <v>1084</v>
      </c>
      <c r="E281" s="9" t="s">
        <v>934</v>
      </c>
      <c r="F281" s="62">
        <v>2652.4</v>
      </c>
      <c r="G281" s="45"/>
      <c r="H281" s="26" t="s">
        <v>634</v>
      </c>
      <c r="I281" s="7" t="s">
        <v>667</v>
      </c>
      <c r="J281" s="8" t="s">
        <v>726</v>
      </c>
      <c r="K281" s="9" t="s">
        <v>661</v>
      </c>
      <c r="L281" s="27">
        <v>2123.1999999999998</v>
      </c>
      <c r="M281" s="45"/>
    </row>
    <row r="282" spans="1:14" s="3" customFormat="1" ht="12.75">
      <c r="A282" s="45"/>
      <c r="B282" s="61"/>
      <c r="C282" s="7"/>
      <c r="D282" s="20"/>
      <c r="E282" s="9"/>
      <c r="F282" s="62"/>
      <c r="G282" s="45"/>
      <c r="H282" s="26" t="s">
        <v>635</v>
      </c>
      <c r="I282" s="7" t="s">
        <v>1066</v>
      </c>
      <c r="J282" s="8" t="s">
        <v>1582</v>
      </c>
      <c r="K282" s="9" t="s">
        <v>661</v>
      </c>
      <c r="L282" s="27">
        <v>2182.1999999999998</v>
      </c>
      <c r="M282" s="45"/>
    </row>
    <row r="283" spans="1:14" s="3" customFormat="1" ht="12.75">
      <c r="A283" s="45"/>
      <c r="B283" s="61"/>
      <c r="C283" s="7"/>
      <c r="D283" s="20"/>
      <c r="E283" s="9"/>
      <c r="F283" s="62"/>
      <c r="G283" s="45"/>
      <c r="H283" s="26" t="s">
        <v>636</v>
      </c>
      <c r="I283" s="7" t="s">
        <v>1051</v>
      </c>
      <c r="J283" s="8" t="s">
        <v>1438</v>
      </c>
      <c r="K283" s="9" t="s">
        <v>933</v>
      </c>
      <c r="L283" s="27">
        <v>2295.4</v>
      </c>
      <c r="M283" s="45"/>
    </row>
    <row r="284" spans="1:14" s="3" customFormat="1" ht="12.75">
      <c r="A284" s="45"/>
      <c r="B284" s="61"/>
      <c r="C284" s="7"/>
      <c r="D284" s="20"/>
      <c r="E284" s="9"/>
      <c r="F284" s="62"/>
      <c r="G284" s="45"/>
      <c r="H284" s="26" t="s">
        <v>637</v>
      </c>
      <c r="I284" s="7" t="s">
        <v>1292</v>
      </c>
      <c r="J284" s="8" t="s">
        <v>1296</v>
      </c>
      <c r="K284" s="9" t="s">
        <v>1584</v>
      </c>
      <c r="L284" s="27">
        <v>2420.1999999999998</v>
      </c>
      <c r="M284" s="45"/>
    </row>
    <row r="285" spans="1:14" s="3" customFormat="1" ht="13.5" thickBot="1">
      <c r="A285" s="45"/>
      <c r="B285" s="61"/>
      <c r="C285" s="7"/>
      <c r="D285" s="20"/>
      <c r="E285" s="9"/>
      <c r="F285" s="62"/>
      <c r="G285" s="45"/>
      <c r="H285" s="26" t="s">
        <v>638</v>
      </c>
      <c r="I285" s="7" t="s">
        <v>729</v>
      </c>
      <c r="J285" s="8" t="s">
        <v>1583</v>
      </c>
      <c r="K285" s="9" t="s">
        <v>937</v>
      </c>
      <c r="L285" s="27">
        <v>2449.1999999999998</v>
      </c>
      <c r="M285" s="45"/>
    </row>
    <row r="286" spans="1:14" s="3" customFormat="1" ht="12.75" hidden="1">
      <c r="A286" s="45"/>
      <c r="B286" s="61"/>
      <c r="C286" s="7"/>
      <c r="D286" s="20"/>
      <c r="E286" s="9"/>
      <c r="F286" s="62"/>
      <c r="G286" s="45"/>
      <c r="H286" s="26"/>
      <c r="I286" s="7"/>
      <c r="J286" s="8"/>
      <c r="K286" s="9"/>
      <c r="L286" s="27"/>
      <c r="M286" s="45"/>
    </row>
    <row r="287" spans="1:14" s="3" customFormat="1" ht="12.75" hidden="1">
      <c r="A287" s="45"/>
      <c r="B287" s="61"/>
      <c r="C287" s="7"/>
      <c r="D287" s="20"/>
      <c r="E287" s="9"/>
      <c r="F287" s="62"/>
      <c r="G287" s="45"/>
      <c r="H287" s="26"/>
      <c r="I287" s="7"/>
      <c r="J287" s="8"/>
      <c r="K287" s="9"/>
      <c r="L287" s="27"/>
      <c r="M287" s="45"/>
    </row>
    <row r="288" spans="1:14" s="3" customFormat="1" ht="12.75" hidden="1">
      <c r="A288" s="45"/>
      <c r="B288" s="61"/>
      <c r="C288" s="7"/>
      <c r="D288" s="20"/>
      <c r="E288" s="9"/>
      <c r="F288" s="62"/>
      <c r="G288" s="45"/>
      <c r="H288" s="26"/>
      <c r="I288" s="7"/>
      <c r="J288" s="8"/>
      <c r="K288" s="9"/>
      <c r="L288" s="27"/>
      <c r="M288" s="45"/>
    </row>
    <row r="289" spans="1:13" s="3" customFormat="1" ht="12.75" hidden="1">
      <c r="A289" s="45"/>
      <c r="B289" s="61"/>
      <c r="C289" s="7"/>
      <c r="D289" s="20"/>
      <c r="E289" s="9"/>
      <c r="F289" s="62"/>
      <c r="G289" s="45"/>
      <c r="H289" s="26"/>
      <c r="I289" s="7"/>
      <c r="J289" s="8"/>
      <c r="K289" s="9"/>
      <c r="L289" s="27"/>
      <c r="M289" s="45"/>
    </row>
    <row r="290" spans="1:13" s="3" customFormat="1" ht="12.75" hidden="1">
      <c r="A290" s="45"/>
      <c r="B290" s="61"/>
      <c r="C290" s="7"/>
      <c r="D290" s="20"/>
      <c r="E290" s="9"/>
      <c r="F290" s="62"/>
      <c r="G290" s="45"/>
      <c r="H290" s="26"/>
      <c r="I290" s="7"/>
      <c r="J290" s="8"/>
      <c r="K290" s="9"/>
      <c r="L290" s="27"/>
      <c r="M290" s="45"/>
    </row>
    <row r="291" spans="1:13" s="3" customFormat="1" ht="12.75" hidden="1">
      <c r="A291" s="45"/>
      <c r="B291" s="61"/>
      <c r="C291" s="7"/>
      <c r="D291" s="21"/>
      <c r="E291" s="9"/>
      <c r="F291" s="62"/>
      <c r="G291" s="45"/>
      <c r="H291" s="26"/>
      <c r="I291" s="7"/>
      <c r="J291" s="7"/>
      <c r="K291" s="9"/>
      <c r="L291" s="27"/>
      <c r="M291" s="45"/>
    </row>
    <row r="292" spans="1:13" s="3" customFormat="1" ht="12.75" hidden="1">
      <c r="A292" s="45"/>
      <c r="B292" s="61"/>
      <c r="C292" s="7"/>
      <c r="D292" s="21"/>
      <c r="E292" s="9"/>
      <c r="F292" s="62"/>
      <c r="G292" s="45"/>
      <c r="H292" s="26"/>
      <c r="I292" s="7"/>
      <c r="J292" s="7"/>
      <c r="K292" s="9"/>
      <c r="L292" s="27"/>
      <c r="M292" s="45"/>
    </row>
    <row r="293" spans="1:13" s="3" customFormat="1" ht="12.75" hidden="1">
      <c r="A293" s="45"/>
      <c r="B293" s="61"/>
      <c r="C293" s="7"/>
      <c r="D293" s="21"/>
      <c r="E293" s="9"/>
      <c r="F293" s="62"/>
      <c r="G293" s="45"/>
      <c r="H293" s="26"/>
      <c r="I293" s="7"/>
      <c r="J293" s="7"/>
      <c r="K293" s="9"/>
      <c r="L293" s="27"/>
      <c r="M293" s="45"/>
    </row>
    <row r="294" spans="1:13" s="3" customFormat="1" ht="12.75" hidden="1">
      <c r="A294" s="45"/>
      <c r="B294" s="61"/>
      <c r="C294" s="7"/>
      <c r="D294" s="21"/>
      <c r="E294" s="9"/>
      <c r="F294" s="62"/>
      <c r="G294" s="45"/>
      <c r="H294" s="26"/>
      <c r="I294" s="7"/>
      <c r="J294" s="7"/>
      <c r="K294" s="9"/>
      <c r="L294" s="27"/>
      <c r="M294" s="45"/>
    </row>
    <row r="295" spans="1:13" s="3" customFormat="1" ht="12.75" hidden="1">
      <c r="A295" s="45"/>
      <c r="B295" s="61"/>
      <c r="C295" s="7"/>
      <c r="D295" s="21"/>
      <c r="E295" s="9"/>
      <c r="F295" s="62"/>
      <c r="G295" s="45"/>
      <c r="H295" s="26"/>
      <c r="I295" s="7"/>
      <c r="J295" s="7"/>
      <c r="K295" s="9"/>
      <c r="L295" s="27"/>
      <c r="M295" s="45"/>
    </row>
    <row r="296" spans="1:13" s="3" customFormat="1" ht="13.5" hidden="1" thickBot="1">
      <c r="A296" s="45"/>
      <c r="B296" s="63"/>
      <c r="C296" s="64"/>
      <c r="D296" s="65"/>
      <c r="E296" s="66"/>
      <c r="F296" s="67"/>
      <c r="G296" s="45"/>
      <c r="H296" s="28"/>
      <c r="I296" s="29"/>
      <c r="J296" s="29"/>
      <c r="K296" s="30"/>
      <c r="L296" s="31"/>
      <c r="M296" s="45"/>
    </row>
    <row r="297" spans="1:13" s="3" customFormat="1" ht="8.25" customHeight="1" thickTop="1">
      <c r="A297" s="45"/>
      <c r="B297" s="68"/>
      <c r="C297" s="68"/>
      <c r="D297" s="68"/>
      <c r="E297" s="68"/>
      <c r="F297" s="68"/>
      <c r="G297" s="45"/>
      <c r="H297" s="47"/>
      <c r="I297" s="47"/>
      <c r="J297" s="47"/>
      <c r="K297" s="47"/>
      <c r="L297" s="47"/>
      <c r="M297" s="45"/>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273:L273"/>
    <mergeCell ref="E273:F273"/>
    <mergeCell ref="F248:I248"/>
    <mergeCell ref="H249:I250"/>
    <mergeCell ref="B199:C200"/>
    <mergeCell ref="H199:I200"/>
    <mergeCell ref="B274:C275"/>
    <mergeCell ref="H274:I275"/>
    <mergeCell ref="B249:C250"/>
    <mergeCell ref="B198:C198"/>
    <mergeCell ref="F198:I198"/>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A1:M1"/>
    <mergeCell ref="F4:G5"/>
    <mergeCell ref="F6:G7"/>
    <mergeCell ref="B34:C34"/>
    <mergeCell ref="F34:I34"/>
    <mergeCell ref="F9:I9"/>
    <mergeCell ref="B10:C11"/>
    <mergeCell ref="K9:L9"/>
    <mergeCell ref="K34:L34"/>
    <mergeCell ref="B9:C9"/>
    <mergeCell ref="B72:C73"/>
    <mergeCell ref="H72:I73"/>
    <mergeCell ref="B116:C116"/>
    <mergeCell ref="B117:C118"/>
    <mergeCell ref="H117:I118"/>
    <mergeCell ref="F116:I116"/>
    <mergeCell ref="K71:L71"/>
    <mergeCell ref="H35:I36"/>
    <mergeCell ref="B71:C71"/>
    <mergeCell ref="F71:I71"/>
    <mergeCell ref="H10:I11"/>
    <mergeCell ref="B35:C36"/>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1642</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77">
        <v>37002</v>
      </c>
      <c r="G4" s="1077"/>
      <c r="H4" s="38"/>
      <c r="I4" s="38"/>
      <c r="J4" s="38"/>
      <c r="K4" s="38"/>
      <c r="L4" s="38"/>
      <c r="M4" s="35"/>
    </row>
    <row r="5" spans="1:13" ht="15">
      <c r="B5" s="157" t="s">
        <v>617</v>
      </c>
      <c r="C5" s="158"/>
      <c r="D5" s="158"/>
      <c r="E5" s="158"/>
      <c r="F5" s="1077"/>
      <c r="G5" s="1077"/>
      <c r="H5" s="35"/>
      <c r="I5" s="35"/>
      <c r="J5" s="35"/>
      <c r="K5" s="35"/>
      <c r="L5" s="35"/>
      <c r="M5" s="35"/>
    </row>
    <row r="6" spans="1:13">
      <c r="A6" s="158"/>
      <c r="B6" s="158"/>
      <c r="C6" s="158"/>
      <c r="D6" s="158"/>
      <c r="E6" s="158"/>
      <c r="F6" s="1065">
        <f>statistika!K33</f>
        <v>224</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2</v>
      </c>
      <c r="G12" s="45"/>
      <c r="H12" s="1089"/>
      <c r="I12" s="1090"/>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1654</v>
      </c>
      <c r="D14" s="78" t="s">
        <v>1660</v>
      </c>
      <c r="E14" s="79" t="s">
        <v>657</v>
      </c>
      <c r="F14" s="176">
        <v>40.799999999999997</v>
      </c>
      <c r="G14" s="45"/>
      <c r="H14" s="94" t="s">
        <v>630</v>
      </c>
      <c r="I14" s="77" t="s">
        <v>1643</v>
      </c>
      <c r="J14" s="78" t="s">
        <v>1644</v>
      </c>
      <c r="K14" s="79" t="s">
        <v>629</v>
      </c>
      <c r="L14" s="187">
        <v>27.9</v>
      </c>
      <c r="M14" s="45"/>
    </row>
    <row r="15" spans="1:13" s="3" customFormat="1">
      <c r="A15" s="45"/>
      <c r="B15" s="81" t="s">
        <v>631</v>
      </c>
      <c r="C15" s="82" t="s">
        <v>1663</v>
      </c>
      <c r="D15" s="83" t="s">
        <v>1664</v>
      </c>
      <c r="E15" s="84" t="s">
        <v>677</v>
      </c>
      <c r="F15" s="177">
        <v>48.5</v>
      </c>
      <c r="G15" s="45"/>
      <c r="H15" s="96" t="s">
        <v>631</v>
      </c>
      <c r="I15" s="82" t="s">
        <v>1645</v>
      </c>
      <c r="J15" s="83" t="s">
        <v>1646</v>
      </c>
      <c r="K15" s="84" t="s">
        <v>629</v>
      </c>
      <c r="L15" s="188">
        <v>29.1</v>
      </c>
      <c r="M15" s="45"/>
    </row>
    <row r="16" spans="1:13" s="3" customFormat="1">
      <c r="A16" s="45"/>
      <c r="B16" s="86"/>
      <c r="C16" s="87"/>
      <c r="D16" s="88"/>
      <c r="E16" s="89"/>
      <c r="F16" s="178"/>
      <c r="G16" s="45"/>
      <c r="H16" s="98" t="s">
        <v>632</v>
      </c>
      <c r="I16" s="87" t="s">
        <v>1647</v>
      </c>
      <c r="J16" s="88" t="s">
        <v>1648</v>
      </c>
      <c r="K16" s="89" t="s">
        <v>629</v>
      </c>
      <c r="L16" s="189">
        <v>32.799999999999997</v>
      </c>
      <c r="M16" s="45"/>
    </row>
    <row r="17" spans="1:13" s="3" customFormat="1">
      <c r="A17" s="45"/>
      <c r="B17" s="6"/>
      <c r="C17" s="7"/>
      <c r="D17" s="8"/>
      <c r="E17" s="9"/>
      <c r="F17" s="179"/>
      <c r="G17" s="45"/>
      <c r="H17" s="26" t="s">
        <v>633</v>
      </c>
      <c r="I17" s="7" t="s">
        <v>1649</v>
      </c>
      <c r="J17" s="8" t="s">
        <v>1650</v>
      </c>
      <c r="K17" s="9" t="s">
        <v>1662</v>
      </c>
      <c r="L17" s="190">
        <v>34.700000000000003</v>
      </c>
      <c r="M17" s="45"/>
    </row>
    <row r="18" spans="1:13" s="3" customFormat="1">
      <c r="A18" s="45"/>
      <c r="B18" s="6"/>
      <c r="C18" s="7"/>
      <c r="D18" s="8"/>
      <c r="E18" s="9"/>
      <c r="F18" s="179"/>
      <c r="G18" s="45"/>
      <c r="H18" s="26" t="s">
        <v>634</v>
      </c>
      <c r="I18" s="7" t="s">
        <v>1651</v>
      </c>
      <c r="J18" s="8" t="s">
        <v>1652</v>
      </c>
      <c r="K18" s="9" t="s">
        <v>629</v>
      </c>
      <c r="L18" s="190">
        <v>35.700000000000003</v>
      </c>
      <c r="M18" s="45"/>
    </row>
    <row r="19" spans="1:13" s="3" customFormat="1">
      <c r="A19" s="45"/>
      <c r="B19" s="6"/>
      <c r="C19" s="7"/>
      <c r="D19" s="8"/>
      <c r="E19" s="9"/>
      <c r="F19" s="179"/>
      <c r="G19" s="45"/>
      <c r="H19" s="26" t="s">
        <v>635</v>
      </c>
      <c r="I19" s="7" t="s">
        <v>1653</v>
      </c>
      <c r="J19" s="8" t="s">
        <v>1648</v>
      </c>
      <c r="K19" s="9" t="s">
        <v>629</v>
      </c>
      <c r="L19" s="190">
        <v>43.3</v>
      </c>
      <c r="M19" s="45"/>
    </row>
    <row r="20" spans="1:13" s="3" customFormat="1" ht="12.75" thickBot="1">
      <c r="A20" s="45"/>
      <c r="B20" s="6"/>
      <c r="C20" s="7"/>
      <c r="D20" s="8"/>
      <c r="E20" s="9"/>
      <c r="F20" s="179"/>
      <c r="G20" s="45"/>
      <c r="H20" s="26" t="s">
        <v>636</v>
      </c>
      <c r="I20" s="7" t="s">
        <v>980</v>
      </c>
      <c r="J20" s="8" t="s">
        <v>1661</v>
      </c>
      <c r="K20" s="9" t="s">
        <v>629</v>
      </c>
      <c r="L20" s="190">
        <v>47.9</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8</v>
      </c>
      <c r="G37" s="45"/>
      <c r="H37" s="1089"/>
      <c r="I37" s="1090"/>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1665</v>
      </c>
      <c r="D39" s="78" t="s">
        <v>3006</v>
      </c>
      <c r="E39" s="79" t="s">
        <v>929</v>
      </c>
      <c r="F39" s="176">
        <v>140.6</v>
      </c>
      <c r="G39" s="45"/>
      <c r="H39" s="94" t="s">
        <v>630</v>
      </c>
      <c r="I39" s="77" t="s">
        <v>1645</v>
      </c>
      <c r="J39" s="78" t="s">
        <v>1682</v>
      </c>
      <c r="K39" s="79" t="s">
        <v>751</v>
      </c>
      <c r="L39" s="187">
        <v>120.4</v>
      </c>
      <c r="M39" s="45"/>
    </row>
    <row r="40" spans="1:13" s="3" customFormat="1">
      <c r="A40" s="45"/>
      <c r="B40" s="81" t="s">
        <v>631</v>
      </c>
      <c r="C40" s="82" t="s">
        <v>1666</v>
      </c>
      <c r="D40" s="83" t="s">
        <v>1667</v>
      </c>
      <c r="E40" s="84" t="s">
        <v>929</v>
      </c>
      <c r="F40" s="177">
        <v>141.69999999999999</v>
      </c>
      <c r="G40" s="45"/>
      <c r="H40" s="96" t="s">
        <v>631</v>
      </c>
      <c r="I40" s="82" t="s">
        <v>1683</v>
      </c>
      <c r="J40" s="83" t="s">
        <v>1684</v>
      </c>
      <c r="K40" s="84" t="s">
        <v>751</v>
      </c>
      <c r="L40" s="188">
        <v>122.3</v>
      </c>
      <c r="M40" s="45"/>
    </row>
    <row r="41" spans="1:13" s="3" customFormat="1">
      <c r="A41" s="45"/>
      <c r="B41" s="86" t="s">
        <v>632</v>
      </c>
      <c r="C41" s="87" t="s">
        <v>1668</v>
      </c>
      <c r="D41" s="88" t="s">
        <v>1669</v>
      </c>
      <c r="E41" s="89" t="s">
        <v>1662</v>
      </c>
      <c r="F41" s="178">
        <v>143.1</v>
      </c>
      <c r="G41" s="45"/>
      <c r="H41" s="98" t="s">
        <v>632</v>
      </c>
      <c r="I41" s="87" t="s">
        <v>1685</v>
      </c>
      <c r="J41" s="88" t="s">
        <v>1686</v>
      </c>
      <c r="K41" s="89" t="s">
        <v>929</v>
      </c>
      <c r="L41" s="189">
        <v>126.2</v>
      </c>
      <c r="M41" s="45"/>
    </row>
    <row r="42" spans="1:13" s="3" customFormat="1">
      <c r="A42" s="45"/>
      <c r="B42" s="6" t="s">
        <v>633</v>
      </c>
      <c r="C42" s="7" t="s">
        <v>1670</v>
      </c>
      <c r="D42" s="8" t="s">
        <v>1671</v>
      </c>
      <c r="E42" s="9" t="s">
        <v>629</v>
      </c>
      <c r="F42" s="179">
        <v>147.6</v>
      </c>
      <c r="G42" s="45"/>
      <c r="H42" s="26" t="s">
        <v>633</v>
      </c>
      <c r="I42" s="7" t="s">
        <v>1687</v>
      </c>
      <c r="J42" s="8" t="s">
        <v>1688</v>
      </c>
      <c r="K42" s="9" t="s">
        <v>677</v>
      </c>
      <c r="L42" s="190">
        <v>129.69999999999999</v>
      </c>
      <c r="M42" s="45"/>
    </row>
    <row r="43" spans="1:13" s="3" customFormat="1">
      <c r="A43" s="45"/>
      <c r="B43" s="6" t="s">
        <v>634</v>
      </c>
      <c r="C43" s="7" t="s">
        <v>1672</v>
      </c>
      <c r="D43" s="8" t="s">
        <v>1412</v>
      </c>
      <c r="E43" s="9" t="s">
        <v>629</v>
      </c>
      <c r="F43" s="179">
        <v>149.5</v>
      </c>
      <c r="G43" s="45"/>
      <c r="H43" s="26" t="s">
        <v>634</v>
      </c>
      <c r="I43" s="7" t="s">
        <v>1689</v>
      </c>
      <c r="J43" s="8" t="s">
        <v>1690</v>
      </c>
      <c r="K43" s="9" t="s">
        <v>751</v>
      </c>
      <c r="L43" s="190">
        <v>133.1</v>
      </c>
      <c r="M43" s="45"/>
    </row>
    <row r="44" spans="1:13" s="3" customFormat="1">
      <c r="A44" s="45"/>
      <c r="B44" s="6" t="s">
        <v>635</v>
      </c>
      <c r="C44" s="7" t="s">
        <v>1674</v>
      </c>
      <c r="D44" s="8" t="s">
        <v>1675</v>
      </c>
      <c r="E44" s="9" t="s">
        <v>929</v>
      </c>
      <c r="F44" s="179">
        <v>149.9</v>
      </c>
      <c r="G44" s="45"/>
      <c r="H44" s="26" t="s">
        <v>635</v>
      </c>
      <c r="I44" s="7" t="s">
        <v>1645</v>
      </c>
      <c r="J44" s="8" t="s">
        <v>1691</v>
      </c>
      <c r="K44" s="9" t="s">
        <v>751</v>
      </c>
      <c r="L44" s="190">
        <v>134.5</v>
      </c>
      <c r="M44" s="45"/>
    </row>
    <row r="45" spans="1:13" s="3" customFormat="1">
      <c r="A45" s="45"/>
      <c r="B45" s="6" t="s">
        <v>636</v>
      </c>
      <c r="C45" s="7" t="s">
        <v>1676</v>
      </c>
      <c r="D45" s="8" t="s">
        <v>1677</v>
      </c>
      <c r="E45" s="9" t="s">
        <v>1662</v>
      </c>
      <c r="F45" s="179">
        <v>150.9</v>
      </c>
      <c r="G45" s="45"/>
      <c r="H45" s="26" t="s">
        <v>636</v>
      </c>
      <c r="I45" s="7" t="s">
        <v>1683</v>
      </c>
      <c r="J45" s="8" t="s">
        <v>1874</v>
      </c>
      <c r="K45" s="9" t="s">
        <v>629</v>
      </c>
      <c r="L45" s="190">
        <v>135.5</v>
      </c>
      <c r="M45" s="45"/>
    </row>
    <row r="46" spans="1:13" s="3" customFormat="1">
      <c r="A46" s="45"/>
      <c r="B46" s="6" t="s">
        <v>637</v>
      </c>
      <c r="C46" s="7" t="s">
        <v>1678</v>
      </c>
      <c r="D46" s="8" t="s">
        <v>1679</v>
      </c>
      <c r="E46" s="9" t="s">
        <v>629</v>
      </c>
      <c r="F46" s="179">
        <v>206.6</v>
      </c>
      <c r="G46" s="45"/>
      <c r="H46" s="26" t="s">
        <v>637</v>
      </c>
      <c r="I46" s="7" t="s">
        <v>1875</v>
      </c>
      <c r="J46" s="8" t="s">
        <v>1876</v>
      </c>
      <c r="K46" s="9" t="s">
        <v>1662</v>
      </c>
      <c r="L46" s="190">
        <v>137.4</v>
      </c>
      <c r="M46" s="45"/>
    </row>
    <row r="47" spans="1:13" s="3" customFormat="1">
      <c r="A47" s="45"/>
      <c r="B47" s="6"/>
      <c r="C47" s="7"/>
      <c r="D47" s="8"/>
      <c r="E47" s="9"/>
      <c r="F47" s="179"/>
      <c r="G47" s="45"/>
      <c r="H47" s="26" t="s">
        <v>638</v>
      </c>
      <c r="I47" s="7" t="s">
        <v>1877</v>
      </c>
      <c r="J47" s="8" t="s">
        <v>1878</v>
      </c>
      <c r="K47" s="9" t="s">
        <v>929</v>
      </c>
      <c r="L47" s="190">
        <v>138</v>
      </c>
      <c r="M47" s="45"/>
    </row>
    <row r="48" spans="1:13" s="3" customFormat="1">
      <c r="A48" s="45"/>
      <c r="B48" s="6"/>
      <c r="C48" s="7"/>
      <c r="D48" s="8"/>
      <c r="E48" s="9"/>
      <c r="F48" s="179"/>
      <c r="G48" s="45"/>
      <c r="H48" s="26" t="s">
        <v>639</v>
      </c>
      <c r="I48" s="7" t="s">
        <v>1651</v>
      </c>
      <c r="J48" s="8" t="s">
        <v>1879</v>
      </c>
      <c r="K48" s="9" t="s">
        <v>1662</v>
      </c>
      <c r="L48" s="190">
        <v>142</v>
      </c>
      <c r="M48" s="45"/>
    </row>
    <row r="49" spans="1:13" s="3" customFormat="1">
      <c r="A49" s="45"/>
      <c r="B49" s="6"/>
      <c r="C49" s="7"/>
      <c r="D49" s="8"/>
      <c r="E49" s="9"/>
      <c r="F49" s="179"/>
      <c r="G49" s="45"/>
      <c r="H49" s="26" t="s">
        <v>640</v>
      </c>
      <c r="I49" s="7" t="s">
        <v>1880</v>
      </c>
      <c r="J49" s="8" t="s">
        <v>1881</v>
      </c>
      <c r="K49" s="9" t="s">
        <v>929</v>
      </c>
      <c r="L49" s="190">
        <v>142.5</v>
      </c>
      <c r="M49" s="45"/>
    </row>
    <row r="50" spans="1:13" s="3" customFormat="1">
      <c r="A50" s="45"/>
      <c r="B50" s="6"/>
      <c r="C50" s="7"/>
      <c r="D50" s="8"/>
      <c r="E50" s="9"/>
      <c r="F50" s="179"/>
      <c r="G50" s="45"/>
      <c r="H50" s="26" t="s">
        <v>641</v>
      </c>
      <c r="I50" s="7" t="s">
        <v>1882</v>
      </c>
      <c r="J50" s="8" t="s">
        <v>1883</v>
      </c>
      <c r="K50" s="9" t="s">
        <v>629</v>
      </c>
      <c r="L50" s="190">
        <v>145.5</v>
      </c>
      <c r="M50" s="45"/>
    </row>
    <row r="51" spans="1:13" s="3" customFormat="1">
      <c r="A51" s="45"/>
      <c r="B51" s="6"/>
      <c r="C51" s="7"/>
      <c r="D51" s="8"/>
      <c r="E51" s="9"/>
      <c r="F51" s="179"/>
      <c r="G51" s="45"/>
      <c r="H51" s="26" t="s">
        <v>642</v>
      </c>
      <c r="I51" s="7" t="s">
        <v>1884</v>
      </c>
      <c r="J51" s="8" t="s">
        <v>1885</v>
      </c>
      <c r="K51" s="9" t="s">
        <v>629</v>
      </c>
      <c r="L51" s="190">
        <v>147.69999999999999</v>
      </c>
      <c r="M51" s="45"/>
    </row>
    <row r="52" spans="1:13" s="3" customFormat="1">
      <c r="A52" s="45"/>
      <c r="B52" s="6"/>
      <c r="C52" s="7"/>
      <c r="D52" s="8"/>
      <c r="E52" s="9"/>
      <c r="F52" s="179"/>
      <c r="G52" s="45"/>
      <c r="H52" s="26" t="s">
        <v>643</v>
      </c>
      <c r="I52" s="7" t="s">
        <v>1886</v>
      </c>
      <c r="J52" s="8" t="s">
        <v>1887</v>
      </c>
      <c r="K52" s="9" t="s">
        <v>1662</v>
      </c>
      <c r="L52" s="190">
        <v>148.69999999999999</v>
      </c>
      <c r="M52" s="45"/>
    </row>
    <row r="53" spans="1:13" s="3" customFormat="1">
      <c r="A53" s="45"/>
      <c r="B53" s="6"/>
      <c r="C53" s="7"/>
      <c r="D53" s="8"/>
      <c r="E53" s="9"/>
      <c r="F53" s="179"/>
      <c r="G53" s="45"/>
      <c r="H53" s="26" t="s">
        <v>646</v>
      </c>
      <c r="I53" s="7" t="s">
        <v>1888</v>
      </c>
      <c r="J53" s="8" t="s">
        <v>1650</v>
      </c>
      <c r="K53" s="9" t="s">
        <v>1662</v>
      </c>
      <c r="L53" s="190">
        <v>149</v>
      </c>
      <c r="M53" s="45"/>
    </row>
    <row r="54" spans="1:13" s="3" customFormat="1">
      <c r="A54" s="45"/>
      <c r="B54" s="6"/>
      <c r="C54" s="7"/>
      <c r="D54" s="8"/>
      <c r="E54" s="9"/>
      <c r="F54" s="179"/>
      <c r="G54" s="45"/>
      <c r="H54" s="26" t="s">
        <v>647</v>
      </c>
      <c r="I54" s="7" t="s">
        <v>1889</v>
      </c>
      <c r="J54" s="8" t="s">
        <v>1897</v>
      </c>
      <c r="K54" s="9" t="s">
        <v>629</v>
      </c>
      <c r="L54" s="190">
        <v>149.30000000000001</v>
      </c>
      <c r="M54" s="45"/>
    </row>
    <row r="55" spans="1:13" s="3" customFormat="1">
      <c r="A55" s="45"/>
      <c r="B55" s="6"/>
      <c r="C55" s="7"/>
      <c r="D55" s="8"/>
      <c r="E55" s="9"/>
      <c r="F55" s="179"/>
      <c r="G55" s="45"/>
      <c r="H55" s="26" t="s">
        <v>648</v>
      </c>
      <c r="I55" s="7" t="s">
        <v>1890</v>
      </c>
      <c r="J55" s="8" t="s">
        <v>1891</v>
      </c>
      <c r="K55" s="9" t="s">
        <v>1662</v>
      </c>
      <c r="L55" s="190">
        <v>149.69999999999999</v>
      </c>
      <c r="M55" s="45"/>
    </row>
    <row r="56" spans="1:13" s="3" customFormat="1">
      <c r="A56" s="45"/>
      <c r="B56" s="6"/>
      <c r="C56" s="7"/>
      <c r="D56" s="8"/>
      <c r="E56" s="9"/>
      <c r="F56" s="179"/>
      <c r="G56" s="45"/>
      <c r="H56" s="26" t="s">
        <v>649</v>
      </c>
      <c r="I56" s="7" t="s">
        <v>1687</v>
      </c>
      <c r="J56" s="8" t="s">
        <v>1892</v>
      </c>
      <c r="K56" s="9" t="s">
        <v>629</v>
      </c>
      <c r="L56" s="190">
        <v>152.9</v>
      </c>
      <c r="M56" s="45"/>
    </row>
    <row r="57" spans="1:13" s="3" customFormat="1">
      <c r="A57" s="45"/>
      <c r="B57" s="6"/>
      <c r="C57" s="7"/>
      <c r="D57" s="8"/>
      <c r="E57" s="9"/>
      <c r="F57" s="179"/>
      <c r="G57" s="45"/>
      <c r="H57" s="26" t="s">
        <v>650</v>
      </c>
      <c r="I57" s="7" t="s">
        <v>1645</v>
      </c>
      <c r="J57" s="8" t="s">
        <v>1893</v>
      </c>
      <c r="K57" s="9" t="s">
        <v>629</v>
      </c>
      <c r="L57" s="190">
        <v>153.69999999999999</v>
      </c>
      <c r="M57" s="45"/>
    </row>
    <row r="58" spans="1:13" s="3" customFormat="1">
      <c r="A58" s="45"/>
      <c r="B58" s="6"/>
      <c r="C58" s="7"/>
      <c r="D58" s="8"/>
      <c r="E58" s="9"/>
      <c r="F58" s="179"/>
      <c r="G58" s="45"/>
      <c r="H58" s="26" t="s">
        <v>651</v>
      </c>
      <c r="I58" s="7" t="s">
        <v>1882</v>
      </c>
      <c r="J58" s="8" t="s">
        <v>1894</v>
      </c>
      <c r="K58" s="9" t="s">
        <v>629</v>
      </c>
      <c r="L58" s="190">
        <v>155.1</v>
      </c>
      <c r="M58" s="45"/>
    </row>
    <row r="59" spans="1:13" s="3" customFormat="1">
      <c r="A59" s="45"/>
      <c r="B59" s="6"/>
      <c r="C59" s="7"/>
      <c r="D59" s="8"/>
      <c r="E59" s="9"/>
      <c r="F59" s="179"/>
      <c r="G59" s="45"/>
      <c r="H59" s="26" t="s">
        <v>899</v>
      </c>
      <c r="I59" s="7" t="s">
        <v>1895</v>
      </c>
      <c r="J59" s="8" t="s">
        <v>1648</v>
      </c>
      <c r="K59" s="9" t="s">
        <v>629</v>
      </c>
      <c r="L59" s="190">
        <v>209.1</v>
      </c>
      <c r="M59" s="45"/>
    </row>
    <row r="60" spans="1:13" s="3" customFormat="1" ht="12.75" thickBot="1">
      <c r="A60" s="45"/>
      <c r="B60" s="6"/>
      <c r="C60" s="7"/>
      <c r="D60" s="8"/>
      <c r="E60" s="9"/>
      <c r="F60" s="179"/>
      <c r="G60" s="45"/>
      <c r="H60" s="26" t="s">
        <v>900</v>
      </c>
      <c r="I60" s="7" t="s">
        <v>1645</v>
      </c>
      <c r="J60" s="8" t="s">
        <v>1896</v>
      </c>
      <c r="K60" s="9" t="s">
        <v>629</v>
      </c>
      <c r="L60" s="190">
        <v>216.4</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21</v>
      </c>
      <c r="G74" s="45"/>
      <c r="H74" s="1063"/>
      <c r="I74" s="1064"/>
      <c r="J74" s="32"/>
      <c r="K74" s="33" t="s">
        <v>645</v>
      </c>
      <c r="L74" s="34">
        <f>COUNTA(J76:J115)</f>
        <v>33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1898</v>
      </c>
      <c r="D76" s="78" t="s">
        <v>1923</v>
      </c>
      <c r="E76" s="79" t="s">
        <v>751</v>
      </c>
      <c r="F76" s="176">
        <v>117.6</v>
      </c>
      <c r="G76" s="45"/>
      <c r="H76" s="94" t="s">
        <v>630</v>
      </c>
      <c r="I76" s="77" t="s">
        <v>1687</v>
      </c>
      <c r="J76" s="78" t="s">
        <v>1927</v>
      </c>
      <c r="K76" s="79" t="s">
        <v>751</v>
      </c>
      <c r="L76" s="187">
        <v>224</v>
      </c>
      <c r="M76" s="45"/>
    </row>
    <row r="77" spans="1:13" s="3" customFormat="1">
      <c r="A77" s="45"/>
      <c r="B77" s="81" t="s">
        <v>631</v>
      </c>
      <c r="C77" s="82" t="s">
        <v>3987</v>
      </c>
      <c r="D77" s="83" t="s">
        <v>1899</v>
      </c>
      <c r="E77" s="84" t="s">
        <v>661</v>
      </c>
      <c r="F77" s="177">
        <v>118.9</v>
      </c>
      <c r="G77" s="45"/>
      <c r="H77" s="96" t="s">
        <v>631</v>
      </c>
      <c r="I77" s="82" t="s">
        <v>1928</v>
      </c>
      <c r="J77" s="83" t="s">
        <v>1929</v>
      </c>
      <c r="K77" s="84" t="s">
        <v>751</v>
      </c>
      <c r="L77" s="188">
        <v>228</v>
      </c>
      <c r="M77" s="45"/>
    </row>
    <row r="78" spans="1:13" s="3" customFormat="1">
      <c r="A78" s="45"/>
      <c r="B78" s="86" t="s">
        <v>632</v>
      </c>
      <c r="C78" s="87" t="s">
        <v>1900</v>
      </c>
      <c r="D78" s="88" t="s">
        <v>1901</v>
      </c>
      <c r="E78" s="89" t="s">
        <v>629</v>
      </c>
      <c r="F78" s="178">
        <v>122.6</v>
      </c>
      <c r="G78" s="45"/>
      <c r="H78" s="98" t="s">
        <v>632</v>
      </c>
      <c r="I78" s="87" t="s">
        <v>1651</v>
      </c>
      <c r="J78" s="88" t="s">
        <v>1684</v>
      </c>
      <c r="K78" s="89" t="s">
        <v>751</v>
      </c>
      <c r="L78" s="189">
        <v>231.4</v>
      </c>
      <c r="M78" s="45"/>
    </row>
    <row r="79" spans="1:13" s="3" customFormat="1">
      <c r="A79" s="45"/>
      <c r="B79" s="6" t="s">
        <v>633</v>
      </c>
      <c r="C79" s="7" t="s">
        <v>1672</v>
      </c>
      <c r="D79" s="8" t="s">
        <v>1902</v>
      </c>
      <c r="E79" s="9" t="s">
        <v>677</v>
      </c>
      <c r="F79" s="179">
        <v>125.5</v>
      </c>
      <c r="G79" s="45"/>
      <c r="H79" s="26" t="s">
        <v>633</v>
      </c>
      <c r="I79" s="7" t="s">
        <v>1683</v>
      </c>
      <c r="J79" s="8" t="s">
        <v>1691</v>
      </c>
      <c r="K79" s="9" t="s">
        <v>751</v>
      </c>
      <c r="L79" s="190">
        <v>231.9</v>
      </c>
      <c r="M79" s="45"/>
    </row>
    <row r="80" spans="1:13" s="3" customFormat="1">
      <c r="A80" s="45"/>
      <c r="B80" s="6" t="s">
        <v>634</v>
      </c>
      <c r="C80" s="7" t="s">
        <v>1903</v>
      </c>
      <c r="D80" s="8" t="s">
        <v>2193</v>
      </c>
      <c r="E80" s="9" t="s">
        <v>657</v>
      </c>
      <c r="F80" s="179">
        <v>126.9</v>
      </c>
      <c r="G80" s="45"/>
      <c r="H80" s="26" t="s">
        <v>634</v>
      </c>
      <c r="I80" s="7" t="s">
        <v>1647</v>
      </c>
      <c r="J80" s="8" t="s">
        <v>1930</v>
      </c>
      <c r="K80" s="9" t="s">
        <v>929</v>
      </c>
      <c r="L80" s="190">
        <v>238.5</v>
      </c>
      <c r="M80" s="45"/>
    </row>
    <row r="81" spans="1:13" s="3" customFormat="1">
      <c r="A81" s="45"/>
      <c r="B81" s="6" t="s">
        <v>635</v>
      </c>
      <c r="C81" s="7" t="s">
        <v>1904</v>
      </c>
      <c r="D81" s="8" t="s">
        <v>1905</v>
      </c>
      <c r="E81" s="9" t="s">
        <v>751</v>
      </c>
      <c r="F81" s="179">
        <v>127.2</v>
      </c>
      <c r="G81" s="45"/>
      <c r="H81" s="26" t="s">
        <v>635</v>
      </c>
      <c r="I81" s="7" t="s">
        <v>1931</v>
      </c>
      <c r="J81" s="8" t="s">
        <v>1874</v>
      </c>
      <c r="K81" s="9" t="s">
        <v>629</v>
      </c>
      <c r="L81" s="190">
        <v>240.3</v>
      </c>
      <c r="M81" s="45"/>
    </row>
    <row r="82" spans="1:13" s="3" customFormat="1">
      <c r="A82" s="45"/>
      <c r="B82" s="6" t="s">
        <v>636</v>
      </c>
      <c r="C82" s="7" t="s">
        <v>1906</v>
      </c>
      <c r="D82" s="8" t="s">
        <v>869</v>
      </c>
      <c r="E82" s="9" t="s">
        <v>930</v>
      </c>
      <c r="F82" s="179">
        <v>128.4</v>
      </c>
      <c r="G82" s="45"/>
      <c r="H82" s="26" t="s">
        <v>636</v>
      </c>
      <c r="I82" s="7" t="s">
        <v>1645</v>
      </c>
      <c r="J82" s="8" t="s">
        <v>1932</v>
      </c>
      <c r="K82" s="9" t="s">
        <v>657</v>
      </c>
      <c r="L82" s="190">
        <v>240.7</v>
      </c>
      <c r="M82" s="45"/>
    </row>
    <row r="83" spans="1:13" s="3" customFormat="1">
      <c r="A83" s="45"/>
      <c r="B83" s="6" t="s">
        <v>637</v>
      </c>
      <c r="C83" s="7" t="s">
        <v>1908</v>
      </c>
      <c r="D83" s="8" t="s">
        <v>3985</v>
      </c>
      <c r="E83" s="9" t="s">
        <v>929</v>
      </c>
      <c r="F83" s="179">
        <v>129.6</v>
      </c>
      <c r="G83" s="45"/>
      <c r="H83" s="26" t="s">
        <v>637</v>
      </c>
      <c r="I83" s="7" t="s">
        <v>1933</v>
      </c>
      <c r="J83" s="8" t="s">
        <v>1878</v>
      </c>
      <c r="K83" s="9" t="s">
        <v>930</v>
      </c>
      <c r="L83" s="190">
        <v>241.6</v>
      </c>
      <c r="M83" s="45"/>
    </row>
    <row r="84" spans="1:13" s="3" customFormat="1">
      <c r="A84" s="45"/>
      <c r="B84" s="6" t="s">
        <v>638</v>
      </c>
      <c r="C84" s="7" t="s">
        <v>1909</v>
      </c>
      <c r="D84" s="8" t="s">
        <v>1910</v>
      </c>
      <c r="E84" s="9" t="s">
        <v>751</v>
      </c>
      <c r="F84" s="179">
        <v>131.30000000000001</v>
      </c>
      <c r="G84" s="45"/>
      <c r="H84" s="26" t="s">
        <v>638</v>
      </c>
      <c r="I84" s="7" t="s">
        <v>1651</v>
      </c>
      <c r="J84" s="8" t="s">
        <v>1960</v>
      </c>
      <c r="K84" s="9" t="s">
        <v>1662</v>
      </c>
      <c r="L84" s="190">
        <v>243.1</v>
      </c>
      <c r="M84" s="45"/>
    </row>
    <row r="85" spans="1:13" s="3" customFormat="1">
      <c r="A85" s="45"/>
      <c r="B85" s="6" t="s">
        <v>639</v>
      </c>
      <c r="C85" s="7" t="s">
        <v>1911</v>
      </c>
      <c r="D85" s="8" t="s">
        <v>1912</v>
      </c>
      <c r="E85" s="9" t="s">
        <v>657</v>
      </c>
      <c r="F85" s="179">
        <v>134.1</v>
      </c>
      <c r="G85" s="45"/>
      <c r="H85" s="26" t="s">
        <v>639</v>
      </c>
      <c r="I85" s="7" t="s">
        <v>1895</v>
      </c>
      <c r="J85" s="8" t="s">
        <v>1934</v>
      </c>
      <c r="K85" s="9" t="s">
        <v>929</v>
      </c>
      <c r="L85" s="190">
        <v>244.9</v>
      </c>
      <c r="M85" s="45"/>
    </row>
    <row r="86" spans="1:13" s="3" customFormat="1">
      <c r="A86" s="45"/>
      <c r="B86" s="6" t="s">
        <v>640</v>
      </c>
      <c r="C86" s="7" t="s">
        <v>1925</v>
      </c>
      <c r="D86" s="8" t="s">
        <v>1926</v>
      </c>
      <c r="E86" s="9" t="s">
        <v>751</v>
      </c>
      <c r="F86" s="179">
        <v>135.4</v>
      </c>
      <c r="G86" s="45"/>
      <c r="H86" s="26" t="s">
        <v>640</v>
      </c>
      <c r="I86" s="7" t="s">
        <v>1966</v>
      </c>
      <c r="J86" s="8" t="s">
        <v>1667</v>
      </c>
      <c r="K86" s="9" t="s">
        <v>677</v>
      </c>
      <c r="L86" s="190">
        <v>246.1</v>
      </c>
      <c r="M86" s="45"/>
    </row>
    <row r="87" spans="1:13" s="3" customFormat="1">
      <c r="A87" s="45"/>
      <c r="B87" s="6" t="s">
        <v>641</v>
      </c>
      <c r="C87" s="7" t="s">
        <v>1913</v>
      </c>
      <c r="D87" s="8" t="s">
        <v>1914</v>
      </c>
      <c r="E87" s="9" t="s">
        <v>669</v>
      </c>
      <c r="F87" s="179">
        <v>138</v>
      </c>
      <c r="G87" s="45"/>
      <c r="H87" s="26" t="s">
        <v>641</v>
      </c>
      <c r="I87" s="7" t="s">
        <v>1936</v>
      </c>
      <c r="J87" s="8" t="s">
        <v>1893</v>
      </c>
      <c r="K87" s="9" t="s">
        <v>677</v>
      </c>
      <c r="L87" s="190">
        <v>247.2</v>
      </c>
      <c r="M87" s="45"/>
    </row>
    <row r="88" spans="1:13" s="3" customFormat="1">
      <c r="A88" s="45"/>
      <c r="B88" s="6" t="s">
        <v>642</v>
      </c>
      <c r="C88" s="7" t="s">
        <v>1915</v>
      </c>
      <c r="D88" s="8" t="s">
        <v>1916</v>
      </c>
      <c r="E88" s="9" t="s">
        <v>629</v>
      </c>
      <c r="F88" s="179">
        <v>141.19999999999999</v>
      </c>
      <c r="G88" s="45"/>
      <c r="H88" s="26" t="s">
        <v>642</v>
      </c>
      <c r="I88" s="7" t="s">
        <v>1937</v>
      </c>
      <c r="J88" s="8" t="s">
        <v>1938</v>
      </c>
      <c r="K88" s="9" t="s">
        <v>751</v>
      </c>
      <c r="L88" s="190">
        <v>249.5</v>
      </c>
      <c r="M88" s="45"/>
    </row>
    <row r="89" spans="1:13" s="3" customFormat="1">
      <c r="A89" s="45"/>
      <c r="B89" s="6" t="s">
        <v>643</v>
      </c>
      <c r="C89" s="7" t="s">
        <v>1654</v>
      </c>
      <c r="D89" s="8" t="s">
        <v>1669</v>
      </c>
      <c r="E89" s="9" t="s">
        <v>1662</v>
      </c>
      <c r="F89" s="179">
        <v>142.5</v>
      </c>
      <c r="G89" s="45"/>
      <c r="H89" s="26" t="s">
        <v>643</v>
      </c>
      <c r="I89" s="7" t="s">
        <v>1939</v>
      </c>
      <c r="J89" s="8" t="s">
        <v>1940</v>
      </c>
      <c r="K89" s="9" t="s">
        <v>929</v>
      </c>
      <c r="L89" s="190">
        <v>249.7</v>
      </c>
      <c r="M89" s="45"/>
    </row>
    <row r="90" spans="1:13" s="3" customFormat="1">
      <c r="A90" s="45"/>
      <c r="B90" s="6" t="s">
        <v>646</v>
      </c>
      <c r="C90" s="7" t="s">
        <v>1917</v>
      </c>
      <c r="D90" s="8" t="s">
        <v>2192</v>
      </c>
      <c r="E90" s="9" t="s">
        <v>657</v>
      </c>
      <c r="F90" s="179">
        <v>143</v>
      </c>
      <c r="G90" s="45"/>
      <c r="H90" s="26" t="s">
        <v>646</v>
      </c>
      <c r="I90" s="7" t="s">
        <v>1651</v>
      </c>
      <c r="J90" s="8" t="s">
        <v>1941</v>
      </c>
      <c r="K90" s="9" t="s">
        <v>661</v>
      </c>
      <c r="L90" s="190">
        <v>250</v>
      </c>
      <c r="M90" s="45"/>
    </row>
    <row r="91" spans="1:13" s="3" customFormat="1">
      <c r="A91" s="45"/>
      <c r="B91" s="6" t="s">
        <v>647</v>
      </c>
      <c r="C91" s="7" t="s">
        <v>1918</v>
      </c>
      <c r="D91" s="8" t="s">
        <v>1919</v>
      </c>
      <c r="E91" s="9" t="s">
        <v>629</v>
      </c>
      <c r="F91" s="179">
        <v>143.6</v>
      </c>
      <c r="G91" s="45"/>
      <c r="H91" s="26" t="s">
        <v>647</v>
      </c>
      <c r="I91" s="7" t="s">
        <v>1942</v>
      </c>
      <c r="J91" s="8" t="s">
        <v>1943</v>
      </c>
      <c r="K91" s="9" t="s">
        <v>751</v>
      </c>
      <c r="L91" s="190">
        <v>250.9</v>
      </c>
      <c r="M91" s="45"/>
    </row>
    <row r="92" spans="1:13" s="3" customFormat="1">
      <c r="A92" s="45"/>
      <c r="B92" s="6" t="s">
        <v>648</v>
      </c>
      <c r="C92" s="7" t="s">
        <v>1920</v>
      </c>
      <c r="D92" s="8" t="s">
        <v>3986</v>
      </c>
      <c r="E92" s="9" t="s">
        <v>929</v>
      </c>
      <c r="F92" s="179">
        <v>144.9</v>
      </c>
      <c r="G92" s="45"/>
      <c r="H92" s="26" t="s">
        <v>648</v>
      </c>
      <c r="I92" s="7" t="s">
        <v>1890</v>
      </c>
      <c r="J92" s="8" t="s">
        <v>1944</v>
      </c>
      <c r="K92" s="9" t="s">
        <v>751</v>
      </c>
      <c r="L92" s="190">
        <v>251.2</v>
      </c>
      <c r="M92" s="45"/>
    </row>
    <row r="93" spans="1:13" s="3" customFormat="1">
      <c r="A93" s="45"/>
      <c r="B93" s="6" t="s">
        <v>649</v>
      </c>
      <c r="C93" s="7" t="s">
        <v>1921</v>
      </c>
      <c r="D93" s="8" t="s">
        <v>3986</v>
      </c>
      <c r="E93" s="9" t="s">
        <v>929</v>
      </c>
      <c r="F93" s="179">
        <v>147.19999999999999</v>
      </c>
      <c r="G93" s="45"/>
      <c r="H93" s="26" t="s">
        <v>649</v>
      </c>
      <c r="I93" s="7" t="s">
        <v>1945</v>
      </c>
      <c r="J93" s="8" t="s">
        <v>1673</v>
      </c>
      <c r="K93" s="9" t="s">
        <v>629</v>
      </c>
      <c r="L93" s="190">
        <v>251.6</v>
      </c>
      <c r="M93" s="45"/>
    </row>
    <row r="94" spans="1:13" s="3" customFormat="1">
      <c r="A94" s="45"/>
      <c r="B94" s="6" t="s">
        <v>650</v>
      </c>
      <c r="C94" s="7" t="s">
        <v>1898</v>
      </c>
      <c r="D94" s="8" t="s">
        <v>1679</v>
      </c>
      <c r="E94" s="9" t="s">
        <v>629</v>
      </c>
      <c r="F94" s="179">
        <v>147.6</v>
      </c>
      <c r="G94" s="45"/>
      <c r="H94" s="26" t="s">
        <v>650</v>
      </c>
      <c r="I94" s="7" t="s">
        <v>1651</v>
      </c>
      <c r="J94" s="8" t="s">
        <v>1946</v>
      </c>
      <c r="K94" s="9" t="s">
        <v>629</v>
      </c>
      <c r="L94" s="190">
        <v>253.8</v>
      </c>
      <c r="M94" s="45"/>
    </row>
    <row r="95" spans="1:13" s="3" customFormat="1">
      <c r="A95" s="45"/>
      <c r="B95" s="6" t="s">
        <v>651</v>
      </c>
      <c r="C95" s="7" t="s">
        <v>1681</v>
      </c>
      <c r="D95" s="8" t="s">
        <v>1922</v>
      </c>
      <c r="E95" s="9" t="s">
        <v>1662</v>
      </c>
      <c r="F95" s="179">
        <v>147.9</v>
      </c>
      <c r="G95" s="45"/>
      <c r="H95" s="26" t="s">
        <v>651</v>
      </c>
      <c r="I95" s="7" t="s">
        <v>1875</v>
      </c>
      <c r="J95" s="8" t="s">
        <v>1947</v>
      </c>
      <c r="K95" s="9" t="s">
        <v>1662</v>
      </c>
      <c r="L95" s="190">
        <v>257.3</v>
      </c>
      <c r="M95" s="45"/>
    </row>
    <row r="96" spans="1:13" s="3" customFormat="1">
      <c r="A96" s="45"/>
      <c r="B96" s="6" t="s">
        <v>899</v>
      </c>
      <c r="C96" s="7" t="s">
        <v>1909</v>
      </c>
      <c r="D96" s="8" t="s">
        <v>1924</v>
      </c>
      <c r="E96" s="9" t="s">
        <v>1662</v>
      </c>
      <c r="F96" s="179">
        <v>153.5</v>
      </c>
      <c r="G96" s="45"/>
      <c r="H96" s="26" t="s">
        <v>899</v>
      </c>
      <c r="I96" s="7" t="s">
        <v>1880</v>
      </c>
      <c r="J96" s="8" t="s">
        <v>1948</v>
      </c>
      <c r="K96" s="9" t="s">
        <v>929</v>
      </c>
      <c r="L96" s="190">
        <v>257.60000000000002</v>
      </c>
      <c r="M96" s="45"/>
    </row>
    <row r="97" spans="1:13" s="3" customFormat="1">
      <c r="A97" s="45"/>
      <c r="B97" s="6"/>
      <c r="C97" s="7"/>
      <c r="D97" s="8"/>
      <c r="E97" s="9"/>
      <c r="F97" s="179"/>
      <c r="G97" s="45"/>
      <c r="H97" s="26" t="s">
        <v>900</v>
      </c>
      <c r="I97" s="7" t="s">
        <v>1937</v>
      </c>
      <c r="J97" s="8" t="s">
        <v>1949</v>
      </c>
      <c r="K97" s="9" t="s">
        <v>629</v>
      </c>
      <c r="L97" s="190">
        <v>302.89999999999998</v>
      </c>
      <c r="M97" s="45"/>
    </row>
    <row r="98" spans="1:13" s="3" customFormat="1">
      <c r="A98" s="45"/>
      <c r="B98" s="6"/>
      <c r="C98" s="7"/>
      <c r="D98" s="8"/>
      <c r="E98" s="9"/>
      <c r="F98" s="179"/>
      <c r="G98" s="45"/>
      <c r="H98" s="26" t="s">
        <v>901</v>
      </c>
      <c r="I98" s="7" t="s">
        <v>1950</v>
      </c>
      <c r="J98" s="8" t="s">
        <v>1951</v>
      </c>
      <c r="K98" s="9" t="s">
        <v>929</v>
      </c>
      <c r="L98" s="190">
        <v>303.2</v>
      </c>
      <c r="M98" s="45"/>
    </row>
    <row r="99" spans="1:13" s="3" customFormat="1">
      <c r="A99" s="45"/>
      <c r="B99" s="6"/>
      <c r="C99" s="7"/>
      <c r="D99" s="8"/>
      <c r="E99" s="9"/>
      <c r="F99" s="179"/>
      <c r="G99" s="45"/>
      <c r="H99" s="26" t="s">
        <v>902</v>
      </c>
      <c r="I99" s="7" t="s">
        <v>1937</v>
      </c>
      <c r="J99" s="8" t="s">
        <v>1952</v>
      </c>
      <c r="K99" s="9" t="s">
        <v>751</v>
      </c>
      <c r="L99" s="190">
        <v>303.7</v>
      </c>
      <c r="M99" s="45"/>
    </row>
    <row r="100" spans="1:13" s="3" customFormat="1">
      <c r="A100" s="45"/>
      <c r="B100" s="6"/>
      <c r="C100" s="7"/>
      <c r="D100" s="8"/>
      <c r="E100" s="9"/>
      <c r="F100" s="179"/>
      <c r="G100" s="45"/>
      <c r="H100" s="26" t="s">
        <v>903</v>
      </c>
      <c r="I100" s="7" t="s">
        <v>1945</v>
      </c>
      <c r="J100" s="8" t="s">
        <v>1961</v>
      </c>
      <c r="K100" s="9" t="s">
        <v>751</v>
      </c>
      <c r="L100" s="190">
        <v>304.3</v>
      </c>
      <c r="M100" s="45"/>
    </row>
    <row r="101" spans="1:13" s="3" customFormat="1">
      <c r="A101" s="45"/>
      <c r="B101" s="6"/>
      <c r="C101" s="7"/>
      <c r="D101" s="8"/>
      <c r="E101" s="9"/>
      <c r="F101" s="179"/>
      <c r="G101" s="45"/>
      <c r="H101" s="26" t="s">
        <v>1124</v>
      </c>
      <c r="I101" s="7" t="s">
        <v>1953</v>
      </c>
      <c r="J101" s="8" t="s">
        <v>1962</v>
      </c>
      <c r="K101" s="9" t="s">
        <v>751</v>
      </c>
      <c r="L101" s="190">
        <v>305.10000000000002</v>
      </c>
      <c r="M101" s="45"/>
    </row>
    <row r="102" spans="1:13" s="3" customFormat="1">
      <c r="A102" s="45"/>
      <c r="B102" s="6"/>
      <c r="C102" s="7"/>
      <c r="D102" s="8"/>
      <c r="E102" s="9"/>
      <c r="F102" s="179"/>
      <c r="G102" s="45"/>
      <c r="H102" s="26" t="s">
        <v>1125</v>
      </c>
      <c r="I102" s="7" t="s">
        <v>1647</v>
      </c>
      <c r="J102" s="8" t="s">
        <v>1954</v>
      </c>
      <c r="K102" s="9" t="s">
        <v>931</v>
      </c>
      <c r="L102" s="190">
        <v>306.60000000000002</v>
      </c>
      <c r="M102" s="45"/>
    </row>
    <row r="103" spans="1:13" s="3" customFormat="1">
      <c r="A103" s="45"/>
      <c r="B103" s="6"/>
      <c r="C103" s="7"/>
      <c r="D103" s="8"/>
      <c r="E103" s="9"/>
      <c r="F103" s="179"/>
      <c r="G103" s="45"/>
      <c r="H103" s="26" t="s">
        <v>1126</v>
      </c>
      <c r="I103" s="7" t="s">
        <v>1643</v>
      </c>
      <c r="J103" s="8" t="s">
        <v>1893</v>
      </c>
      <c r="K103" s="9" t="s">
        <v>629</v>
      </c>
      <c r="L103" s="190">
        <v>307.8</v>
      </c>
      <c r="M103" s="45"/>
    </row>
    <row r="104" spans="1:13" s="3" customFormat="1">
      <c r="A104" s="45"/>
      <c r="B104" s="6"/>
      <c r="C104" s="7"/>
      <c r="D104" s="8"/>
      <c r="E104" s="9"/>
      <c r="F104" s="179"/>
      <c r="G104" s="45"/>
      <c r="H104" s="26" t="s">
        <v>1127</v>
      </c>
      <c r="I104" s="7" t="s">
        <v>1955</v>
      </c>
      <c r="J104" s="8" t="s">
        <v>1963</v>
      </c>
      <c r="K104" s="9" t="s">
        <v>629</v>
      </c>
      <c r="L104" s="190">
        <v>312.60000000000002</v>
      </c>
      <c r="M104" s="45"/>
    </row>
    <row r="105" spans="1:13" s="3" customFormat="1">
      <c r="A105" s="45"/>
      <c r="B105" s="6"/>
      <c r="C105" s="7"/>
      <c r="D105" s="8"/>
      <c r="E105" s="9"/>
      <c r="F105" s="179"/>
      <c r="G105" s="45"/>
      <c r="H105" s="26" t="s">
        <v>1128</v>
      </c>
      <c r="I105" s="7" t="s">
        <v>1956</v>
      </c>
      <c r="J105" s="8" t="s">
        <v>1964</v>
      </c>
      <c r="K105" s="9" t="s">
        <v>931</v>
      </c>
      <c r="L105" s="190">
        <v>313</v>
      </c>
      <c r="M105" s="45"/>
    </row>
    <row r="106" spans="1:13" s="3" customFormat="1">
      <c r="A106" s="45"/>
      <c r="B106" s="6"/>
      <c r="C106" s="7"/>
      <c r="D106" s="8"/>
      <c r="E106" s="9"/>
      <c r="F106" s="179"/>
      <c r="G106" s="45"/>
      <c r="H106" s="26" t="s">
        <v>1129</v>
      </c>
      <c r="I106" s="7" t="s">
        <v>1957</v>
      </c>
      <c r="J106" s="8" t="s">
        <v>1930</v>
      </c>
      <c r="K106" s="9" t="s">
        <v>929</v>
      </c>
      <c r="L106" s="190">
        <v>313.60000000000002</v>
      </c>
      <c r="M106" s="45"/>
    </row>
    <row r="107" spans="1:13" s="3" customFormat="1">
      <c r="A107" s="45"/>
      <c r="B107" s="6"/>
      <c r="C107" s="7"/>
      <c r="D107" s="8"/>
      <c r="E107" s="9"/>
      <c r="F107" s="179"/>
      <c r="G107" s="45"/>
      <c r="H107" s="26" t="s">
        <v>1130</v>
      </c>
      <c r="I107" s="7" t="s">
        <v>1958</v>
      </c>
      <c r="J107" s="8" t="s">
        <v>1959</v>
      </c>
      <c r="K107" s="9" t="s">
        <v>929</v>
      </c>
      <c r="L107" s="190">
        <v>317.8</v>
      </c>
      <c r="M107" s="45"/>
    </row>
    <row r="108" spans="1:13" s="3" customFormat="1" ht="12.75" thickBot="1">
      <c r="A108" s="45"/>
      <c r="B108" s="6"/>
      <c r="C108" s="7"/>
      <c r="D108" s="8"/>
      <c r="E108" s="9"/>
      <c r="F108" s="179"/>
      <c r="G108" s="45"/>
      <c r="H108" s="26" t="s">
        <v>1131</v>
      </c>
      <c r="I108" s="7" t="s">
        <v>1649</v>
      </c>
      <c r="J108" s="8" t="s">
        <v>1894</v>
      </c>
      <c r="K108" s="9" t="s">
        <v>629</v>
      </c>
      <c r="L108" s="190">
        <v>429.6</v>
      </c>
      <c r="M108" s="45"/>
    </row>
    <row r="109" spans="1:13" s="3" customFormat="1" ht="12.75" hidden="1" thickBot="1">
      <c r="A109" s="45"/>
      <c r="B109" s="6"/>
      <c r="C109" s="7"/>
      <c r="D109" s="8"/>
      <c r="E109" s="9"/>
      <c r="F109" s="179"/>
      <c r="G109" s="45"/>
      <c r="H109" s="26" t="s">
        <v>1132</v>
      </c>
      <c r="I109" s="7"/>
      <c r="J109" s="8"/>
      <c r="K109" s="9"/>
      <c r="L109" s="190"/>
      <c r="M109" s="45"/>
    </row>
    <row r="110" spans="1:13" s="3" customFormat="1" ht="12.75" hidden="1" thickBot="1">
      <c r="A110" s="45"/>
      <c r="B110" s="6"/>
      <c r="C110" s="7"/>
      <c r="D110" s="8"/>
      <c r="E110" s="9"/>
      <c r="F110" s="179"/>
      <c r="G110" s="45"/>
      <c r="H110" s="26" t="s">
        <v>1133</v>
      </c>
      <c r="I110" s="7"/>
      <c r="J110" s="7"/>
      <c r="K110" s="9"/>
      <c r="L110" s="190"/>
      <c r="M110" s="45"/>
    </row>
    <row r="111" spans="1:13" s="3" customFormat="1" ht="12.75" hidden="1" thickBot="1">
      <c r="A111" s="45"/>
      <c r="B111" s="6"/>
      <c r="C111" s="7"/>
      <c r="D111" s="8"/>
      <c r="E111" s="9"/>
      <c r="F111" s="179"/>
      <c r="G111" s="45"/>
      <c r="H111" s="26" t="s">
        <v>1134</v>
      </c>
      <c r="I111" s="7"/>
      <c r="J111" s="7"/>
      <c r="K111" s="9"/>
      <c r="L111" s="190"/>
      <c r="M111" s="45"/>
    </row>
    <row r="112" spans="1:13" s="3" customFormat="1" ht="12.75" hidden="1" thickBot="1">
      <c r="A112" s="45"/>
      <c r="B112" s="6"/>
      <c r="C112" s="7"/>
      <c r="D112" s="8"/>
      <c r="E112" s="9"/>
      <c r="F112" s="179"/>
      <c r="G112" s="45"/>
      <c r="H112" s="26" t="s">
        <v>1543</v>
      </c>
      <c r="I112" s="7"/>
      <c r="J112" s="7"/>
      <c r="K112" s="9"/>
      <c r="L112" s="190"/>
      <c r="M112" s="45"/>
    </row>
    <row r="113" spans="1:13" s="3" customFormat="1" ht="12.75" hidden="1" thickBot="1">
      <c r="A113" s="45"/>
      <c r="B113" s="6"/>
      <c r="C113" s="7"/>
      <c r="D113" s="8"/>
      <c r="E113" s="9"/>
      <c r="F113" s="179"/>
      <c r="G113" s="45"/>
      <c r="H113" s="26" t="s">
        <v>1544</v>
      </c>
      <c r="I113" s="7"/>
      <c r="J113" s="7"/>
      <c r="K113" s="9"/>
      <c r="L113" s="190"/>
      <c r="M113" s="45"/>
    </row>
    <row r="114" spans="1:13" s="3" customFormat="1" ht="12.75" hidden="1" thickBot="1">
      <c r="A114" s="45"/>
      <c r="B114" s="6"/>
      <c r="C114" s="7"/>
      <c r="D114" s="8"/>
      <c r="E114" s="9"/>
      <c r="F114" s="179"/>
      <c r="G114" s="45"/>
      <c r="H114" s="26" t="s">
        <v>1545</v>
      </c>
      <c r="I114" s="7"/>
      <c r="J114" s="7"/>
      <c r="K114" s="9"/>
      <c r="L114" s="190"/>
      <c r="M114" s="45"/>
    </row>
    <row r="115" spans="1:13" s="3" customFormat="1" ht="13.5" hidden="1" thickBot="1">
      <c r="A115" s="45"/>
      <c r="B115" s="19"/>
      <c r="C115" s="10"/>
      <c r="D115" s="22"/>
      <c r="E115" s="11"/>
      <c r="F115" s="180"/>
      <c r="G115" s="45"/>
      <c r="H115" s="26" t="s">
        <v>1965</v>
      </c>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COUNTA(D121:D157)</f>
        <v>19</v>
      </c>
      <c r="G119" s="45"/>
      <c r="H119" s="1063"/>
      <c r="I119" s="1064"/>
      <c r="J119" s="32"/>
      <c r="K119" s="33" t="s">
        <v>645</v>
      </c>
      <c r="L119" s="34">
        <f>COUNTA(J121:J157)</f>
        <v>37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1967</v>
      </c>
      <c r="D121" s="78" t="s">
        <v>924</v>
      </c>
      <c r="E121" s="79" t="s">
        <v>661</v>
      </c>
      <c r="F121" s="176">
        <v>220.8</v>
      </c>
      <c r="G121" s="45"/>
      <c r="H121" s="94" t="s">
        <v>630</v>
      </c>
      <c r="I121" s="77" t="s">
        <v>1643</v>
      </c>
      <c r="J121" s="78" t="s">
        <v>1983</v>
      </c>
      <c r="K121" s="79" t="s">
        <v>669</v>
      </c>
      <c r="L121" s="187">
        <v>249.2</v>
      </c>
      <c r="M121" s="45"/>
    </row>
    <row r="122" spans="1:13" s="3" customFormat="1">
      <c r="A122" s="45"/>
      <c r="B122" s="81" t="s">
        <v>631</v>
      </c>
      <c r="C122" s="82" t="s">
        <v>1969</v>
      </c>
      <c r="D122" s="83" t="s">
        <v>1171</v>
      </c>
      <c r="E122" s="84" t="s">
        <v>929</v>
      </c>
      <c r="F122" s="177">
        <v>223.1</v>
      </c>
      <c r="G122" s="45"/>
      <c r="H122" s="96" t="s">
        <v>631</v>
      </c>
      <c r="I122" s="82" t="s">
        <v>1984</v>
      </c>
      <c r="J122" s="83" t="s">
        <v>1892</v>
      </c>
      <c r="K122" s="84" t="s">
        <v>929</v>
      </c>
      <c r="L122" s="188">
        <v>250.8</v>
      </c>
      <c r="M122" s="45"/>
    </row>
    <row r="123" spans="1:13" s="3" customFormat="1">
      <c r="A123" s="45"/>
      <c r="B123" s="86" t="s">
        <v>632</v>
      </c>
      <c r="C123" s="87" t="s">
        <v>1971</v>
      </c>
      <c r="D123" s="88" t="s">
        <v>2471</v>
      </c>
      <c r="E123" s="89" t="s">
        <v>751</v>
      </c>
      <c r="F123" s="178">
        <v>223.7</v>
      </c>
      <c r="G123" s="45"/>
      <c r="H123" s="98" t="s">
        <v>632</v>
      </c>
      <c r="I123" s="87" t="s">
        <v>1985</v>
      </c>
      <c r="J123" s="88" t="s">
        <v>1892</v>
      </c>
      <c r="K123" s="89" t="s">
        <v>930</v>
      </c>
      <c r="L123" s="189">
        <v>251.5</v>
      </c>
      <c r="M123" s="45"/>
    </row>
    <row r="124" spans="1:13" s="3" customFormat="1">
      <c r="A124" s="45"/>
      <c r="B124" s="6" t="s">
        <v>633</v>
      </c>
      <c r="C124" s="7" t="s">
        <v>1972</v>
      </c>
      <c r="D124" s="8" t="s">
        <v>1335</v>
      </c>
      <c r="E124" s="9" t="s">
        <v>751</v>
      </c>
      <c r="F124" s="179">
        <v>224.1</v>
      </c>
      <c r="G124" s="45"/>
      <c r="H124" s="26" t="s">
        <v>633</v>
      </c>
      <c r="I124" s="7" t="s">
        <v>1653</v>
      </c>
      <c r="J124" s="8" t="s">
        <v>1686</v>
      </c>
      <c r="K124" s="9" t="s">
        <v>929</v>
      </c>
      <c r="L124" s="190">
        <v>254.3</v>
      </c>
      <c r="M124" s="45"/>
    </row>
    <row r="125" spans="1:13" s="3" customFormat="1">
      <c r="A125" s="45"/>
      <c r="B125" s="6" t="s">
        <v>634</v>
      </c>
      <c r="C125" s="7" t="s">
        <v>1973</v>
      </c>
      <c r="D125" s="8" t="s">
        <v>3984</v>
      </c>
      <c r="E125" s="9" t="s">
        <v>657</v>
      </c>
      <c r="F125" s="179">
        <v>224.6</v>
      </c>
      <c r="G125" s="45"/>
      <c r="H125" s="26" t="s">
        <v>634</v>
      </c>
      <c r="I125" s="7" t="s">
        <v>2018</v>
      </c>
      <c r="J125" s="8" t="s">
        <v>1986</v>
      </c>
      <c r="K125" s="9" t="s">
        <v>657</v>
      </c>
      <c r="L125" s="190">
        <v>258.60000000000002</v>
      </c>
      <c r="M125" s="45"/>
    </row>
    <row r="126" spans="1:13" s="3" customFormat="1">
      <c r="A126" s="45"/>
      <c r="B126" s="6" t="s">
        <v>635</v>
      </c>
      <c r="C126" s="7" t="s">
        <v>1920</v>
      </c>
      <c r="D126" s="8" t="s">
        <v>3980</v>
      </c>
      <c r="E126" s="9" t="s">
        <v>929</v>
      </c>
      <c r="F126" s="179">
        <v>226.3</v>
      </c>
      <c r="G126" s="45"/>
      <c r="H126" s="26" t="s">
        <v>635</v>
      </c>
      <c r="I126" s="7" t="s">
        <v>1890</v>
      </c>
      <c r="J126" s="8" t="s">
        <v>1879</v>
      </c>
      <c r="K126" s="9" t="s">
        <v>1662</v>
      </c>
      <c r="L126" s="190">
        <v>259.7</v>
      </c>
      <c r="M126" s="45"/>
    </row>
    <row r="127" spans="1:13" s="3" customFormat="1">
      <c r="A127" s="45"/>
      <c r="B127" s="6" t="s">
        <v>636</v>
      </c>
      <c r="C127" s="7" t="s">
        <v>1672</v>
      </c>
      <c r="D127" s="8" t="s">
        <v>3981</v>
      </c>
      <c r="E127" s="9" t="s">
        <v>929</v>
      </c>
      <c r="F127" s="179">
        <v>229.8</v>
      </c>
      <c r="G127" s="45"/>
      <c r="H127" s="26" t="s">
        <v>636</v>
      </c>
      <c r="I127" s="7" t="s">
        <v>1890</v>
      </c>
      <c r="J127" s="8" t="s">
        <v>1987</v>
      </c>
      <c r="K127" s="9" t="s">
        <v>663</v>
      </c>
      <c r="L127" s="190">
        <v>300.10000000000002</v>
      </c>
      <c r="M127" s="45"/>
    </row>
    <row r="128" spans="1:13" s="3" customFormat="1">
      <c r="A128" s="45"/>
      <c r="B128" s="6" t="s">
        <v>637</v>
      </c>
      <c r="C128" s="7" t="s">
        <v>1974</v>
      </c>
      <c r="D128" s="8" t="s">
        <v>3983</v>
      </c>
      <c r="E128" s="9" t="s">
        <v>751</v>
      </c>
      <c r="F128" s="179">
        <v>232.5</v>
      </c>
      <c r="G128" s="45"/>
      <c r="H128" s="26" t="s">
        <v>637</v>
      </c>
      <c r="I128" s="7" t="s">
        <v>1651</v>
      </c>
      <c r="J128" s="8" t="s">
        <v>1893</v>
      </c>
      <c r="K128" s="9" t="s">
        <v>677</v>
      </c>
      <c r="L128" s="190">
        <v>300.60000000000002</v>
      </c>
      <c r="M128" s="45"/>
    </row>
    <row r="129" spans="1:13" s="3" customFormat="1">
      <c r="A129" s="45"/>
      <c r="B129" s="6" t="s">
        <v>638</v>
      </c>
      <c r="C129" s="7" t="s">
        <v>1654</v>
      </c>
      <c r="D129" s="8" t="s">
        <v>3982</v>
      </c>
      <c r="E129" s="9" t="s">
        <v>677</v>
      </c>
      <c r="F129" s="179">
        <v>234.1</v>
      </c>
      <c r="G129" s="45"/>
      <c r="H129" s="26" t="s">
        <v>638</v>
      </c>
      <c r="I129" s="7" t="s">
        <v>1988</v>
      </c>
      <c r="J129" s="8" t="s">
        <v>1989</v>
      </c>
      <c r="K129" s="9" t="s">
        <v>929</v>
      </c>
      <c r="L129" s="190">
        <v>304.60000000000002</v>
      </c>
      <c r="M129" s="45"/>
    </row>
    <row r="130" spans="1:13" s="3" customFormat="1">
      <c r="A130" s="45"/>
      <c r="B130" s="6" t="s">
        <v>639</v>
      </c>
      <c r="C130" s="7" t="s">
        <v>1975</v>
      </c>
      <c r="D130" s="8" t="s">
        <v>3979</v>
      </c>
      <c r="E130" s="9" t="s">
        <v>929</v>
      </c>
      <c r="F130" s="179">
        <v>240.6</v>
      </c>
      <c r="G130" s="45"/>
      <c r="H130" s="26" t="s">
        <v>639</v>
      </c>
      <c r="I130" s="7" t="s">
        <v>1942</v>
      </c>
      <c r="J130" s="8" t="s">
        <v>1990</v>
      </c>
      <c r="K130" s="9" t="s">
        <v>751</v>
      </c>
      <c r="L130" s="190">
        <v>305.60000000000002</v>
      </c>
      <c r="M130" s="45"/>
    </row>
    <row r="131" spans="1:13" s="3" customFormat="1">
      <c r="A131" s="45"/>
      <c r="B131" s="6" t="s">
        <v>640</v>
      </c>
      <c r="C131" s="7" t="s">
        <v>1976</v>
      </c>
      <c r="D131" s="8" t="s">
        <v>3973</v>
      </c>
      <c r="E131" s="9" t="s">
        <v>929</v>
      </c>
      <c r="F131" s="179">
        <v>243.4</v>
      </c>
      <c r="G131" s="45"/>
      <c r="H131" s="26" t="s">
        <v>640</v>
      </c>
      <c r="I131" s="7" t="s">
        <v>1647</v>
      </c>
      <c r="J131" s="8" t="s">
        <v>1991</v>
      </c>
      <c r="K131" s="9" t="s">
        <v>929</v>
      </c>
      <c r="L131" s="190">
        <v>308.2</v>
      </c>
      <c r="M131" s="45"/>
    </row>
    <row r="132" spans="1:13" s="3" customFormat="1">
      <c r="A132" s="45"/>
      <c r="B132" s="6" t="s">
        <v>641</v>
      </c>
      <c r="C132" s="7" t="s">
        <v>1977</v>
      </c>
      <c r="D132" s="8" t="s">
        <v>1196</v>
      </c>
      <c r="E132" s="9" t="s">
        <v>929</v>
      </c>
      <c r="F132" s="179">
        <v>243.9</v>
      </c>
      <c r="G132" s="45"/>
      <c r="H132" s="26" t="s">
        <v>641</v>
      </c>
      <c r="I132" s="7" t="s">
        <v>1992</v>
      </c>
      <c r="J132" s="8" t="s">
        <v>1993</v>
      </c>
      <c r="K132" s="9" t="s">
        <v>661</v>
      </c>
      <c r="L132" s="190">
        <v>308.89999999999998</v>
      </c>
      <c r="M132" s="45"/>
    </row>
    <row r="133" spans="1:13" s="3" customFormat="1">
      <c r="A133" s="45"/>
      <c r="B133" s="6" t="s">
        <v>642</v>
      </c>
      <c r="C133" s="7" t="s">
        <v>1654</v>
      </c>
      <c r="D133" s="8" t="s">
        <v>1980</v>
      </c>
      <c r="E133" s="9" t="s">
        <v>1662</v>
      </c>
      <c r="F133" s="179">
        <v>245</v>
      </c>
      <c r="G133" s="45"/>
      <c r="H133" s="26" t="s">
        <v>642</v>
      </c>
      <c r="I133" s="7" t="s">
        <v>1895</v>
      </c>
      <c r="J133" s="8" t="s">
        <v>1991</v>
      </c>
      <c r="K133" s="9" t="s">
        <v>929</v>
      </c>
      <c r="L133" s="190">
        <v>309.60000000000002</v>
      </c>
      <c r="M133" s="45"/>
    </row>
    <row r="134" spans="1:13" s="3" customFormat="1">
      <c r="A134" s="45"/>
      <c r="B134" s="6" t="s">
        <v>643</v>
      </c>
      <c r="C134" s="7" t="s">
        <v>1967</v>
      </c>
      <c r="D134" s="8" t="s">
        <v>1968</v>
      </c>
      <c r="E134" s="9" t="s">
        <v>657</v>
      </c>
      <c r="F134" s="179">
        <v>249.9</v>
      </c>
      <c r="G134" s="45"/>
      <c r="H134" s="26" t="s">
        <v>643</v>
      </c>
      <c r="I134" s="7" t="s">
        <v>2021</v>
      </c>
      <c r="J134" s="8" t="s">
        <v>1991</v>
      </c>
      <c r="K134" s="9" t="s">
        <v>930</v>
      </c>
      <c r="L134" s="190">
        <v>312.3</v>
      </c>
      <c r="M134" s="45"/>
    </row>
    <row r="135" spans="1:13" s="3" customFormat="1">
      <c r="A135" s="45"/>
      <c r="B135" s="6" t="s">
        <v>646</v>
      </c>
      <c r="C135" s="7" t="s">
        <v>1978</v>
      </c>
      <c r="D135" s="8" t="s">
        <v>2191</v>
      </c>
      <c r="E135" s="9" t="s">
        <v>657</v>
      </c>
      <c r="F135" s="179">
        <v>255.1</v>
      </c>
      <c r="G135" s="45"/>
      <c r="H135" s="26" t="s">
        <v>646</v>
      </c>
      <c r="I135" s="7" t="s">
        <v>1651</v>
      </c>
      <c r="J135" s="8" t="s">
        <v>1970</v>
      </c>
      <c r="K135" s="9" t="s">
        <v>929</v>
      </c>
      <c r="L135" s="190">
        <v>312.7</v>
      </c>
      <c r="M135" s="45"/>
    </row>
    <row r="136" spans="1:13" s="3" customFormat="1">
      <c r="A136" s="45"/>
      <c r="B136" s="6" t="s">
        <v>647</v>
      </c>
      <c r="C136" s="7" t="s">
        <v>1906</v>
      </c>
      <c r="D136" s="8" t="s">
        <v>809</v>
      </c>
      <c r="E136" s="9" t="s">
        <v>929</v>
      </c>
      <c r="F136" s="179">
        <v>256.2</v>
      </c>
      <c r="G136" s="45"/>
      <c r="H136" s="26" t="s">
        <v>647</v>
      </c>
      <c r="I136" s="7" t="s">
        <v>1995</v>
      </c>
      <c r="J136" s="8" t="s">
        <v>2020</v>
      </c>
      <c r="K136" s="9" t="s">
        <v>930</v>
      </c>
      <c r="L136" s="190">
        <v>313.2</v>
      </c>
      <c r="M136" s="45"/>
    </row>
    <row r="137" spans="1:13" s="3" customFormat="1">
      <c r="A137" s="45"/>
      <c r="B137" s="6" t="s">
        <v>648</v>
      </c>
      <c r="C137" s="7" t="s">
        <v>1973</v>
      </c>
      <c r="D137" s="8" t="s">
        <v>1981</v>
      </c>
      <c r="E137" s="9" t="s">
        <v>1662</v>
      </c>
      <c r="F137" s="179">
        <v>257.2</v>
      </c>
      <c r="G137" s="45"/>
      <c r="H137" s="26" t="s">
        <v>648</v>
      </c>
      <c r="I137" s="7" t="s">
        <v>1996</v>
      </c>
      <c r="J137" s="8" t="s">
        <v>1997</v>
      </c>
      <c r="K137" s="9" t="s">
        <v>657</v>
      </c>
      <c r="L137" s="190">
        <v>317</v>
      </c>
      <c r="M137" s="45"/>
    </row>
    <row r="138" spans="1:13" s="3" customFormat="1">
      <c r="A138" s="45"/>
      <c r="B138" s="6" t="s">
        <v>649</v>
      </c>
      <c r="C138" s="7" t="s">
        <v>3886</v>
      </c>
      <c r="D138" s="8" t="s">
        <v>992</v>
      </c>
      <c r="E138" s="9" t="s">
        <v>929</v>
      </c>
      <c r="F138" s="179">
        <v>314.89999999999998</v>
      </c>
      <c r="G138" s="45"/>
      <c r="H138" s="26" t="s">
        <v>649</v>
      </c>
      <c r="I138" s="7" t="s">
        <v>1998</v>
      </c>
      <c r="J138" s="8" t="s">
        <v>2019</v>
      </c>
      <c r="K138" s="9" t="s">
        <v>930</v>
      </c>
      <c r="L138" s="190">
        <v>317.39999999999998</v>
      </c>
      <c r="M138" s="45"/>
    </row>
    <row r="139" spans="1:13" s="3" customFormat="1">
      <c r="A139" s="45"/>
      <c r="B139" s="6" t="s">
        <v>650</v>
      </c>
      <c r="C139" s="7" t="s">
        <v>1904</v>
      </c>
      <c r="D139" s="8" t="s">
        <v>1982</v>
      </c>
      <c r="E139" s="9" t="s">
        <v>629</v>
      </c>
      <c r="F139" s="179">
        <v>318.8</v>
      </c>
      <c r="G139" s="45"/>
      <c r="H139" s="26" t="s">
        <v>650</v>
      </c>
      <c r="I139" s="7" t="s">
        <v>1999</v>
      </c>
      <c r="J139" s="8" t="s">
        <v>2000</v>
      </c>
      <c r="K139" s="9" t="s">
        <v>929</v>
      </c>
      <c r="L139" s="190">
        <v>318.5</v>
      </c>
      <c r="M139" s="45"/>
    </row>
    <row r="140" spans="1:13" s="3" customFormat="1" ht="12.75">
      <c r="A140" s="45"/>
      <c r="B140" s="6"/>
      <c r="C140" s="50"/>
      <c r="D140" s="194"/>
      <c r="E140" s="52"/>
      <c r="F140" s="181"/>
      <c r="G140" s="45"/>
      <c r="H140" s="26" t="s">
        <v>651</v>
      </c>
      <c r="I140" s="50" t="s">
        <v>1649</v>
      </c>
      <c r="J140" s="54" t="s">
        <v>2001</v>
      </c>
      <c r="K140" s="52" t="s">
        <v>751</v>
      </c>
      <c r="L140" s="190">
        <v>319</v>
      </c>
      <c r="M140" s="45"/>
    </row>
    <row r="141" spans="1:13" s="3" customFormat="1" ht="12.75">
      <c r="A141" s="45"/>
      <c r="B141" s="6"/>
      <c r="C141" s="50"/>
      <c r="D141" s="194"/>
      <c r="E141" s="52"/>
      <c r="F141" s="181"/>
      <c r="G141" s="45"/>
      <c r="H141" s="26" t="s">
        <v>899</v>
      </c>
      <c r="I141" s="50" t="s">
        <v>1890</v>
      </c>
      <c r="J141" s="54" t="s">
        <v>1907</v>
      </c>
      <c r="K141" s="52" t="s">
        <v>930</v>
      </c>
      <c r="L141" s="192">
        <v>319.39999999999998</v>
      </c>
      <c r="M141" s="45"/>
    </row>
    <row r="142" spans="1:13" s="3" customFormat="1" ht="12.75">
      <c r="A142" s="45"/>
      <c r="B142" s="6"/>
      <c r="C142" s="50"/>
      <c r="D142" s="194"/>
      <c r="E142" s="52"/>
      <c r="F142" s="181"/>
      <c r="G142" s="45"/>
      <c r="H142" s="26" t="s">
        <v>900</v>
      </c>
      <c r="I142" s="50" t="s">
        <v>2002</v>
      </c>
      <c r="J142" s="54" t="s">
        <v>2003</v>
      </c>
      <c r="K142" s="52" t="s">
        <v>930</v>
      </c>
      <c r="L142" s="192">
        <v>320</v>
      </c>
      <c r="M142" s="45"/>
    </row>
    <row r="143" spans="1:13" s="3" customFormat="1" ht="12.75">
      <c r="A143" s="45"/>
      <c r="B143" s="6"/>
      <c r="C143" s="50"/>
      <c r="D143" s="194"/>
      <c r="E143" s="52"/>
      <c r="F143" s="181"/>
      <c r="G143" s="45"/>
      <c r="H143" s="26" t="s">
        <v>901</v>
      </c>
      <c r="I143" s="50" t="s">
        <v>1890</v>
      </c>
      <c r="J143" s="54" t="s">
        <v>2004</v>
      </c>
      <c r="K143" s="52" t="s">
        <v>751</v>
      </c>
      <c r="L143" s="192">
        <v>323</v>
      </c>
      <c r="M143" s="45"/>
    </row>
    <row r="144" spans="1:13" s="3" customFormat="1" ht="12.75">
      <c r="A144" s="45"/>
      <c r="B144" s="6"/>
      <c r="C144" s="50"/>
      <c r="D144" s="194"/>
      <c r="E144" s="52"/>
      <c r="F144" s="181"/>
      <c r="G144" s="45"/>
      <c r="H144" s="26" t="s">
        <v>902</v>
      </c>
      <c r="I144" s="50" t="s">
        <v>2005</v>
      </c>
      <c r="J144" s="54" t="s">
        <v>2006</v>
      </c>
      <c r="K144" s="52" t="s">
        <v>929</v>
      </c>
      <c r="L144" s="192">
        <v>323.8</v>
      </c>
      <c r="M144" s="45"/>
    </row>
    <row r="145" spans="1:13" s="3" customFormat="1" ht="12.75">
      <c r="A145" s="45"/>
      <c r="B145" s="6"/>
      <c r="C145" s="50"/>
      <c r="D145" s="194"/>
      <c r="E145" s="52"/>
      <c r="F145" s="181"/>
      <c r="G145" s="45"/>
      <c r="H145" s="26" t="s">
        <v>903</v>
      </c>
      <c r="I145" s="50" t="s">
        <v>1647</v>
      </c>
      <c r="J145" s="54" t="s">
        <v>2007</v>
      </c>
      <c r="K145" s="52" t="s">
        <v>800</v>
      </c>
      <c r="L145" s="192">
        <v>325.39999999999998</v>
      </c>
      <c r="M145" s="45"/>
    </row>
    <row r="146" spans="1:13" s="3" customFormat="1" ht="12.75">
      <c r="A146" s="45"/>
      <c r="B146" s="6"/>
      <c r="C146" s="50"/>
      <c r="D146" s="194"/>
      <c r="E146" s="52"/>
      <c r="F146" s="181"/>
      <c r="G146" s="45"/>
      <c r="H146" s="26" t="s">
        <v>1124</v>
      </c>
      <c r="I146" s="50" t="s">
        <v>2008</v>
      </c>
      <c r="J146" s="54" t="s">
        <v>1930</v>
      </c>
      <c r="K146" s="52" t="s">
        <v>930</v>
      </c>
      <c r="L146" s="192">
        <v>326.39999999999998</v>
      </c>
      <c r="M146" s="45"/>
    </row>
    <row r="147" spans="1:13" s="3" customFormat="1" ht="12.75">
      <c r="A147" s="45"/>
      <c r="B147" s="6"/>
      <c r="C147" s="50"/>
      <c r="D147" s="194"/>
      <c r="E147" s="52"/>
      <c r="F147" s="181"/>
      <c r="G147" s="45"/>
      <c r="H147" s="26" t="s">
        <v>1125</v>
      </c>
      <c r="I147" s="50" t="s">
        <v>2009</v>
      </c>
      <c r="J147" s="54" t="s">
        <v>2010</v>
      </c>
      <c r="K147" s="52" t="s">
        <v>1594</v>
      </c>
      <c r="L147" s="192">
        <v>327</v>
      </c>
      <c r="M147" s="45"/>
    </row>
    <row r="148" spans="1:13" s="3" customFormat="1" ht="12.75">
      <c r="A148" s="45"/>
      <c r="B148" s="6"/>
      <c r="C148" s="50"/>
      <c r="D148" s="194"/>
      <c r="E148" s="52"/>
      <c r="F148" s="181"/>
      <c r="G148" s="45"/>
      <c r="H148" s="26" t="s">
        <v>1126</v>
      </c>
      <c r="I148" s="50" t="s">
        <v>1895</v>
      </c>
      <c r="J148" s="54" t="s">
        <v>2024</v>
      </c>
      <c r="K148" s="52" t="s">
        <v>929</v>
      </c>
      <c r="L148" s="192">
        <v>327.8</v>
      </c>
      <c r="M148" s="45"/>
    </row>
    <row r="149" spans="1:13" s="3" customFormat="1" ht="12.75">
      <c r="A149" s="45"/>
      <c r="B149" s="6"/>
      <c r="C149" s="50"/>
      <c r="D149" s="194"/>
      <c r="E149" s="52"/>
      <c r="F149" s="181"/>
      <c r="G149" s="45"/>
      <c r="H149" s="26" t="s">
        <v>1127</v>
      </c>
      <c r="I149" s="50" t="s">
        <v>2011</v>
      </c>
      <c r="J149" s="54" t="s">
        <v>2012</v>
      </c>
      <c r="K149" s="52" t="s">
        <v>929</v>
      </c>
      <c r="L149" s="192">
        <v>330.9</v>
      </c>
      <c r="M149" s="45"/>
    </row>
    <row r="150" spans="1:13" s="3" customFormat="1" ht="12.75">
      <c r="A150" s="45"/>
      <c r="B150" s="6"/>
      <c r="C150" s="50"/>
      <c r="D150" s="194"/>
      <c r="E150" s="52"/>
      <c r="F150" s="181"/>
      <c r="G150" s="45"/>
      <c r="H150" s="26" t="s">
        <v>1128</v>
      </c>
      <c r="I150" s="50" t="s">
        <v>2013</v>
      </c>
      <c r="J150" s="54" t="s">
        <v>1940</v>
      </c>
      <c r="K150" s="52" t="s">
        <v>929</v>
      </c>
      <c r="L150" s="192">
        <v>332.9</v>
      </c>
      <c r="M150" s="45"/>
    </row>
    <row r="151" spans="1:13" s="3" customFormat="1" ht="12.75">
      <c r="A151" s="45"/>
      <c r="B151" s="6"/>
      <c r="C151" s="50"/>
      <c r="D151" s="194"/>
      <c r="E151" s="52"/>
      <c r="F151" s="181"/>
      <c r="G151" s="45"/>
      <c r="H151" s="26" t="s">
        <v>1129</v>
      </c>
      <c r="I151" s="50" t="s">
        <v>2014</v>
      </c>
      <c r="J151" s="54" t="s">
        <v>1892</v>
      </c>
      <c r="K151" s="52" t="s">
        <v>929</v>
      </c>
      <c r="L151" s="192">
        <v>335.8</v>
      </c>
      <c r="M151" s="45"/>
    </row>
    <row r="152" spans="1:13" s="3" customFormat="1" ht="12.75">
      <c r="A152" s="45"/>
      <c r="B152" s="6"/>
      <c r="C152" s="50"/>
      <c r="D152" s="194"/>
      <c r="E152" s="52"/>
      <c r="F152" s="181"/>
      <c r="G152" s="45"/>
      <c r="H152" s="26" t="s">
        <v>1130</v>
      </c>
      <c r="I152" s="50" t="s">
        <v>2022</v>
      </c>
      <c r="J152" s="54" t="s">
        <v>2023</v>
      </c>
      <c r="K152" s="52" t="s">
        <v>929</v>
      </c>
      <c r="L152" s="192">
        <v>336.6</v>
      </c>
      <c r="M152" s="45"/>
    </row>
    <row r="153" spans="1:13" s="3" customFormat="1" ht="12.75">
      <c r="A153" s="45"/>
      <c r="B153" s="6"/>
      <c r="C153" s="50"/>
      <c r="D153" s="194"/>
      <c r="E153" s="52"/>
      <c r="F153" s="181"/>
      <c r="G153" s="45"/>
      <c r="H153" s="26" t="s">
        <v>1131</v>
      </c>
      <c r="I153" s="50" t="s">
        <v>1936</v>
      </c>
      <c r="J153" s="54" t="s">
        <v>2015</v>
      </c>
      <c r="K153" s="52" t="s">
        <v>929</v>
      </c>
      <c r="L153" s="192">
        <v>338</v>
      </c>
      <c r="M153" s="45"/>
    </row>
    <row r="154" spans="1:13" s="3" customFormat="1" ht="12.75">
      <c r="A154" s="45"/>
      <c r="B154" s="6"/>
      <c r="C154" s="50"/>
      <c r="D154" s="194"/>
      <c r="E154" s="52"/>
      <c r="F154" s="181"/>
      <c r="G154" s="45"/>
      <c r="H154" s="26" t="s">
        <v>1132</v>
      </c>
      <c r="I154" s="50" t="s">
        <v>1994</v>
      </c>
      <c r="J154" s="54" t="s">
        <v>1949</v>
      </c>
      <c r="K154" s="52" t="s">
        <v>930</v>
      </c>
      <c r="L154" s="192">
        <v>342.8</v>
      </c>
      <c r="M154" s="45"/>
    </row>
    <row r="155" spans="1:13" s="3" customFormat="1" ht="12.75">
      <c r="A155" s="45"/>
      <c r="B155" s="6"/>
      <c r="C155" s="50"/>
      <c r="D155" s="194"/>
      <c r="E155" s="52"/>
      <c r="F155" s="181"/>
      <c r="G155" s="45"/>
      <c r="H155" s="26" t="s">
        <v>1133</v>
      </c>
      <c r="I155" s="50" t="s">
        <v>2016</v>
      </c>
      <c r="J155" s="54" t="s">
        <v>1949</v>
      </c>
      <c r="K155" s="52" t="s">
        <v>930</v>
      </c>
      <c r="L155" s="192">
        <v>343.1</v>
      </c>
      <c r="M155" s="45"/>
    </row>
    <row r="156" spans="1:13" s="3" customFormat="1" ht="12.75">
      <c r="A156" s="45"/>
      <c r="B156" s="6"/>
      <c r="C156" s="50"/>
      <c r="D156" s="194"/>
      <c r="E156" s="52"/>
      <c r="F156" s="181"/>
      <c r="G156" s="45"/>
      <c r="H156" s="26" t="s">
        <v>1134</v>
      </c>
      <c r="I156" s="50" t="s">
        <v>1956</v>
      </c>
      <c r="J156" s="54" t="s">
        <v>1970</v>
      </c>
      <c r="K156" s="52" t="s">
        <v>929</v>
      </c>
      <c r="L156" s="192">
        <v>405.4</v>
      </c>
      <c r="M156" s="45"/>
    </row>
    <row r="157" spans="1:13" s="3" customFormat="1" ht="13.5" thickBot="1">
      <c r="A157" s="45"/>
      <c r="B157" s="6"/>
      <c r="C157" s="50"/>
      <c r="D157" s="194"/>
      <c r="E157" s="52"/>
      <c r="F157" s="181"/>
      <c r="G157" s="45"/>
      <c r="H157" s="26" t="s">
        <v>1543</v>
      </c>
      <c r="I157" s="50" t="s">
        <v>1890</v>
      </c>
      <c r="J157" s="54" t="s">
        <v>2017</v>
      </c>
      <c r="K157" s="52" t="s">
        <v>929</v>
      </c>
      <c r="L157" s="192">
        <v>433.4</v>
      </c>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1056" t="s">
        <v>769</v>
      </c>
      <c r="C159" s="1056"/>
      <c r="D159" s="35"/>
      <c r="E159" s="160" t="s">
        <v>713</v>
      </c>
      <c r="F159" s="1065" t="s">
        <v>1639</v>
      </c>
      <c r="G159" s="1065"/>
      <c r="H159" s="1065"/>
      <c r="I159" s="1065"/>
      <c r="J159" s="35"/>
      <c r="K159" s="1056" t="s">
        <v>898</v>
      </c>
      <c r="L159" s="1056"/>
      <c r="M159" s="35"/>
    </row>
    <row r="160" spans="1:13" ht="5.25" customHeight="1" thickTop="1" thickBot="1">
      <c r="A160" s="35"/>
      <c r="B160" s="1057" t="s">
        <v>621</v>
      </c>
      <c r="C160" s="1058"/>
      <c r="D160" s="43"/>
      <c r="E160" s="44"/>
      <c r="F160" s="44"/>
      <c r="G160" s="35"/>
      <c r="H160" s="1061" t="s">
        <v>652</v>
      </c>
      <c r="I160" s="1062"/>
      <c r="J160" s="35"/>
      <c r="K160" s="35"/>
      <c r="L160" s="35"/>
      <c r="M160" s="35"/>
    </row>
    <row r="161" spans="1:13" s="3" customFormat="1" ht="16.5" thickTop="1" thickBot="1">
      <c r="A161" s="45"/>
      <c r="B161" s="1059"/>
      <c r="C161" s="1060"/>
      <c r="D161" s="14"/>
      <c r="E161" s="12" t="s">
        <v>645</v>
      </c>
      <c r="F161" s="13">
        <f>COUNTA(D163:D184)</f>
        <v>13</v>
      </c>
      <c r="G161" s="45"/>
      <c r="H161" s="1063"/>
      <c r="I161" s="1064"/>
      <c r="J161" s="32"/>
      <c r="K161" s="33" t="s">
        <v>645</v>
      </c>
      <c r="L161" s="34">
        <f>COUNTA(J163:J184)</f>
        <v>15</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2025</v>
      </c>
      <c r="D163" s="78" t="s">
        <v>4305</v>
      </c>
      <c r="E163" s="79" t="s">
        <v>881</v>
      </c>
      <c r="F163" s="176">
        <v>251.7</v>
      </c>
      <c r="G163" s="45"/>
      <c r="H163" s="94" t="s">
        <v>630</v>
      </c>
      <c r="I163" s="77" t="s">
        <v>2207</v>
      </c>
      <c r="J163" s="78" t="s">
        <v>4309</v>
      </c>
      <c r="K163" s="79" t="s">
        <v>751</v>
      </c>
      <c r="L163" s="187">
        <v>435.7</v>
      </c>
      <c r="M163" s="45"/>
    </row>
    <row r="164" spans="1:13" s="3" customFormat="1">
      <c r="A164" s="45"/>
      <c r="B164" s="81" t="s">
        <v>631</v>
      </c>
      <c r="C164" s="82" t="s">
        <v>2195</v>
      </c>
      <c r="D164" s="83" t="s">
        <v>1548</v>
      </c>
      <c r="E164" s="84" t="s">
        <v>751</v>
      </c>
      <c r="F164" s="177">
        <v>300.7</v>
      </c>
      <c r="G164" s="45"/>
      <c r="H164" s="96" t="s">
        <v>631</v>
      </c>
      <c r="I164" s="82" t="s">
        <v>1890</v>
      </c>
      <c r="J164" s="83" t="s">
        <v>537</v>
      </c>
      <c r="K164" s="84" t="s">
        <v>751</v>
      </c>
      <c r="L164" s="188">
        <v>437.6</v>
      </c>
      <c r="M164" s="45"/>
    </row>
    <row r="165" spans="1:13" s="3" customFormat="1">
      <c r="A165" s="45"/>
      <c r="B165" s="86" t="s">
        <v>632</v>
      </c>
      <c r="C165" s="87" t="s">
        <v>2196</v>
      </c>
      <c r="D165" s="88" t="s">
        <v>2202</v>
      </c>
      <c r="E165" s="89" t="s">
        <v>751</v>
      </c>
      <c r="F165" s="178">
        <v>303.39999999999998</v>
      </c>
      <c r="G165" s="45"/>
      <c r="H165" s="98" t="s">
        <v>632</v>
      </c>
      <c r="I165" s="87" t="s">
        <v>2207</v>
      </c>
      <c r="J165" s="88" t="s">
        <v>4308</v>
      </c>
      <c r="K165" s="89" t="s">
        <v>751</v>
      </c>
      <c r="L165" s="189">
        <v>453.6</v>
      </c>
      <c r="M165" s="45"/>
    </row>
    <row r="166" spans="1:13" s="3" customFormat="1">
      <c r="A166" s="45"/>
      <c r="B166" s="6" t="s">
        <v>633</v>
      </c>
      <c r="C166" s="7" t="s">
        <v>1979</v>
      </c>
      <c r="D166" s="8" t="s">
        <v>4306</v>
      </c>
      <c r="E166" s="9" t="s">
        <v>751</v>
      </c>
      <c r="F166" s="179">
        <v>303.7</v>
      </c>
      <c r="G166" s="45"/>
      <c r="H166" s="26" t="s">
        <v>633</v>
      </c>
      <c r="I166" s="7" t="s">
        <v>2208</v>
      </c>
      <c r="J166" s="8" t="s">
        <v>4307</v>
      </c>
      <c r="K166" s="9" t="s">
        <v>677</v>
      </c>
      <c r="L166" s="190">
        <v>457.6</v>
      </c>
      <c r="M166" s="45"/>
    </row>
    <row r="167" spans="1:13" s="3" customFormat="1">
      <c r="A167" s="45"/>
      <c r="B167" s="6" t="s">
        <v>634</v>
      </c>
      <c r="C167" s="7" t="s">
        <v>2197</v>
      </c>
      <c r="D167" s="8" t="s">
        <v>2203</v>
      </c>
      <c r="E167" s="9" t="s">
        <v>881</v>
      </c>
      <c r="F167" s="179">
        <v>303.89999999999998</v>
      </c>
      <c r="G167" s="45"/>
      <c r="H167" s="26" t="s">
        <v>634</v>
      </c>
      <c r="I167" s="7" t="s">
        <v>1651</v>
      </c>
      <c r="J167" s="8" t="s">
        <v>2210</v>
      </c>
      <c r="K167" s="9" t="s">
        <v>751</v>
      </c>
      <c r="L167" s="190">
        <v>502.6</v>
      </c>
      <c r="M167" s="45"/>
    </row>
    <row r="168" spans="1:13" s="3" customFormat="1">
      <c r="A168" s="45"/>
      <c r="B168" s="6" t="s">
        <v>635</v>
      </c>
      <c r="C168" s="7" t="s">
        <v>1918</v>
      </c>
      <c r="D168" s="8" t="s">
        <v>2204</v>
      </c>
      <c r="E168" s="9" t="s">
        <v>629</v>
      </c>
      <c r="F168" s="179">
        <v>307</v>
      </c>
      <c r="G168" s="45"/>
      <c r="H168" s="26" t="s">
        <v>635</v>
      </c>
      <c r="I168" s="7" t="s">
        <v>1944</v>
      </c>
      <c r="J168" s="8" t="s">
        <v>2001</v>
      </c>
      <c r="K168" s="9" t="s">
        <v>751</v>
      </c>
      <c r="L168" s="190">
        <v>511</v>
      </c>
      <c r="M168" s="45"/>
    </row>
    <row r="169" spans="1:13" s="3" customFormat="1">
      <c r="A169" s="45"/>
      <c r="B169" s="6" t="s">
        <v>636</v>
      </c>
      <c r="C169" s="7" t="s">
        <v>2198</v>
      </c>
      <c r="D169" s="8" t="s">
        <v>2205</v>
      </c>
      <c r="E169" s="9" t="s">
        <v>669</v>
      </c>
      <c r="F169" s="179">
        <v>320.2</v>
      </c>
      <c r="G169" s="45"/>
      <c r="H169" s="26" t="s">
        <v>636</v>
      </c>
      <c r="I169" s="7" t="s">
        <v>1649</v>
      </c>
      <c r="J169" s="8" t="s">
        <v>1951</v>
      </c>
      <c r="K169" s="9" t="s">
        <v>751</v>
      </c>
      <c r="L169" s="190">
        <v>515.79999999999995</v>
      </c>
      <c r="M169" s="45"/>
    </row>
    <row r="170" spans="1:13" s="3" customFormat="1">
      <c r="A170" s="45"/>
      <c r="B170" s="6" t="s">
        <v>637</v>
      </c>
      <c r="C170" s="7" t="s">
        <v>1967</v>
      </c>
      <c r="D170" s="8" t="s">
        <v>2206</v>
      </c>
      <c r="E170" s="9" t="s">
        <v>629</v>
      </c>
      <c r="F170" s="179">
        <v>321.10000000000002</v>
      </c>
      <c r="G170" s="45"/>
      <c r="H170" s="26" t="s">
        <v>637</v>
      </c>
      <c r="I170" s="7" t="s">
        <v>1935</v>
      </c>
      <c r="J170" s="8" t="s">
        <v>1181</v>
      </c>
      <c r="K170" s="9" t="s">
        <v>931</v>
      </c>
      <c r="L170" s="190">
        <v>516.1</v>
      </c>
      <c r="M170" s="45"/>
    </row>
    <row r="171" spans="1:13" s="3" customFormat="1">
      <c r="A171" s="45"/>
      <c r="B171" s="6" t="s">
        <v>638</v>
      </c>
      <c r="C171" s="7" t="s">
        <v>1904</v>
      </c>
      <c r="D171" s="8" t="s">
        <v>4304</v>
      </c>
      <c r="E171" s="9" t="s">
        <v>629</v>
      </c>
      <c r="F171" s="179">
        <v>322.2</v>
      </c>
      <c r="G171" s="45"/>
      <c r="H171" s="26" t="s">
        <v>638</v>
      </c>
      <c r="I171" s="7" t="s">
        <v>2211</v>
      </c>
      <c r="J171" s="8" t="s">
        <v>2212</v>
      </c>
      <c r="K171" s="9" t="s">
        <v>931</v>
      </c>
      <c r="L171" s="190">
        <v>519.5</v>
      </c>
      <c r="M171" s="45"/>
    </row>
    <row r="172" spans="1:13" s="3" customFormat="1">
      <c r="A172" s="45"/>
      <c r="B172" s="6" t="s">
        <v>639</v>
      </c>
      <c r="C172" s="7" t="s">
        <v>2199</v>
      </c>
      <c r="D172" s="8" t="s">
        <v>1196</v>
      </c>
      <c r="E172" s="9" t="s">
        <v>929</v>
      </c>
      <c r="F172" s="179">
        <v>322.8</v>
      </c>
      <c r="G172" s="45"/>
      <c r="H172" s="26" t="s">
        <v>639</v>
      </c>
      <c r="I172" s="7" t="s">
        <v>1895</v>
      </c>
      <c r="J172" s="8" t="s">
        <v>2215</v>
      </c>
      <c r="K172" s="9" t="s">
        <v>931</v>
      </c>
      <c r="L172" s="190">
        <v>532.79999999999995</v>
      </c>
      <c r="M172" s="45"/>
    </row>
    <row r="173" spans="1:13" s="3" customFormat="1">
      <c r="A173" s="45"/>
      <c r="B173" s="6" t="s">
        <v>640</v>
      </c>
      <c r="C173" s="7" t="s">
        <v>1674</v>
      </c>
      <c r="D173" s="8" t="s">
        <v>1196</v>
      </c>
      <c r="E173" s="9" t="s">
        <v>929</v>
      </c>
      <c r="F173" s="179">
        <v>323.2</v>
      </c>
      <c r="G173" s="45"/>
      <c r="H173" s="26" t="s">
        <v>640</v>
      </c>
      <c r="I173" s="7" t="s">
        <v>2213</v>
      </c>
      <c r="J173" s="8" t="s">
        <v>1930</v>
      </c>
      <c r="K173" s="9" t="s">
        <v>931</v>
      </c>
      <c r="L173" s="190">
        <v>549.79999999999995</v>
      </c>
      <c r="M173" s="45"/>
    </row>
    <row r="174" spans="1:13" s="3" customFormat="1" ht="12" customHeight="1">
      <c r="A174" s="45"/>
      <c r="B174" s="6" t="s">
        <v>641</v>
      </c>
      <c r="C174" s="7" t="s">
        <v>2200</v>
      </c>
      <c r="D174" s="8" t="s">
        <v>1361</v>
      </c>
      <c r="E174" s="9" t="s">
        <v>751</v>
      </c>
      <c r="F174" s="179">
        <v>330.5</v>
      </c>
      <c r="G174" s="45"/>
      <c r="H174" s="26" t="s">
        <v>641</v>
      </c>
      <c r="I174" s="7" t="s">
        <v>2214</v>
      </c>
      <c r="J174" s="8" t="s">
        <v>1991</v>
      </c>
      <c r="K174" s="9" t="s">
        <v>929</v>
      </c>
      <c r="L174" s="190">
        <v>551.29999999999995</v>
      </c>
      <c r="M174" s="45"/>
    </row>
    <row r="175" spans="1:13" s="3" customFormat="1">
      <c r="A175" s="45"/>
      <c r="B175" s="6" t="s">
        <v>642</v>
      </c>
      <c r="C175" s="7" t="s">
        <v>2201</v>
      </c>
      <c r="D175" s="8" t="s">
        <v>2511</v>
      </c>
      <c r="E175" s="9" t="s">
        <v>751</v>
      </c>
      <c r="F175" s="179">
        <v>331.2</v>
      </c>
      <c r="G175" s="45"/>
      <c r="H175" s="26" t="s">
        <v>642</v>
      </c>
      <c r="I175" s="7" t="s">
        <v>1998</v>
      </c>
      <c r="J175" s="8" t="s">
        <v>2216</v>
      </c>
      <c r="K175" s="9" t="s">
        <v>931</v>
      </c>
      <c r="L175" s="190">
        <v>553</v>
      </c>
      <c r="M175" s="45"/>
    </row>
    <row r="176" spans="1:13" s="3" customFormat="1" ht="12.75">
      <c r="A176" s="45"/>
      <c r="B176" s="6"/>
      <c r="C176" s="7"/>
      <c r="D176" s="20"/>
      <c r="E176" s="9"/>
      <c r="F176" s="179"/>
      <c r="G176" s="45"/>
      <c r="H176" s="26" t="s">
        <v>643</v>
      </c>
      <c r="I176" s="7" t="s">
        <v>2207</v>
      </c>
      <c r="J176" s="8" t="s">
        <v>4303</v>
      </c>
      <c r="K176" s="9" t="s">
        <v>1594</v>
      </c>
      <c r="L176" s="190">
        <v>617.79999999999995</v>
      </c>
      <c r="M176" s="45"/>
    </row>
    <row r="177" spans="1:13" s="3" customFormat="1" ht="13.5" thickBot="1">
      <c r="A177" s="45"/>
      <c r="B177" s="6"/>
      <c r="C177" s="7"/>
      <c r="D177" s="21"/>
      <c r="E177" s="9"/>
      <c r="F177" s="179"/>
      <c r="G177" s="45"/>
      <c r="H177" s="26" t="s">
        <v>646</v>
      </c>
      <c r="I177" s="7" t="s">
        <v>1651</v>
      </c>
      <c r="J177" s="8" t="s">
        <v>2015</v>
      </c>
      <c r="K177" s="9" t="s">
        <v>931</v>
      </c>
      <c r="L177" s="190">
        <v>631.1</v>
      </c>
      <c r="M177" s="45"/>
    </row>
    <row r="178" spans="1:13" s="3" customFormat="1" ht="12.75" hidden="1">
      <c r="A178" s="45"/>
      <c r="B178" s="6"/>
      <c r="C178" s="7"/>
      <c r="D178" s="21"/>
      <c r="E178" s="9"/>
      <c r="F178" s="179"/>
      <c r="G178" s="45"/>
      <c r="H178" s="26"/>
      <c r="I178" s="7"/>
      <c r="J178" s="8"/>
      <c r="K178" s="9"/>
      <c r="L178" s="190"/>
      <c r="M178" s="45"/>
    </row>
    <row r="179" spans="1:13" s="3" customFormat="1" ht="12.75" hidden="1">
      <c r="A179" s="45"/>
      <c r="B179" s="6"/>
      <c r="C179" s="7"/>
      <c r="D179" s="21"/>
      <c r="E179" s="9"/>
      <c r="F179" s="179"/>
      <c r="G179" s="45"/>
      <c r="H179" s="26"/>
      <c r="I179" s="7"/>
      <c r="J179" s="8"/>
      <c r="K179" s="9"/>
      <c r="L179" s="190"/>
      <c r="M179" s="45"/>
    </row>
    <row r="180" spans="1:13" s="3" customFormat="1" ht="12.75" hidden="1">
      <c r="A180" s="45"/>
      <c r="B180" s="6"/>
      <c r="C180" s="7"/>
      <c r="D180" s="21"/>
      <c r="E180" s="9"/>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1056" t="s">
        <v>770</v>
      </c>
      <c r="C186" s="1056"/>
      <c r="D186" s="35"/>
      <c r="E186" s="160" t="s">
        <v>898</v>
      </c>
      <c r="F186" s="1065" t="s">
        <v>715</v>
      </c>
      <c r="G186" s="1065"/>
      <c r="H186" s="1065"/>
      <c r="I186" s="1065"/>
      <c r="J186" s="35"/>
      <c r="K186" s="1056" t="s">
        <v>725</v>
      </c>
      <c r="L186" s="1056"/>
      <c r="M186" s="35"/>
    </row>
    <row r="187" spans="1:13" ht="5.25" customHeight="1" thickTop="1" thickBot="1">
      <c r="B187" s="1057" t="s">
        <v>1617</v>
      </c>
      <c r="C187" s="1058"/>
      <c r="D187" s="43"/>
      <c r="E187" s="44"/>
      <c r="F187" s="44"/>
      <c r="G187" s="35"/>
      <c r="H187" s="1061" t="s">
        <v>1618</v>
      </c>
      <c r="I187" s="1062"/>
      <c r="J187" s="35"/>
      <c r="K187" s="35"/>
      <c r="L187" s="35"/>
      <c r="M187" s="35"/>
    </row>
    <row r="188" spans="1:13" ht="16.5" thickTop="1" thickBot="1">
      <c r="B188" s="1059"/>
      <c r="C188" s="1060"/>
      <c r="D188" s="14"/>
      <c r="E188" s="12" t="s">
        <v>645</v>
      </c>
      <c r="F188" s="13">
        <f>COUNTA(D190:D209)</f>
        <v>4</v>
      </c>
      <c r="G188" s="45"/>
      <c r="H188" s="1063"/>
      <c r="I188" s="1064"/>
      <c r="J188" s="32"/>
      <c r="K188" s="33" t="s">
        <v>645</v>
      </c>
      <c r="L188" s="34">
        <f>COUNTA(J190:J209)</f>
        <v>4</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1898</v>
      </c>
      <c r="D190" s="78" t="s">
        <v>2217</v>
      </c>
      <c r="E190" s="79" t="s">
        <v>751</v>
      </c>
      <c r="F190" s="176">
        <v>519.9</v>
      </c>
      <c r="G190" s="45"/>
      <c r="H190" s="94" t="s">
        <v>630</v>
      </c>
      <c r="I190" s="77" t="s">
        <v>1875</v>
      </c>
      <c r="J190" s="78" t="s">
        <v>2221</v>
      </c>
      <c r="K190" s="79" t="s">
        <v>751</v>
      </c>
      <c r="L190" s="187">
        <v>1230.4000000000001</v>
      </c>
      <c r="M190" s="35"/>
    </row>
    <row r="191" spans="1:13">
      <c r="B191" s="81" t="s">
        <v>631</v>
      </c>
      <c r="C191" s="82" t="s">
        <v>2218</v>
      </c>
      <c r="D191" s="83" t="s">
        <v>2219</v>
      </c>
      <c r="E191" s="84" t="s">
        <v>661</v>
      </c>
      <c r="F191" s="177">
        <v>533.5</v>
      </c>
      <c r="G191" s="45"/>
      <c r="H191" s="96" t="s">
        <v>631</v>
      </c>
      <c r="I191" s="82" t="s">
        <v>1937</v>
      </c>
      <c r="J191" s="83" t="s">
        <v>2224</v>
      </c>
      <c r="K191" s="84" t="s">
        <v>669</v>
      </c>
      <c r="L191" s="188">
        <v>1346.3</v>
      </c>
      <c r="M191" s="35"/>
    </row>
    <row r="192" spans="1:13">
      <c r="B192" s="86" t="s">
        <v>632</v>
      </c>
      <c r="C192" s="87" t="s">
        <v>1979</v>
      </c>
      <c r="D192" s="88" t="s">
        <v>2220</v>
      </c>
      <c r="E192" s="89" t="s">
        <v>751</v>
      </c>
      <c r="F192" s="178">
        <v>558.6</v>
      </c>
      <c r="G192" s="45"/>
      <c r="H192" s="98" t="s">
        <v>632</v>
      </c>
      <c r="I192" s="87" t="s">
        <v>1944</v>
      </c>
      <c r="J192" s="88" t="s">
        <v>2222</v>
      </c>
      <c r="K192" s="89" t="s">
        <v>1594</v>
      </c>
      <c r="L192" s="189">
        <v>1641.7</v>
      </c>
      <c r="M192" s="35"/>
    </row>
    <row r="193" spans="2:13" ht="12.75" thickBot="1">
      <c r="B193" s="6" t="s">
        <v>633</v>
      </c>
      <c r="C193" s="7" t="s">
        <v>1668</v>
      </c>
      <c r="D193" s="8" t="s">
        <v>2219</v>
      </c>
      <c r="E193" s="9" t="s">
        <v>661</v>
      </c>
      <c r="F193" s="179">
        <v>605.6</v>
      </c>
      <c r="G193" s="45"/>
      <c r="H193" s="26">
        <v>4</v>
      </c>
      <c r="I193" s="7" t="s">
        <v>1687</v>
      </c>
      <c r="J193" s="8" t="s">
        <v>2223</v>
      </c>
      <c r="K193" s="9" t="s">
        <v>1594</v>
      </c>
      <c r="L193" s="190">
        <v>1804.4</v>
      </c>
      <c r="M193" s="35"/>
    </row>
    <row r="194" spans="2:13" ht="12.75" hidden="1">
      <c r="B194" s="6"/>
      <c r="C194" s="7"/>
      <c r="D194" s="20"/>
      <c r="E194" s="9"/>
      <c r="F194" s="179"/>
      <c r="G194" s="45"/>
      <c r="H194" s="26"/>
      <c r="I194" s="7"/>
      <c r="J194" s="8"/>
      <c r="K194" s="9"/>
      <c r="L194" s="190"/>
      <c r="M194" s="35"/>
    </row>
    <row r="195" spans="2:13" ht="12.75" hidden="1">
      <c r="B195" s="6"/>
      <c r="C195" s="7"/>
      <c r="D195" s="20"/>
      <c r="E195" s="9"/>
      <c r="F195" s="179"/>
      <c r="G195" s="45"/>
      <c r="H195" s="26"/>
      <c r="I195" s="7"/>
      <c r="J195" s="8"/>
      <c r="K195" s="9"/>
      <c r="L195" s="190"/>
      <c r="M195" s="35"/>
    </row>
    <row r="196" spans="2:13" ht="12.75" hidden="1">
      <c r="B196" s="6"/>
      <c r="C196" s="7"/>
      <c r="D196" s="20"/>
      <c r="E196" s="9"/>
      <c r="F196" s="179"/>
      <c r="G196" s="45"/>
      <c r="H196" s="26"/>
      <c r="I196" s="7"/>
      <c r="J196" s="8"/>
      <c r="K196" s="9"/>
      <c r="L196" s="190"/>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1056" t="s">
        <v>770</v>
      </c>
      <c r="C211" s="1056"/>
      <c r="D211" s="35"/>
      <c r="E211" s="160" t="s">
        <v>725</v>
      </c>
      <c r="F211" s="1065" t="s">
        <v>1640</v>
      </c>
      <c r="G211" s="1065"/>
      <c r="H211" s="1065"/>
      <c r="I211" s="1065"/>
      <c r="J211" s="35"/>
      <c r="K211" s="1056" t="s">
        <v>725</v>
      </c>
      <c r="L211" s="1056"/>
      <c r="M211" s="45"/>
    </row>
    <row r="212" spans="1:13" s="3" customFormat="1" ht="5.25" customHeight="1" thickTop="1" thickBot="1">
      <c r="A212" s="35"/>
      <c r="B212" s="1057" t="s">
        <v>716</v>
      </c>
      <c r="C212" s="1058"/>
      <c r="D212" s="43"/>
      <c r="E212" s="44"/>
      <c r="F212" s="44"/>
      <c r="G212" s="35"/>
      <c r="H212" s="1061" t="s">
        <v>717</v>
      </c>
      <c r="I212" s="1062"/>
      <c r="J212" s="35"/>
      <c r="K212" s="35"/>
      <c r="L212" s="35"/>
      <c r="M212" s="45"/>
    </row>
    <row r="213" spans="1:13" s="3" customFormat="1" ht="16.5" thickTop="1" thickBot="1">
      <c r="A213" s="45"/>
      <c r="B213" s="1059"/>
      <c r="C213" s="1060"/>
      <c r="D213" s="14"/>
      <c r="E213" s="12" t="s">
        <v>645</v>
      </c>
      <c r="F213" s="13">
        <f>COUNTA(D215:D234)</f>
        <v>2</v>
      </c>
      <c r="G213" s="45"/>
      <c r="H213" s="1063"/>
      <c r="I213" s="1064"/>
      <c r="J213" s="32"/>
      <c r="K213" s="33" t="s">
        <v>645</v>
      </c>
      <c r="L213" s="34">
        <f>COUNTA(J215:J234)</f>
        <v>2</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1654</v>
      </c>
      <c r="D215" s="78" t="s">
        <v>2225</v>
      </c>
      <c r="E215" s="79" t="s">
        <v>751</v>
      </c>
      <c r="F215" s="176">
        <v>1500.6</v>
      </c>
      <c r="G215" s="45"/>
      <c r="H215" s="94" t="s">
        <v>630</v>
      </c>
      <c r="I215" s="77" t="s">
        <v>1944</v>
      </c>
      <c r="J215" s="78" t="s">
        <v>2228</v>
      </c>
      <c r="K215" s="79" t="s">
        <v>751</v>
      </c>
      <c r="L215" s="187">
        <v>1122.4000000000001</v>
      </c>
      <c r="M215" s="45"/>
    </row>
    <row r="216" spans="1:13" s="3" customFormat="1">
      <c r="A216" s="45"/>
      <c r="B216" s="81" t="s">
        <v>631</v>
      </c>
      <c r="C216" s="82" t="s">
        <v>2226</v>
      </c>
      <c r="D216" s="83" t="s">
        <v>2227</v>
      </c>
      <c r="E216" s="84" t="s">
        <v>751</v>
      </c>
      <c r="F216" s="177">
        <v>1625</v>
      </c>
      <c r="G216" s="45"/>
      <c r="H216" s="96" t="s">
        <v>631</v>
      </c>
      <c r="I216" s="82" t="s">
        <v>1687</v>
      </c>
      <c r="J216" s="83" t="s">
        <v>2229</v>
      </c>
      <c r="K216" s="84" t="s">
        <v>629</v>
      </c>
      <c r="L216" s="188">
        <v>1309.7</v>
      </c>
      <c r="M216" s="45"/>
    </row>
    <row r="217" spans="1:13" s="3" customFormat="1">
      <c r="A217" s="45"/>
      <c r="B217" s="86"/>
      <c r="C217" s="87"/>
      <c r="D217" s="88"/>
      <c r="E217" s="89"/>
      <c r="F217" s="178"/>
      <c r="G217" s="45"/>
      <c r="H217" s="98"/>
      <c r="I217" s="87"/>
      <c r="J217" s="88"/>
      <c r="K217" s="89"/>
      <c r="L217" s="189"/>
      <c r="M217" s="45"/>
    </row>
    <row r="218" spans="1:13" s="3" customFormat="1" ht="12.75" hidden="1">
      <c r="A218" s="45"/>
      <c r="B218" s="6"/>
      <c r="C218" s="7"/>
      <c r="D218" s="20"/>
      <c r="E218" s="9"/>
      <c r="F218" s="179"/>
      <c r="G218" s="45"/>
      <c r="H218" s="26"/>
      <c r="I218" s="7"/>
      <c r="J218" s="8"/>
      <c r="K218" s="9"/>
      <c r="L218" s="190"/>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3.5" hidden="1" customHeight="1">
      <c r="A225" s="45"/>
      <c r="B225" s="6"/>
      <c r="C225" s="7"/>
      <c r="D225" s="20"/>
      <c r="E225" s="9"/>
      <c r="F225" s="179"/>
      <c r="G225" s="45"/>
      <c r="H225" s="26"/>
      <c r="I225" s="7"/>
      <c r="J225" s="8"/>
      <c r="K225" s="9"/>
      <c r="L225" s="190"/>
      <c r="M225" s="45"/>
    </row>
    <row r="226" spans="1:13" s="3" customFormat="1" ht="13.5" hidden="1" customHeight="1">
      <c r="A226" s="45"/>
      <c r="B226" s="6"/>
      <c r="C226" s="7"/>
      <c r="D226" s="20"/>
      <c r="E226" s="9"/>
      <c r="F226" s="179"/>
      <c r="G226" s="45"/>
      <c r="H226" s="26"/>
      <c r="I226" s="7"/>
      <c r="J226" s="8"/>
      <c r="K226" s="9"/>
      <c r="L226" s="190"/>
      <c r="M226" s="45"/>
    </row>
    <row r="227" spans="1:13" s="3" customFormat="1" ht="13.5" hidden="1" customHeight="1">
      <c r="A227" s="45"/>
      <c r="B227" s="6"/>
      <c r="C227" s="7"/>
      <c r="D227" s="20"/>
      <c r="E227" s="9"/>
      <c r="F227" s="179"/>
      <c r="G227" s="45"/>
      <c r="H227" s="26"/>
      <c r="I227" s="7"/>
      <c r="J227" s="8"/>
      <c r="K227" s="9"/>
      <c r="L227" s="190"/>
      <c r="M227" s="45"/>
    </row>
    <row r="228" spans="1:13" s="3" customFormat="1" ht="13.5" hidden="1" customHeight="1">
      <c r="A228" s="45"/>
      <c r="B228" s="6"/>
      <c r="C228" s="7"/>
      <c r="D228" s="20"/>
      <c r="E228" s="9"/>
      <c r="F228" s="179"/>
      <c r="G228" s="45"/>
      <c r="H228" s="26"/>
      <c r="I228" s="7"/>
      <c r="J228" s="8"/>
      <c r="K228" s="9"/>
      <c r="L228" s="190"/>
      <c r="M228" s="45"/>
    </row>
    <row r="229" spans="1:13" s="3" customFormat="1" ht="13.5" hidden="1" customHeight="1">
      <c r="A229" s="45"/>
      <c r="B229" s="6"/>
      <c r="C229" s="7"/>
      <c r="D229" s="21"/>
      <c r="E229" s="9"/>
      <c r="F229" s="179"/>
      <c r="G229" s="45"/>
      <c r="H229" s="26"/>
      <c r="I229" s="7"/>
      <c r="J229" s="7"/>
      <c r="K229" s="9"/>
      <c r="L229" s="190"/>
      <c r="M229" s="45"/>
    </row>
    <row r="230" spans="1:13" s="3" customFormat="1" ht="13.5" hidden="1" customHeight="1">
      <c r="A230" s="45"/>
      <c r="B230" s="6"/>
      <c r="C230" s="7"/>
      <c r="D230" s="21"/>
      <c r="E230" s="9"/>
      <c r="F230" s="179"/>
      <c r="G230" s="45"/>
      <c r="H230" s="26"/>
      <c r="I230" s="7"/>
      <c r="J230" s="7"/>
      <c r="K230" s="9"/>
      <c r="L230" s="190"/>
      <c r="M230" s="45"/>
    </row>
    <row r="231" spans="1:13" s="3" customFormat="1" ht="13.5" hidden="1" customHeight="1">
      <c r="A231" s="45"/>
      <c r="B231" s="6"/>
      <c r="C231" s="7"/>
      <c r="D231" s="21"/>
      <c r="E231" s="9"/>
      <c r="F231" s="179"/>
      <c r="G231" s="45"/>
      <c r="H231" s="26"/>
      <c r="I231" s="7"/>
      <c r="J231" s="7"/>
      <c r="K231" s="9"/>
      <c r="L231" s="190"/>
      <c r="M231" s="45"/>
    </row>
    <row r="232" spans="1:13" s="3" customFormat="1" ht="13.5" hidden="1" customHeight="1">
      <c r="A232" s="45"/>
      <c r="B232" s="6"/>
      <c r="C232" s="7"/>
      <c r="D232" s="21"/>
      <c r="E232" s="9"/>
      <c r="F232" s="179"/>
      <c r="G232" s="45"/>
      <c r="H232" s="26"/>
      <c r="I232" s="7"/>
      <c r="J232" s="7"/>
      <c r="K232" s="9"/>
      <c r="L232" s="190"/>
      <c r="M232" s="45"/>
    </row>
    <row r="233" spans="1:13" s="3" customFormat="1" ht="13.5" hidden="1" customHeight="1">
      <c r="A233" s="45"/>
      <c r="B233" s="6"/>
      <c r="C233" s="7"/>
      <c r="D233" s="21"/>
      <c r="E233" s="9"/>
      <c r="F233" s="179"/>
      <c r="G233" s="45"/>
      <c r="H233" s="26"/>
      <c r="I233" s="7"/>
      <c r="J233" s="7"/>
      <c r="K233" s="9"/>
      <c r="L233" s="190"/>
      <c r="M233" s="45"/>
    </row>
    <row r="234" spans="1:13" s="3" customFormat="1" ht="13.5"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1065" t="s">
        <v>1641</v>
      </c>
      <c r="G236" s="1065"/>
      <c r="H236" s="1065"/>
      <c r="I236" s="1065"/>
      <c r="J236" s="35"/>
      <c r="K236" s="160" t="s">
        <v>722</v>
      </c>
      <c r="L236" s="160"/>
      <c r="M236" s="45"/>
    </row>
    <row r="237" spans="1:13" s="3" customFormat="1" ht="5.25" customHeight="1" thickTop="1" thickBot="1">
      <c r="A237" s="35"/>
      <c r="B237" s="1083" t="s">
        <v>718</v>
      </c>
      <c r="C237" s="1084"/>
      <c r="D237" s="43"/>
      <c r="E237" s="44"/>
      <c r="F237" s="44"/>
      <c r="G237" s="35"/>
      <c r="H237" s="1087" t="s">
        <v>719</v>
      </c>
      <c r="I237" s="1088"/>
      <c r="J237" s="35"/>
      <c r="K237" s="35"/>
      <c r="L237" s="35"/>
      <c r="M237" s="45"/>
    </row>
    <row r="238" spans="1:13" s="3" customFormat="1" ht="16.5" thickTop="1" thickBot="1">
      <c r="A238" s="45"/>
      <c r="B238" s="1085"/>
      <c r="C238" s="1086"/>
      <c r="D238" s="14"/>
      <c r="E238" s="12" t="s">
        <v>645</v>
      </c>
      <c r="F238" s="13">
        <f>COUNTA(D240:D259)</f>
        <v>5</v>
      </c>
      <c r="G238" s="45"/>
      <c r="H238" s="1089"/>
      <c r="I238" s="1090"/>
      <c r="J238" s="32"/>
      <c r="K238" s="33" t="s">
        <v>645</v>
      </c>
      <c r="L238" s="34">
        <f>COUNTA(J240:J259)</f>
        <v>11</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1676</v>
      </c>
      <c r="D240" s="78" t="s">
        <v>2251</v>
      </c>
      <c r="E240" s="79" t="s">
        <v>629</v>
      </c>
      <c r="F240" s="176">
        <v>1334</v>
      </c>
      <c r="G240" s="45"/>
      <c r="H240" s="94" t="s">
        <v>630</v>
      </c>
      <c r="I240" s="77" t="s">
        <v>2230</v>
      </c>
      <c r="J240" s="78" t="s">
        <v>2231</v>
      </c>
      <c r="K240" s="79" t="s">
        <v>946</v>
      </c>
      <c r="L240" s="187">
        <v>2707.1</v>
      </c>
      <c r="M240" s="45"/>
    </row>
    <row r="241" spans="1:13" s="3" customFormat="1">
      <c r="A241" s="45"/>
      <c r="B241" s="81" t="s">
        <v>631</v>
      </c>
      <c r="C241" s="82" t="s">
        <v>1672</v>
      </c>
      <c r="D241" s="83" t="s">
        <v>2248</v>
      </c>
      <c r="E241" s="84" t="s">
        <v>881</v>
      </c>
      <c r="F241" s="177">
        <v>1354.9</v>
      </c>
      <c r="G241" s="45"/>
      <c r="H241" s="96" t="s">
        <v>631</v>
      </c>
      <c r="I241" s="82" t="s">
        <v>2232</v>
      </c>
      <c r="J241" s="83" t="s">
        <v>2233</v>
      </c>
      <c r="K241" s="84" t="s">
        <v>728</v>
      </c>
      <c r="L241" s="188">
        <v>2709.2</v>
      </c>
      <c r="M241" s="45"/>
    </row>
    <row r="242" spans="1:13" s="3" customFormat="1">
      <c r="A242" s="45"/>
      <c r="B242" s="86" t="s">
        <v>632</v>
      </c>
      <c r="C242" s="87" t="s">
        <v>1898</v>
      </c>
      <c r="D242" s="88" t="s">
        <v>2249</v>
      </c>
      <c r="E242" s="89" t="s">
        <v>940</v>
      </c>
      <c r="F242" s="178">
        <v>1408.2</v>
      </c>
      <c r="G242" s="45"/>
      <c r="H242" s="98" t="s">
        <v>632</v>
      </c>
      <c r="I242" s="87" t="s">
        <v>2245</v>
      </c>
      <c r="J242" s="88" t="s">
        <v>2234</v>
      </c>
      <c r="K242" s="89" t="s">
        <v>1592</v>
      </c>
      <c r="L242" s="189">
        <v>2735.3</v>
      </c>
      <c r="M242" s="45"/>
    </row>
    <row r="243" spans="1:13" s="3" customFormat="1">
      <c r="A243" s="45"/>
      <c r="B243" s="6" t="s">
        <v>633</v>
      </c>
      <c r="C243" s="7" t="s">
        <v>2250</v>
      </c>
      <c r="D243" s="8" t="s">
        <v>2252</v>
      </c>
      <c r="E243" s="9" t="s">
        <v>2246</v>
      </c>
      <c r="F243" s="179">
        <v>1626.1</v>
      </c>
      <c r="G243" s="45"/>
      <c r="H243" s="26" t="s">
        <v>633</v>
      </c>
      <c r="I243" s="7" t="s">
        <v>2254</v>
      </c>
      <c r="J243" s="8" t="s">
        <v>2235</v>
      </c>
      <c r="K243" s="9" t="s">
        <v>2246</v>
      </c>
      <c r="L243" s="190">
        <v>2751.3</v>
      </c>
      <c r="M243" s="45"/>
    </row>
    <row r="244" spans="1:13" s="3" customFormat="1">
      <c r="A244" s="45"/>
      <c r="B244" s="6" t="s">
        <v>634</v>
      </c>
      <c r="C244" s="7" t="s">
        <v>1680</v>
      </c>
      <c r="D244" s="8" t="s">
        <v>2253</v>
      </c>
      <c r="E244" s="9" t="s">
        <v>751</v>
      </c>
      <c r="F244" s="179">
        <v>1809.9</v>
      </c>
      <c r="G244" s="45"/>
      <c r="H244" s="26" t="s">
        <v>634</v>
      </c>
      <c r="I244" s="7" t="s">
        <v>1942</v>
      </c>
      <c r="J244" s="8" t="s">
        <v>2236</v>
      </c>
      <c r="K244" s="9" t="s">
        <v>881</v>
      </c>
      <c r="L244" s="190">
        <v>2757.8</v>
      </c>
      <c r="M244" s="45"/>
    </row>
    <row r="245" spans="1:13" s="3" customFormat="1" ht="12.75">
      <c r="A245" s="45"/>
      <c r="B245" s="6"/>
      <c r="C245" s="7"/>
      <c r="D245" s="20"/>
      <c r="E245" s="9"/>
      <c r="F245" s="179"/>
      <c r="G245" s="45"/>
      <c r="H245" s="26" t="s">
        <v>635</v>
      </c>
      <c r="I245" s="7" t="s">
        <v>2237</v>
      </c>
      <c r="J245" s="8" t="s">
        <v>2238</v>
      </c>
      <c r="K245" s="9" t="s">
        <v>2247</v>
      </c>
      <c r="L245" s="190">
        <v>2904.4</v>
      </c>
      <c r="M245" s="45"/>
    </row>
    <row r="246" spans="1:13" s="3" customFormat="1" ht="12.75">
      <c r="A246" s="45"/>
      <c r="B246" s="6"/>
      <c r="C246" s="7"/>
      <c r="D246" s="20"/>
      <c r="E246" s="9"/>
      <c r="F246" s="179"/>
      <c r="G246" s="45"/>
      <c r="H246" s="26" t="s">
        <v>636</v>
      </c>
      <c r="I246" s="7" t="s">
        <v>2239</v>
      </c>
      <c r="J246" s="8" t="s">
        <v>2240</v>
      </c>
      <c r="K246" s="9" t="s">
        <v>728</v>
      </c>
      <c r="L246" s="190">
        <v>2905.5</v>
      </c>
      <c r="M246" s="45"/>
    </row>
    <row r="247" spans="1:13" s="3" customFormat="1" ht="12.75">
      <c r="A247" s="45"/>
      <c r="B247" s="6"/>
      <c r="C247" s="7"/>
      <c r="D247" s="20"/>
      <c r="E247" s="9"/>
      <c r="F247" s="179"/>
      <c r="G247" s="45"/>
      <c r="H247" s="26" t="s">
        <v>637</v>
      </c>
      <c r="I247" s="7" t="s">
        <v>2241</v>
      </c>
      <c r="J247" s="8" t="s">
        <v>2242</v>
      </c>
      <c r="K247" s="9" t="s">
        <v>751</v>
      </c>
      <c r="L247" s="190">
        <v>2927.8</v>
      </c>
      <c r="M247" s="45"/>
    </row>
    <row r="248" spans="1:13" s="3" customFormat="1" ht="12.75">
      <c r="A248" s="45"/>
      <c r="B248" s="6"/>
      <c r="C248" s="7"/>
      <c r="D248" s="20"/>
      <c r="E248" s="9"/>
      <c r="F248" s="179"/>
      <c r="G248" s="45"/>
      <c r="H248" s="26" t="s">
        <v>638</v>
      </c>
      <c r="I248" s="7" t="s">
        <v>1687</v>
      </c>
      <c r="J248" s="8" t="s">
        <v>2238</v>
      </c>
      <c r="K248" s="9" t="s">
        <v>2247</v>
      </c>
      <c r="L248" s="190">
        <v>3022.4</v>
      </c>
      <c r="M248" s="45"/>
    </row>
    <row r="249" spans="1:13" s="3" customFormat="1" ht="12.75">
      <c r="A249" s="45"/>
      <c r="B249" s="6"/>
      <c r="C249" s="7"/>
      <c r="D249" s="20"/>
      <c r="E249" s="9"/>
      <c r="F249" s="179"/>
      <c r="G249" s="45"/>
      <c r="H249" s="26" t="s">
        <v>639</v>
      </c>
      <c r="I249" s="7" t="s">
        <v>1944</v>
      </c>
      <c r="J249" s="8" t="s">
        <v>2221</v>
      </c>
      <c r="K249" s="9" t="s">
        <v>751</v>
      </c>
      <c r="L249" s="190">
        <v>3105.3</v>
      </c>
      <c r="M249" s="45"/>
    </row>
    <row r="250" spans="1:13" s="3" customFormat="1" ht="13.5" thickBot="1">
      <c r="A250" s="45"/>
      <c r="B250" s="6"/>
      <c r="C250" s="7"/>
      <c r="D250" s="20"/>
      <c r="E250" s="9"/>
      <c r="F250" s="179"/>
      <c r="G250" s="45"/>
      <c r="H250" s="26" t="s">
        <v>640</v>
      </c>
      <c r="I250" s="7" t="s">
        <v>2243</v>
      </c>
      <c r="J250" s="8" t="s">
        <v>2244</v>
      </c>
      <c r="K250" s="9" t="s">
        <v>881</v>
      </c>
      <c r="L250" s="190">
        <v>3442</v>
      </c>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9" customHeight="1"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1065" t="s">
        <v>721</v>
      </c>
      <c r="G261" s="1065"/>
      <c r="H261" s="1065"/>
      <c r="I261" s="1065"/>
      <c r="K261" s="160" t="s">
        <v>722</v>
      </c>
      <c r="L261" s="160"/>
      <c r="M261" s="45"/>
    </row>
    <row r="262" spans="1:13" s="3" customFormat="1" ht="5.25" customHeight="1" thickTop="1" thickBot="1">
      <c r="A262" s="35"/>
      <c r="B262" s="1083" t="s">
        <v>1610</v>
      </c>
      <c r="C262" s="1084"/>
      <c r="D262" s="43"/>
      <c r="E262" s="44"/>
      <c r="F262" s="44"/>
      <c r="G262" s="35"/>
      <c r="H262" s="1087" t="s">
        <v>720</v>
      </c>
      <c r="I262" s="1088"/>
      <c r="J262" s="35"/>
      <c r="K262" s="35"/>
      <c r="L262" s="35"/>
      <c r="M262" s="45"/>
    </row>
    <row r="263" spans="1:13" s="3" customFormat="1" ht="16.5" thickTop="1" thickBot="1">
      <c r="A263" s="45"/>
      <c r="B263" s="1085"/>
      <c r="C263" s="1086"/>
      <c r="D263" s="14"/>
      <c r="E263" s="12" t="s">
        <v>645</v>
      </c>
      <c r="F263" s="13">
        <f>COUNTA(D265:D284)</f>
        <v>1</v>
      </c>
      <c r="G263" s="45"/>
      <c r="H263" s="1089"/>
      <c r="I263" s="1090"/>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2255</v>
      </c>
      <c r="D265" s="78" t="s">
        <v>2256</v>
      </c>
      <c r="E265" s="79" t="s">
        <v>1616</v>
      </c>
      <c r="F265" s="176">
        <v>1458.3</v>
      </c>
      <c r="G265" s="45"/>
      <c r="H265" s="94" t="s">
        <v>630</v>
      </c>
      <c r="I265" s="77" t="s">
        <v>2257</v>
      </c>
      <c r="J265" s="78" t="s">
        <v>2258</v>
      </c>
      <c r="K265" s="79" t="s">
        <v>728</v>
      </c>
      <c r="L265" s="187">
        <v>2745.5</v>
      </c>
      <c r="M265" s="45"/>
    </row>
    <row r="266" spans="1:13" s="3" customFormat="1">
      <c r="A266" s="45"/>
      <c r="B266" s="81"/>
      <c r="C266" s="82"/>
      <c r="D266" s="83"/>
      <c r="E266" s="84"/>
      <c r="F266" s="177"/>
      <c r="G266" s="45"/>
      <c r="H266" s="96" t="s">
        <v>631</v>
      </c>
      <c r="I266" s="82" t="s">
        <v>2609</v>
      </c>
      <c r="J266" s="83" t="s">
        <v>2610</v>
      </c>
      <c r="K266" s="84" t="s">
        <v>2267</v>
      </c>
      <c r="L266" s="188">
        <v>2830</v>
      </c>
      <c r="M266" s="45"/>
    </row>
    <row r="267" spans="1:13" s="3" customFormat="1">
      <c r="A267" s="45"/>
      <c r="B267" s="86"/>
      <c r="C267" s="87"/>
      <c r="D267" s="88"/>
      <c r="E267" s="89"/>
      <c r="F267" s="178"/>
      <c r="G267" s="45"/>
      <c r="H267" s="98" t="s">
        <v>632</v>
      </c>
      <c r="I267" s="87" t="s">
        <v>2259</v>
      </c>
      <c r="J267" s="88" t="s">
        <v>2260</v>
      </c>
      <c r="K267" s="89" t="s">
        <v>1592</v>
      </c>
      <c r="L267" s="189">
        <v>2843.5</v>
      </c>
      <c r="M267" s="45"/>
    </row>
    <row r="268" spans="1:13" s="3" customFormat="1" ht="12.75">
      <c r="A268" s="45"/>
      <c r="B268" s="6"/>
      <c r="C268" s="7"/>
      <c r="D268" s="20"/>
      <c r="E268" s="9"/>
      <c r="F268" s="179"/>
      <c r="G268" s="45"/>
      <c r="H268" s="26" t="s">
        <v>633</v>
      </c>
      <c r="I268" s="7" t="s">
        <v>1942</v>
      </c>
      <c r="J268" s="8" t="s">
        <v>2266</v>
      </c>
      <c r="K268" s="9" t="s">
        <v>669</v>
      </c>
      <c r="L268" s="190">
        <v>2851</v>
      </c>
      <c r="M268" s="45"/>
    </row>
    <row r="269" spans="1:13" s="3" customFormat="1" ht="12.75">
      <c r="A269" s="45"/>
      <c r="B269" s="6"/>
      <c r="C269" s="7"/>
      <c r="D269" s="20"/>
      <c r="E269" s="9"/>
      <c r="F269" s="179"/>
      <c r="G269" s="45"/>
      <c r="H269" s="26" t="s">
        <v>634</v>
      </c>
      <c r="I269" s="7" t="s">
        <v>2261</v>
      </c>
      <c r="J269" s="8" t="s">
        <v>2262</v>
      </c>
      <c r="K269" s="9" t="s">
        <v>677</v>
      </c>
      <c r="L269" s="190">
        <v>2940.1</v>
      </c>
      <c r="M269" s="45"/>
    </row>
    <row r="270" spans="1:13" s="3" customFormat="1" ht="12.75">
      <c r="A270" s="45"/>
      <c r="B270" s="6"/>
      <c r="C270" s="7"/>
      <c r="D270" s="20"/>
      <c r="E270" s="9"/>
      <c r="F270" s="179"/>
      <c r="G270" s="45"/>
      <c r="H270" s="26" t="s">
        <v>635</v>
      </c>
      <c r="I270" s="7" t="s">
        <v>2207</v>
      </c>
      <c r="J270" s="8" t="s">
        <v>2263</v>
      </c>
      <c r="K270" s="9" t="s">
        <v>728</v>
      </c>
      <c r="L270" s="190">
        <v>2944.1</v>
      </c>
      <c r="M270" s="45"/>
    </row>
    <row r="271" spans="1:13" s="3" customFormat="1" ht="12.75">
      <c r="A271" s="45"/>
      <c r="B271" s="6"/>
      <c r="C271" s="7"/>
      <c r="D271" s="20"/>
      <c r="E271" s="9"/>
      <c r="F271" s="179"/>
      <c r="G271" s="45"/>
      <c r="H271" s="26" t="s">
        <v>636</v>
      </c>
      <c r="I271" s="7" t="s">
        <v>2264</v>
      </c>
      <c r="J271" s="8" t="s">
        <v>2265</v>
      </c>
      <c r="K271" s="9" t="s">
        <v>2246</v>
      </c>
      <c r="L271" s="190">
        <v>2946.4</v>
      </c>
      <c r="M271" s="45"/>
    </row>
    <row r="272" spans="1:13" s="3" customFormat="1" ht="12.75">
      <c r="A272" s="45"/>
      <c r="B272" s="6"/>
      <c r="C272" s="7"/>
      <c r="D272" s="20"/>
      <c r="E272" s="9"/>
      <c r="F272" s="179"/>
      <c r="G272" s="45"/>
      <c r="H272" s="26" t="s">
        <v>637</v>
      </c>
      <c r="I272" s="7" t="s">
        <v>2611</v>
      </c>
      <c r="J272" s="8" t="s">
        <v>2209</v>
      </c>
      <c r="K272" s="9" t="s">
        <v>1594</v>
      </c>
      <c r="L272" s="190">
        <v>3306.2</v>
      </c>
      <c r="M272" s="45"/>
    </row>
    <row r="273" spans="1:13" s="3" customFormat="1" ht="13.5" thickBot="1">
      <c r="A273" s="45"/>
      <c r="B273" s="6"/>
      <c r="C273" s="7"/>
      <c r="D273" s="20"/>
      <c r="E273" s="9"/>
      <c r="F273" s="179"/>
      <c r="G273" s="45"/>
      <c r="H273" s="26" t="s">
        <v>638</v>
      </c>
      <c r="I273" s="7" t="s">
        <v>2232</v>
      </c>
      <c r="J273" s="8" t="s">
        <v>2221</v>
      </c>
      <c r="K273" s="9" t="s">
        <v>751</v>
      </c>
      <c r="L273" s="190">
        <v>3549.1</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1065" t="s">
        <v>914</v>
      </c>
      <c r="F286" s="1065"/>
      <c r="G286" s="42"/>
      <c r="H286" s="160" t="s">
        <v>773</v>
      </c>
      <c r="I286" s="160"/>
      <c r="J286" s="160" t="s">
        <v>722</v>
      </c>
      <c r="K286" s="1065" t="s">
        <v>913</v>
      </c>
      <c r="L286" s="1065"/>
      <c r="M286" s="45"/>
    </row>
    <row r="287" spans="1:13" s="3" customFormat="1" ht="5.25" customHeight="1" thickTop="1" thickBot="1">
      <c r="A287" s="35"/>
      <c r="B287" s="1093" t="s">
        <v>904</v>
      </c>
      <c r="C287" s="1094"/>
      <c r="D287" s="35"/>
      <c r="E287" s="35"/>
      <c r="F287" s="35"/>
      <c r="G287" s="35"/>
      <c r="H287" s="1087" t="s">
        <v>720</v>
      </c>
      <c r="I287" s="1088"/>
      <c r="J287" s="35"/>
      <c r="K287" s="35"/>
      <c r="L287" s="35"/>
      <c r="M287" s="45"/>
    </row>
    <row r="288" spans="1:13" s="3" customFormat="1" ht="16.5" thickTop="1" thickBot="1">
      <c r="A288" s="45"/>
      <c r="B288" s="1095"/>
      <c r="C288" s="1096"/>
      <c r="D288" s="56"/>
      <c r="E288" s="57" t="s">
        <v>645</v>
      </c>
      <c r="F288" s="58">
        <f>COUNTA(D290:D309)</f>
        <v>2</v>
      </c>
      <c r="G288" s="45"/>
      <c r="H288" s="1089"/>
      <c r="I288" s="1090"/>
      <c r="J288" s="32"/>
      <c r="K288" s="33" t="s">
        <v>645</v>
      </c>
      <c r="L288" s="34">
        <f>COUNTA(J290:J309)</f>
        <v>7</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1953</v>
      </c>
      <c r="D290" s="78" t="s">
        <v>2277</v>
      </c>
      <c r="E290" s="79" t="s">
        <v>883</v>
      </c>
      <c r="F290" s="182">
        <v>3508.3</v>
      </c>
      <c r="G290" s="45"/>
      <c r="H290" s="94" t="s">
        <v>630</v>
      </c>
      <c r="I290" s="77" t="s">
        <v>2268</v>
      </c>
      <c r="J290" s="78" t="s">
        <v>2269</v>
      </c>
      <c r="K290" s="79" t="s">
        <v>751</v>
      </c>
      <c r="L290" s="187">
        <v>3053.3</v>
      </c>
      <c r="M290" s="45"/>
    </row>
    <row r="291" spans="1:13" s="3" customFormat="1">
      <c r="A291" s="45"/>
      <c r="B291" s="92" t="s">
        <v>631</v>
      </c>
      <c r="C291" s="82" t="s">
        <v>2278</v>
      </c>
      <c r="D291" s="83" t="s">
        <v>2279</v>
      </c>
      <c r="E291" s="84" t="s">
        <v>934</v>
      </c>
      <c r="F291" s="183">
        <v>4406.3999999999996</v>
      </c>
      <c r="G291" s="45"/>
      <c r="H291" s="96" t="s">
        <v>631</v>
      </c>
      <c r="I291" s="82" t="s">
        <v>2270</v>
      </c>
      <c r="J291" s="83" t="s">
        <v>2271</v>
      </c>
      <c r="K291" s="84" t="s">
        <v>1592</v>
      </c>
      <c r="L291" s="188">
        <v>3139.4</v>
      </c>
      <c r="M291" s="45"/>
    </row>
    <row r="292" spans="1:13" s="3" customFormat="1">
      <c r="A292" s="45"/>
      <c r="B292" s="93"/>
      <c r="C292" s="87"/>
      <c r="D292" s="88"/>
      <c r="E292" s="89"/>
      <c r="F292" s="184"/>
      <c r="G292" s="45"/>
      <c r="H292" s="98" t="s">
        <v>632</v>
      </c>
      <c r="I292" s="87" t="s">
        <v>1890</v>
      </c>
      <c r="J292" s="88" t="s">
        <v>2272</v>
      </c>
      <c r="K292" s="89" t="s">
        <v>1592</v>
      </c>
      <c r="L292" s="189">
        <v>3229.5</v>
      </c>
      <c r="M292" s="45"/>
    </row>
    <row r="293" spans="1:13" s="3" customFormat="1" ht="12.75">
      <c r="A293" s="45"/>
      <c r="B293" s="61"/>
      <c r="C293" s="7"/>
      <c r="D293" s="20"/>
      <c r="E293" s="9"/>
      <c r="F293" s="185"/>
      <c r="G293" s="45"/>
      <c r="H293" s="26" t="s">
        <v>633</v>
      </c>
      <c r="I293" s="7" t="s">
        <v>2232</v>
      </c>
      <c r="J293" s="8" t="s">
        <v>2273</v>
      </c>
      <c r="K293" s="9" t="s">
        <v>751</v>
      </c>
      <c r="L293" s="190">
        <v>3449.3</v>
      </c>
      <c r="M293" s="45"/>
    </row>
    <row r="294" spans="1:13" s="3" customFormat="1" ht="12.75">
      <c r="A294" s="45"/>
      <c r="B294" s="61"/>
      <c r="C294" s="7"/>
      <c r="D294" s="20"/>
      <c r="E294" s="9"/>
      <c r="F294" s="185"/>
      <c r="G294" s="45"/>
      <c r="H294" s="26" t="s">
        <v>634</v>
      </c>
      <c r="I294" s="7" t="s">
        <v>2280</v>
      </c>
      <c r="J294" s="8" t="s">
        <v>2274</v>
      </c>
      <c r="K294" s="9" t="s">
        <v>950</v>
      </c>
      <c r="L294" s="190">
        <v>3551.7</v>
      </c>
      <c r="M294" s="45"/>
    </row>
    <row r="295" spans="1:13" s="3" customFormat="1" ht="12.75">
      <c r="A295" s="45"/>
      <c r="B295" s="61"/>
      <c r="C295" s="7"/>
      <c r="D295" s="20"/>
      <c r="E295" s="9"/>
      <c r="F295" s="185"/>
      <c r="G295" s="45"/>
      <c r="H295" s="26" t="s">
        <v>635</v>
      </c>
      <c r="I295" s="7" t="s">
        <v>1888</v>
      </c>
      <c r="J295" s="8" t="s">
        <v>2275</v>
      </c>
      <c r="K295" s="9" t="s">
        <v>751</v>
      </c>
      <c r="L295" s="190">
        <v>3633.6</v>
      </c>
      <c r="M295" s="45"/>
    </row>
    <row r="296" spans="1:13" s="3" customFormat="1" ht="13.5" thickBot="1">
      <c r="A296" s="45"/>
      <c r="B296" s="61"/>
      <c r="C296" s="7"/>
      <c r="D296" s="20"/>
      <c r="E296" s="9"/>
      <c r="F296" s="185"/>
      <c r="G296" s="45"/>
      <c r="H296" s="26" t="s">
        <v>636</v>
      </c>
      <c r="I296" s="7" t="s">
        <v>1890</v>
      </c>
      <c r="J296" s="8" t="s">
        <v>2276</v>
      </c>
      <c r="K296" s="9" t="s">
        <v>751</v>
      </c>
      <c r="L296" s="190">
        <v>3724.2</v>
      </c>
      <c r="M296" s="45"/>
    </row>
    <row r="297" spans="1:13" s="3" customFormat="1" ht="12.75" hidden="1">
      <c r="A297" s="45"/>
      <c r="B297" s="61"/>
      <c r="C297" s="7"/>
      <c r="D297" s="20"/>
      <c r="E297" s="9"/>
      <c r="F297" s="185"/>
      <c r="G297" s="45"/>
      <c r="H297" s="26"/>
      <c r="I297" s="7"/>
      <c r="J297" s="8"/>
      <c r="K297" s="9"/>
      <c r="L297" s="190"/>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8.25" customHeight="1" thickTop="1">
      <c r="A310" s="45"/>
      <c r="B310" s="68"/>
      <c r="C310" s="68"/>
      <c r="D310" s="68"/>
      <c r="E310" s="68"/>
      <c r="F310" s="68"/>
      <c r="G310" s="45"/>
      <c r="H310" s="47"/>
      <c r="I310" s="47"/>
      <c r="J310" s="47"/>
      <c r="K310" s="47"/>
      <c r="L310" s="47"/>
      <c r="M310" s="45"/>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A1:M1"/>
    <mergeCell ref="F4:G5"/>
    <mergeCell ref="F6:G7"/>
    <mergeCell ref="K10:L10"/>
    <mergeCell ref="B10:C10"/>
    <mergeCell ref="F10:I10"/>
    <mergeCell ref="B11:C12"/>
    <mergeCell ref="H11:I12"/>
    <mergeCell ref="B35:C35"/>
    <mergeCell ref="B159:C159"/>
    <mergeCell ref="F159:I159"/>
    <mergeCell ref="B73:C74"/>
    <mergeCell ref="H73:I74"/>
    <mergeCell ref="B117:C117"/>
    <mergeCell ref="K35:L35"/>
    <mergeCell ref="B36:C37"/>
    <mergeCell ref="H36:I37"/>
    <mergeCell ref="F35:I35"/>
    <mergeCell ref="B72:C72"/>
    <mergeCell ref="F72:I72"/>
    <mergeCell ref="K72:L72"/>
    <mergeCell ref="K117:L117"/>
    <mergeCell ref="B187:C188"/>
    <mergeCell ref="H187:I188"/>
    <mergeCell ref="B118:C119"/>
    <mergeCell ref="H118:I119"/>
    <mergeCell ref="F117:I117"/>
    <mergeCell ref="K159:L159"/>
    <mergeCell ref="B186:C186"/>
    <mergeCell ref="B160:C161"/>
    <mergeCell ref="H160:I161"/>
    <mergeCell ref="F186:I186"/>
    <mergeCell ref="K186:L186"/>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68" t="s">
        <v>2281</v>
      </c>
      <c r="B1" s="1068"/>
      <c r="C1" s="1068"/>
      <c r="D1" s="1068"/>
      <c r="E1" s="1068"/>
      <c r="F1" s="1068"/>
      <c r="G1" s="1068"/>
      <c r="H1" s="1068"/>
      <c r="I1" s="1068"/>
      <c r="J1" s="1068"/>
      <c r="K1" s="1068"/>
      <c r="L1" s="1068"/>
      <c r="M1" s="1068"/>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77">
        <v>37352</v>
      </c>
      <c r="G4" s="1077"/>
      <c r="H4" s="38"/>
      <c r="I4" s="38"/>
      <c r="J4" s="38"/>
      <c r="K4" s="38"/>
      <c r="L4" s="38"/>
      <c r="M4" s="35"/>
    </row>
    <row r="5" spans="1:13" ht="15">
      <c r="B5" s="157" t="s">
        <v>617</v>
      </c>
      <c r="C5" s="158"/>
      <c r="D5" s="158"/>
      <c r="E5" s="158"/>
      <c r="F5" s="1077"/>
      <c r="G5" s="1077"/>
      <c r="H5" s="35"/>
      <c r="I5" s="35"/>
      <c r="J5" s="35"/>
      <c r="K5" s="35"/>
      <c r="L5" s="35"/>
      <c r="M5" s="35"/>
    </row>
    <row r="6" spans="1:13">
      <c r="A6" s="158"/>
      <c r="B6" s="158"/>
      <c r="C6" s="158"/>
      <c r="D6" s="158"/>
      <c r="E6" s="158"/>
      <c r="F6" s="1065">
        <v>218</v>
      </c>
      <c r="G6" s="1065"/>
      <c r="H6" s="35"/>
      <c r="I6" s="35"/>
      <c r="J6" s="35"/>
      <c r="K6" s="35"/>
      <c r="L6" s="35"/>
      <c r="M6" s="35"/>
    </row>
    <row r="7" spans="1:13" ht="14.25">
      <c r="B7" s="159" t="s">
        <v>618</v>
      </c>
      <c r="C7" s="158"/>
      <c r="D7" s="158"/>
      <c r="E7" s="158"/>
      <c r="F7" s="1065"/>
      <c r="G7" s="1065"/>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1078" t="s">
        <v>909</v>
      </c>
      <c r="C10" s="1078"/>
      <c r="D10" s="158"/>
      <c r="E10" s="160" t="s">
        <v>6</v>
      </c>
      <c r="F10" s="1065" t="s">
        <v>906</v>
      </c>
      <c r="G10" s="1065"/>
      <c r="H10" s="1065"/>
      <c r="I10" s="1065"/>
      <c r="J10" s="158"/>
      <c r="K10" s="1056" t="s">
        <v>6</v>
      </c>
      <c r="L10" s="1056"/>
      <c r="M10" s="35"/>
    </row>
    <row r="11" spans="1:13" ht="5.25" customHeight="1" thickTop="1" thickBot="1">
      <c r="A11" s="35"/>
      <c r="B11" s="1083" t="s">
        <v>621</v>
      </c>
      <c r="C11" s="1084"/>
      <c r="D11" s="43"/>
      <c r="E11" s="44"/>
      <c r="F11" s="44"/>
      <c r="G11" s="35"/>
      <c r="H11" s="1087" t="s">
        <v>652</v>
      </c>
      <c r="I11" s="1088"/>
      <c r="J11" s="35"/>
      <c r="K11" s="35"/>
      <c r="L11" s="35"/>
      <c r="M11" s="35"/>
    </row>
    <row r="12" spans="1:13" s="3" customFormat="1" ht="16.5" thickTop="1" thickBot="1">
      <c r="A12" s="45"/>
      <c r="B12" s="1085"/>
      <c r="C12" s="1086"/>
      <c r="D12" s="14"/>
      <c r="E12" s="12" t="s">
        <v>645</v>
      </c>
      <c r="F12" s="13">
        <f>COUNTA(D14:D33)</f>
        <v>7</v>
      </c>
      <c r="G12" s="45"/>
      <c r="H12" s="1089"/>
      <c r="I12" s="1090"/>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2282</v>
      </c>
      <c r="E14" s="79" t="s">
        <v>942</v>
      </c>
      <c r="F14" s="204" t="s">
        <v>2285</v>
      </c>
      <c r="G14" s="45"/>
      <c r="H14" s="94" t="s">
        <v>630</v>
      </c>
      <c r="I14" s="77" t="s">
        <v>706</v>
      </c>
      <c r="J14" s="78" t="s">
        <v>2292</v>
      </c>
      <c r="K14" s="79" t="s">
        <v>1662</v>
      </c>
      <c r="L14" s="208" t="s">
        <v>2297</v>
      </c>
      <c r="M14" s="45"/>
    </row>
    <row r="15" spans="1:13" s="3" customFormat="1">
      <c r="A15" s="45"/>
      <c r="B15" s="81" t="s">
        <v>631</v>
      </c>
      <c r="C15" s="82" t="s">
        <v>1309</v>
      </c>
      <c r="D15" s="83" t="s">
        <v>2283</v>
      </c>
      <c r="E15" s="84" t="s">
        <v>677</v>
      </c>
      <c r="F15" s="205" t="s">
        <v>2286</v>
      </c>
      <c r="G15" s="45"/>
      <c r="H15" s="96" t="s">
        <v>631</v>
      </c>
      <c r="I15" s="82" t="s">
        <v>835</v>
      </c>
      <c r="J15" s="83" t="s">
        <v>2293</v>
      </c>
      <c r="K15" s="84" t="s">
        <v>735</v>
      </c>
      <c r="L15" s="209" t="s">
        <v>2298</v>
      </c>
      <c r="M15" s="45"/>
    </row>
    <row r="16" spans="1:13" s="3" customFormat="1">
      <c r="A16" s="45"/>
      <c r="B16" s="86" t="s">
        <v>632</v>
      </c>
      <c r="C16" s="87" t="s">
        <v>688</v>
      </c>
      <c r="D16" s="88" t="s">
        <v>762</v>
      </c>
      <c r="E16" s="89" t="s">
        <v>629</v>
      </c>
      <c r="F16" s="206" t="s">
        <v>2287</v>
      </c>
      <c r="G16" s="45"/>
      <c r="H16" s="98" t="s">
        <v>632</v>
      </c>
      <c r="I16" s="87" t="s">
        <v>664</v>
      </c>
      <c r="J16" s="88" t="s">
        <v>1408</v>
      </c>
      <c r="K16" s="89" t="s">
        <v>629</v>
      </c>
      <c r="L16" s="210" t="s">
        <v>2299</v>
      </c>
      <c r="M16" s="45"/>
    </row>
    <row r="17" spans="1:13" s="3" customFormat="1">
      <c r="A17" s="45"/>
      <c r="B17" s="6" t="s">
        <v>633</v>
      </c>
      <c r="C17" s="7" t="s">
        <v>1461</v>
      </c>
      <c r="D17" s="8" t="s">
        <v>1110</v>
      </c>
      <c r="E17" s="9" t="s">
        <v>629</v>
      </c>
      <c r="F17" s="207" t="s">
        <v>2288</v>
      </c>
      <c r="G17" s="45"/>
      <c r="H17" s="26" t="s">
        <v>633</v>
      </c>
      <c r="I17" s="7" t="s">
        <v>2294</v>
      </c>
      <c r="J17" s="8" t="s">
        <v>1332</v>
      </c>
      <c r="K17" s="9" t="s">
        <v>629</v>
      </c>
      <c r="L17" s="211" t="s">
        <v>2300</v>
      </c>
      <c r="M17" s="45"/>
    </row>
    <row r="18" spans="1:13" s="3" customFormat="1">
      <c r="A18" s="45"/>
      <c r="B18" s="6" t="s">
        <v>634</v>
      </c>
      <c r="C18" s="7" t="s">
        <v>690</v>
      </c>
      <c r="D18" s="8" t="s">
        <v>1205</v>
      </c>
      <c r="E18" s="9" t="s">
        <v>629</v>
      </c>
      <c r="F18" s="207" t="s">
        <v>2289</v>
      </c>
      <c r="G18" s="45"/>
      <c r="H18" s="26" t="s">
        <v>634</v>
      </c>
      <c r="I18" s="7" t="s">
        <v>2295</v>
      </c>
      <c r="J18" s="8" t="s">
        <v>1280</v>
      </c>
      <c r="K18" s="9" t="s">
        <v>666</v>
      </c>
      <c r="L18" s="211" t="s">
        <v>2301</v>
      </c>
      <c r="M18" s="45"/>
    </row>
    <row r="19" spans="1:13" s="3" customFormat="1">
      <c r="A19" s="45"/>
      <c r="B19" s="6" t="s">
        <v>635</v>
      </c>
      <c r="C19" s="7" t="s">
        <v>1309</v>
      </c>
      <c r="D19" s="8" t="s">
        <v>2284</v>
      </c>
      <c r="E19" s="9" t="s">
        <v>661</v>
      </c>
      <c r="F19" s="207" t="s">
        <v>2290</v>
      </c>
      <c r="G19" s="45"/>
      <c r="H19" s="26" t="s">
        <v>635</v>
      </c>
      <c r="I19" s="7" t="s">
        <v>705</v>
      </c>
      <c r="J19" s="8" t="s">
        <v>2296</v>
      </c>
      <c r="K19" s="9" t="s">
        <v>661</v>
      </c>
      <c r="L19" s="211" t="s">
        <v>2302</v>
      </c>
      <c r="M19" s="45"/>
    </row>
    <row r="20" spans="1:13" s="3" customFormat="1" ht="12.75" thickBot="1">
      <c r="A20" s="45"/>
      <c r="B20" s="6" t="s">
        <v>636</v>
      </c>
      <c r="C20" s="7" t="s">
        <v>976</v>
      </c>
      <c r="D20" s="8" t="s">
        <v>689</v>
      </c>
      <c r="E20" s="9" t="s">
        <v>629</v>
      </c>
      <c r="F20" s="207" t="s">
        <v>2291</v>
      </c>
      <c r="G20" s="45"/>
      <c r="H20" s="26" t="s">
        <v>636</v>
      </c>
      <c r="I20" s="7" t="s">
        <v>982</v>
      </c>
      <c r="J20" s="8" t="s">
        <v>790</v>
      </c>
      <c r="K20" s="9" t="s">
        <v>677</v>
      </c>
      <c r="L20" s="211" t="s">
        <v>2303</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1078" t="s">
        <v>766</v>
      </c>
      <c r="C35" s="1078"/>
      <c r="D35" s="158"/>
      <c r="E35" s="160" t="s">
        <v>625</v>
      </c>
      <c r="F35" s="1065" t="s">
        <v>1636</v>
      </c>
      <c r="G35" s="1065"/>
      <c r="H35" s="1065"/>
      <c r="I35" s="1065"/>
      <c r="J35" s="35"/>
      <c r="K35" s="1056" t="s">
        <v>625</v>
      </c>
      <c r="L35" s="1056"/>
      <c r="M35" s="35"/>
    </row>
    <row r="36" spans="1:13" ht="5.25" customHeight="1" thickTop="1" thickBot="1">
      <c r="A36" s="35"/>
      <c r="B36" s="1083" t="s">
        <v>621</v>
      </c>
      <c r="C36" s="1084"/>
      <c r="D36" s="43"/>
      <c r="E36" s="44"/>
      <c r="F36" s="44"/>
      <c r="G36" s="35"/>
      <c r="H36" s="1087" t="s">
        <v>652</v>
      </c>
      <c r="I36" s="1088"/>
      <c r="J36" s="35"/>
      <c r="K36" s="35"/>
      <c r="L36" s="35"/>
      <c r="M36" s="35"/>
    </row>
    <row r="37" spans="1:13" s="3" customFormat="1" ht="16.5" thickTop="1" thickBot="1">
      <c r="A37" s="45"/>
      <c r="B37" s="1085"/>
      <c r="C37" s="1086"/>
      <c r="D37" s="14"/>
      <c r="E37" s="12" t="s">
        <v>645</v>
      </c>
      <c r="F37" s="13">
        <f>COUNTA(D39:D70)</f>
        <v>20</v>
      </c>
      <c r="G37" s="45"/>
      <c r="H37" s="1089"/>
      <c r="I37" s="1090"/>
      <c r="J37" s="32"/>
      <c r="K37" s="33" t="s">
        <v>645</v>
      </c>
      <c r="L37" s="34">
        <f>COUNTA(J39:J70)</f>
        <v>19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1035</v>
      </c>
      <c r="D39" s="78" t="s">
        <v>1477</v>
      </c>
      <c r="E39" s="79" t="s">
        <v>751</v>
      </c>
      <c r="F39" s="204" t="s">
        <v>2316</v>
      </c>
      <c r="G39" s="45"/>
      <c r="H39" s="94" t="s">
        <v>630</v>
      </c>
      <c r="I39" s="77" t="s">
        <v>1114</v>
      </c>
      <c r="J39" s="78" t="s">
        <v>1534</v>
      </c>
      <c r="K39" s="79" t="s">
        <v>751</v>
      </c>
      <c r="L39" s="208" t="s">
        <v>2344</v>
      </c>
      <c r="M39" s="45"/>
    </row>
    <row r="40" spans="1:13" s="3" customFormat="1">
      <c r="A40" s="45"/>
      <c r="B40" s="81" t="s">
        <v>631</v>
      </c>
      <c r="C40" s="82" t="s">
        <v>973</v>
      </c>
      <c r="D40" s="83" t="s">
        <v>2305</v>
      </c>
      <c r="E40" s="84" t="s">
        <v>751</v>
      </c>
      <c r="F40" s="205" t="s">
        <v>2317</v>
      </c>
      <c r="G40" s="45"/>
      <c r="H40" s="96" t="s">
        <v>631</v>
      </c>
      <c r="I40" s="82" t="s">
        <v>2336</v>
      </c>
      <c r="J40" s="83" t="s">
        <v>2337</v>
      </c>
      <c r="K40" s="84" t="s">
        <v>663</v>
      </c>
      <c r="L40" s="209" t="s">
        <v>2345</v>
      </c>
      <c r="M40" s="45"/>
    </row>
    <row r="41" spans="1:13" s="3" customFormat="1">
      <c r="A41" s="45"/>
      <c r="B41" s="86" t="s">
        <v>632</v>
      </c>
      <c r="C41" s="87" t="s">
        <v>828</v>
      </c>
      <c r="D41" s="88" t="s">
        <v>1316</v>
      </c>
      <c r="E41" s="89" t="s">
        <v>629</v>
      </c>
      <c r="F41" s="206" t="s">
        <v>2318</v>
      </c>
      <c r="G41" s="45"/>
      <c r="H41" s="98" t="s">
        <v>632</v>
      </c>
      <c r="I41" s="87" t="s">
        <v>783</v>
      </c>
      <c r="J41" s="88" t="s">
        <v>782</v>
      </c>
      <c r="K41" s="89" t="s">
        <v>661</v>
      </c>
      <c r="L41" s="210" t="s">
        <v>2346</v>
      </c>
      <c r="M41" s="45"/>
    </row>
    <row r="42" spans="1:13" s="3" customFormat="1">
      <c r="A42" s="45"/>
      <c r="B42" s="6" t="s">
        <v>633</v>
      </c>
      <c r="C42" s="7" t="s">
        <v>1454</v>
      </c>
      <c r="D42" s="8" t="s">
        <v>1455</v>
      </c>
      <c r="E42" s="9" t="s">
        <v>942</v>
      </c>
      <c r="F42" s="207" t="s">
        <v>2319</v>
      </c>
      <c r="G42" s="45"/>
      <c r="H42" s="26" t="s">
        <v>633</v>
      </c>
      <c r="I42" s="7" t="s">
        <v>740</v>
      </c>
      <c r="J42" s="8" t="s">
        <v>790</v>
      </c>
      <c r="K42" s="9" t="s">
        <v>1662</v>
      </c>
      <c r="L42" s="211" t="s">
        <v>2347</v>
      </c>
      <c r="M42" s="45"/>
    </row>
    <row r="43" spans="1:13" s="3" customFormat="1">
      <c r="A43" s="45"/>
      <c r="B43" s="6" t="s">
        <v>634</v>
      </c>
      <c r="C43" s="7" t="s">
        <v>1306</v>
      </c>
      <c r="D43" s="8" t="s">
        <v>2306</v>
      </c>
      <c r="E43" s="9" t="s">
        <v>751</v>
      </c>
      <c r="F43" s="207" t="s">
        <v>2320</v>
      </c>
      <c r="G43" s="45"/>
      <c r="H43" s="26" t="s">
        <v>634</v>
      </c>
      <c r="I43" s="7" t="s">
        <v>664</v>
      </c>
      <c r="J43" s="8" t="s">
        <v>1304</v>
      </c>
      <c r="K43" s="9" t="s">
        <v>1662</v>
      </c>
      <c r="L43" s="211" t="s">
        <v>2348</v>
      </c>
      <c r="M43" s="45"/>
    </row>
    <row r="44" spans="1:13" s="3" customFormat="1">
      <c r="A44" s="45"/>
      <c r="B44" s="6" t="s">
        <v>635</v>
      </c>
      <c r="C44" s="7" t="s">
        <v>1306</v>
      </c>
      <c r="D44" s="8" t="s">
        <v>658</v>
      </c>
      <c r="E44" s="9" t="s">
        <v>629</v>
      </c>
      <c r="F44" s="207" t="s">
        <v>2321</v>
      </c>
      <c r="G44" s="45"/>
      <c r="H44" s="26" t="s">
        <v>635</v>
      </c>
      <c r="I44" s="7" t="s">
        <v>1170</v>
      </c>
      <c r="J44" s="8" t="s">
        <v>1300</v>
      </c>
      <c r="K44" s="9" t="s">
        <v>629</v>
      </c>
      <c r="L44" s="211" t="s">
        <v>2324</v>
      </c>
      <c r="M44" s="45"/>
    </row>
    <row r="45" spans="1:13" s="3" customFormat="1">
      <c r="A45" s="45"/>
      <c r="B45" s="6" t="s">
        <v>636</v>
      </c>
      <c r="C45" s="7" t="s">
        <v>687</v>
      </c>
      <c r="D45" s="8" t="s">
        <v>2307</v>
      </c>
      <c r="E45" s="9" t="s">
        <v>751</v>
      </c>
      <c r="F45" s="207" t="s">
        <v>2322</v>
      </c>
      <c r="G45" s="45"/>
      <c r="H45" s="26" t="s">
        <v>636</v>
      </c>
      <c r="I45" s="7" t="s">
        <v>709</v>
      </c>
      <c r="J45" s="8" t="s">
        <v>801</v>
      </c>
      <c r="K45" s="9" t="s">
        <v>663</v>
      </c>
      <c r="L45" s="211" t="s">
        <v>2349</v>
      </c>
      <c r="M45" s="45"/>
    </row>
    <row r="46" spans="1:13" s="3" customFormat="1">
      <c r="A46" s="45"/>
      <c r="B46" s="6" t="s">
        <v>637</v>
      </c>
      <c r="C46" s="7" t="s">
        <v>753</v>
      </c>
      <c r="D46" s="8" t="s">
        <v>758</v>
      </c>
      <c r="E46" s="9" t="s">
        <v>1662</v>
      </c>
      <c r="F46" s="207" t="s">
        <v>2323</v>
      </c>
      <c r="G46" s="45"/>
      <c r="H46" s="26" t="s">
        <v>637</v>
      </c>
      <c r="I46" s="7" t="s">
        <v>708</v>
      </c>
      <c r="J46" s="8" t="s">
        <v>2338</v>
      </c>
      <c r="K46" s="9" t="s">
        <v>629</v>
      </c>
      <c r="L46" s="211" t="s">
        <v>2350</v>
      </c>
      <c r="M46" s="45"/>
    </row>
    <row r="47" spans="1:13" s="3" customFormat="1">
      <c r="A47" s="45"/>
      <c r="B47" s="6" t="s">
        <v>638</v>
      </c>
      <c r="C47" s="7" t="s">
        <v>2308</v>
      </c>
      <c r="D47" s="8" t="s">
        <v>2309</v>
      </c>
      <c r="E47" s="9" t="s">
        <v>751</v>
      </c>
      <c r="F47" s="207" t="s">
        <v>2324</v>
      </c>
      <c r="G47" s="45"/>
      <c r="H47" s="26" t="s">
        <v>638</v>
      </c>
      <c r="I47" s="7" t="s">
        <v>2339</v>
      </c>
      <c r="J47" s="8" t="s">
        <v>2340</v>
      </c>
      <c r="K47" s="9" t="s">
        <v>629</v>
      </c>
      <c r="L47" s="211" t="s">
        <v>2351</v>
      </c>
      <c r="M47" s="45"/>
    </row>
    <row r="48" spans="1:13" s="3" customFormat="1">
      <c r="A48" s="45"/>
      <c r="B48" s="6" t="s">
        <v>639</v>
      </c>
      <c r="C48" s="7" t="s">
        <v>1167</v>
      </c>
      <c r="D48" s="8" t="s">
        <v>2283</v>
      </c>
      <c r="E48" s="9" t="s">
        <v>661</v>
      </c>
      <c r="F48" s="207" t="s">
        <v>2325</v>
      </c>
      <c r="G48" s="45"/>
      <c r="H48" s="26" t="s">
        <v>639</v>
      </c>
      <c r="I48" s="7" t="s">
        <v>1170</v>
      </c>
      <c r="J48" s="8" t="s">
        <v>2341</v>
      </c>
      <c r="K48" s="9" t="s">
        <v>629</v>
      </c>
      <c r="L48" s="211" t="s">
        <v>2352</v>
      </c>
      <c r="M48" s="45"/>
    </row>
    <row r="49" spans="1:13" s="3" customFormat="1">
      <c r="A49" s="45"/>
      <c r="B49" s="6" t="s">
        <v>640</v>
      </c>
      <c r="C49" s="7" t="s">
        <v>627</v>
      </c>
      <c r="D49" s="8" t="s">
        <v>2310</v>
      </c>
      <c r="E49" s="9" t="s">
        <v>751</v>
      </c>
      <c r="F49" s="207" t="s">
        <v>2326</v>
      </c>
      <c r="G49" s="45"/>
      <c r="H49" s="26" t="s">
        <v>640</v>
      </c>
      <c r="I49" s="7" t="s">
        <v>667</v>
      </c>
      <c r="J49" s="8" t="s">
        <v>703</v>
      </c>
      <c r="K49" s="9" t="s">
        <v>663</v>
      </c>
      <c r="L49" s="211" t="s">
        <v>2353</v>
      </c>
      <c r="M49" s="45"/>
    </row>
    <row r="50" spans="1:13" s="3" customFormat="1">
      <c r="A50" s="45"/>
      <c r="B50" s="6" t="s">
        <v>641</v>
      </c>
      <c r="C50" s="7" t="s">
        <v>1403</v>
      </c>
      <c r="D50" s="8" t="s">
        <v>758</v>
      </c>
      <c r="E50" s="9" t="s">
        <v>663</v>
      </c>
      <c r="F50" s="207" t="s">
        <v>2327</v>
      </c>
      <c r="G50" s="45"/>
      <c r="H50" s="26" t="s">
        <v>641</v>
      </c>
      <c r="I50" s="7" t="s">
        <v>817</v>
      </c>
      <c r="J50" s="8" t="s">
        <v>801</v>
      </c>
      <c r="K50" s="9" t="s">
        <v>629</v>
      </c>
      <c r="L50" s="211" t="s">
        <v>2354</v>
      </c>
      <c r="M50" s="45"/>
    </row>
    <row r="51" spans="1:13" s="3" customFormat="1">
      <c r="A51" s="45"/>
      <c r="B51" s="6" t="s">
        <v>642</v>
      </c>
      <c r="C51" s="7" t="s">
        <v>2311</v>
      </c>
      <c r="D51" s="8" t="s">
        <v>975</v>
      </c>
      <c r="E51" s="9" t="s">
        <v>629</v>
      </c>
      <c r="F51" s="207" t="s">
        <v>2328</v>
      </c>
      <c r="G51" s="45"/>
      <c r="H51" s="26" t="s">
        <v>642</v>
      </c>
      <c r="I51" s="7" t="s">
        <v>1114</v>
      </c>
      <c r="J51" s="8" t="s">
        <v>1463</v>
      </c>
      <c r="K51" s="9" t="s">
        <v>629</v>
      </c>
      <c r="L51" s="211" t="s">
        <v>2355</v>
      </c>
      <c r="M51" s="45"/>
    </row>
    <row r="52" spans="1:13" s="3" customFormat="1">
      <c r="A52" s="45"/>
      <c r="B52" s="6" t="s">
        <v>643</v>
      </c>
      <c r="C52" s="7" t="s">
        <v>761</v>
      </c>
      <c r="D52" s="8" t="s">
        <v>2284</v>
      </c>
      <c r="E52" s="9" t="s">
        <v>2315</v>
      </c>
      <c r="F52" s="207" t="s">
        <v>2329</v>
      </c>
      <c r="G52" s="45"/>
      <c r="H52" s="26" t="s">
        <v>643</v>
      </c>
      <c r="I52" s="7" t="s">
        <v>667</v>
      </c>
      <c r="J52" s="8" t="s">
        <v>2342</v>
      </c>
      <c r="K52" s="9" t="s">
        <v>751</v>
      </c>
      <c r="L52" s="211" t="s">
        <v>2356</v>
      </c>
      <c r="M52" s="45"/>
    </row>
    <row r="53" spans="1:13" s="3" customFormat="1">
      <c r="A53" s="45"/>
      <c r="B53" s="6" t="s">
        <v>646</v>
      </c>
      <c r="C53" s="7" t="s">
        <v>976</v>
      </c>
      <c r="D53" s="8" t="s">
        <v>2312</v>
      </c>
      <c r="E53" s="9" t="s">
        <v>663</v>
      </c>
      <c r="F53" s="207" t="s">
        <v>2330</v>
      </c>
      <c r="G53" s="45"/>
      <c r="H53" s="26" t="s">
        <v>646</v>
      </c>
      <c r="I53" s="7" t="s">
        <v>961</v>
      </c>
      <c r="J53" s="8" t="s">
        <v>2343</v>
      </c>
      <c r="K53" s="9" t="s">
        <v>814</v>
      </c>
      <c r="L53" s="211" t="s">
        <v>2357</v>
      </c>
      <c r="M53" s="45"/>
    </row>
    <row r="54" spans="1:13" s="3" customFormat="1">
      <c r="A54" s="45"/>
      <c r="B54" s="6" t="s">
        <v>647</v>
      </c>
      <c r="C54" s="7" t="s">
        <v>1375</v>
      </c>
      <c r="D54" s="8" t="s">
        <v>2313</v>
      </c>
      <c r="E54" s="9" t="s">
        <v>629</v>
      </c>
      <c r="F54" s="207" t="s">
        <v>2331</v>
      </c>
      <c r="G54" s="45"/>
      <c r="H54" s="26" t="s">
        <v>647</v>
      </c>
      <c r="I54" s="7" t="s">
        <v>783</v>
      </c>
      <c r="J54" s="8" t="s">
        <v>809</v>
      </c>
      <c r="K54" s="9" t="s">
        <v>629</v>
      </c>
      <c r="L54" s="211" t="s">
        <v>2358</v>
      </c>
      <c r="M54" s="45"/>
    </row>
    <row r="55" spans="1:13" s="3" customFormat="1">
      <c r="A55" s="45"/>
      <c r="B55" s="6" t="s">
        <v>648</v>
      </c>
      <c r="C55" s="7" t="s">
        <v>627</v>
      </c>
      <c r="D55" s="8" t="s">
        <v>2314</v>
      </c>
      <c r="E55" s="9" t="s">
        <v>1662</v>
      </c>
      <c r="F55" s="207" t="s">
        <v>2332</v>
      </c>
      <c r="G55" s="45"/>
      <c r="H55" s="26" t="s">
        <v>648</v>
      </c>
      <c r="I55" s="7" t="s">
        <v>705</v>
      </c>
      <c r="J55" s="8" t="s">
        <v>1332</v>
      </c>
      <c r="K55" s="9" t="s">
        <v>629</v>
      </c>
      <c r="L55" s="211" t="s">
        <v>2359</v>
      </c>
      <c r="M55" s="45"/>
    </row>
    <row r="56" spans="1:13" s="3" customFormat="1">
      <c r="A56" s="45"/>
      <c r="B56" s="6" t="s">
        <v>649</v>
      </c>
      <c r="C56" s="7" t="s">
        <v>687</v>
      </c>
      <c r="D56" s="8" t="s">
        <v>1108</v>
      </c>
      <c r="E56" s="9" t="s">
        <v>663</v>
      </c>
      <c r="F56" s="207" t="s">
        <v>2333</v>
      </c>
      <c r="G56" s="45"/>
      <c r="H56" s="26" t="s">
        <v>649</v>
      </c>
      <c r="I56" s="7" t="s">
        <v>1114</v>
      </c>
      <c r="J56" s="8" t="s">
        <v>819</v>
      </c>
      <c r="K56" s="9" t="s">
        <v>629</v>
      </c>
      <c r="L56" s="211" t="s">
        <v>2335</v>
      </c>
      <c r="M56" s="45"/>
    </row>
    <row r="57" spans="1:13" s="3" customFormat="1">
      <c r="A57" s="45"/>
      <c r="B57" s="6" t="s">
        <v>650</v>
      </c>
      <c r="C57" s="7" t="s">
        <v>855</v>
      </c>
      <c r="D57" s="8" t="s">
        <v>684</v>
      </c>
      <c r="E57" s="9" t="s">
        <v>629</v>
      </c>
      <c r="F57" s="207" t="s">
        <v>2334</v>
      </c>
      <c r="G57" s="45"/>
      <c r="H57" s="26" t="s">
        <v>650</v>
      </c>
      <c r="I57" s="7" t="s">
        <v>1115</v>
      </c>
      <c r="J57" s="8" t="s">
        <v>1332</v>
      </c>
      <c r="K57" s="9" t="s">
        <v>629</v>
      </c>
      <c r="L57" s="211" t="s">
        <v>2360</v>
      </c>
      <c r="M57" s="45"/>
    </row>
    <row r="58" spans="1:13" s="3" customFormat="1" ht="12.75" thickBot="1">
      <c r="A58" s="45"/>
      <c r="B58" s="6" t="s">
        <v>651</v>
      </c>
      <c r="C58" s="7" t="s">
        <v>831</v>
      </c>
      <c r="D58" s="8" t="s">
        <v>1108</v>
      </c>
      <c r="E58" s="9" t="s">
        <v>629</v>
      </c>
      <c r="F58" s="207" t="s">
        <v>2335</v>
      </c>
      <c r="G58" s="45"/>
      <c r="H58" s="26"/>
      <c r="I58" s="7"/>
      <c r="J58" s="8"/>
      <c r="K58" s="9"/>
      <c r="L58" s="211"/>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1056" t="s">
        <v>767</v>
      </c>
      <c r="C72" s="1056"/>
      <c r="D72" s="35"/>
      <c r="E72" s="160" t="s">
        <v>625</v>
      </c>
      <c r="F72" s="1065" t="s">
        <v>1637</v>
      </c>
      <c r="G72" s="1065"/>
      <c r="H72" s="1065"/>
      <c r="I72" s="1065"/>
      <c r="J72" s="35"/>
      <c r="K72" s="1056" t="s">
        <v>711</v>
      </c>
      <c r="L72" s="1056"/>
      <c r="M72" s="35"/>
    </row>
    <row r="73" spans="1:13" ht="5.25" customHeight="1" thickTop="1" thickBot="1">
      <c r="A73" s="35"/>
      <c r="B73" s="1057" t="s">
        <v>621</v>
      </c>
      <c r="C73" s="1058"/>
      <c r="D73" s="43"/>
      <c r="E73" s="44"/>
      <c r="F73" s="44"/>
      <c r="G73" s="35"/>
      <c r="H73" s="1061" t="s">
        <v>652</v>
      </c>
      <c r="I73" s="1062"/>
      <c r="J73" s="35"/>
      <c r="K73" s="35"/>
      <c r="L73" s="35"/>
      <c r="M73" s="35"/>
    </row>
    <row r="74" spans="1:13" s="3" customFormat="1" ht="16.5" thickTop="1" thickBot="1">
      <c r="A74" s="45"/>
      <c r="B74" s="1059"/>
      <c r="C74" s="1060"/>
      <c r="D74" s="14"/>
      <c r="E74" s="12" t="s">
        <v>645</v>
      </c>
      <c r="F74" s="13">
        <f>COUNTA(D76:D115)</f>
        <v>24</v>
      </c>
      <c r="G74" s="45"/>
      <c r="H74" s="1063"/>
      <c r="I74" s="1064"/>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1087</v>
      </c>
      <c r="D76" s="78" t="s">
        <v>975</v>
      </c>
      <c r="E76" s="79" t="s">
        <v>661</v>
      </c>
      <c r="F76" s="204" t="s">
        <v>2369</v>
      </c>
      <c r="G76" s="45"/>
      <c r="H76" s="94" t="s">
        <v>630</v>
      </c>
      <c r="I76" s="77" t="s">
        <v>664</v>
      </c>
      <c r="J76" s="78" t="s">
        <v>2391</v>
      </c>
      <c r="K76" s="79" t="s">
        <v>751</v>
      </c>
      <c r="L76" s="208" t="s">
        <v>2403</v>
      </c>
      <c r="M76" s="45"/>
    </row>
    <row r="77" spans="1:13" s="3" customFormat="1">
      <c r="A77" s="45"/>
      <c r="B77" s="81" t="s">
        <v>631</v>
      </c>
      <c r="C77" s="82" t="s">
        <v>680</v>
      </c>
      <c r="D77" s="83" t="s">
        <v>1207</v>
      </c>
      <c r="E77" s="84" t="s">
        <v>751</v>
      </c>
      <c r="F77" s="205" t="s">
        <v>2370</v>
      </c>
      <c r="G77" s="45"/>
      <c r="H77" s="96" t="s">
        <v>631</v>
      </c>
      <c r="I77" s="82" t="s">
        <v>671</v>
      </c>
      <c r="J77" s="83" t="s">
        <v>1497</v>
      </c>
      <c r="K77" s="84" t="s">
        <v>751</v>
      </c>
      <c r="L77" s="209" t="s">
        <v>2404</v>
      </c>
      <c r="M77" s="45"/>
    </row>
    <row r="78" spans="1:13" s="3" customFormat="1">
      <c r="A78" s="45"/>
      <c r="B78" s="86" t="s">
        <v>632</v>
      </c>
      <c r="C78" s="87" t="s">
        <v>1313</v>
      </c>
      <c r="D78" s="88" t="s">
        <v>1314</v>
      </c>
      <c r="E78" s="89" t="s">
        <v>751</v>
      </c>
      <c r="F78" s="206" t="s">
        <v>2371</v>
      </c>
      <c r="G78" s="45"/>
      <c r="H78" s="98" t="s">
        <v>632</v>
      </c>
      <c r="I78" s="87" t="s">
        <v>1114</v>
      </c>
      <c r="J78" s="88" t="s">
        <v>1493</v>
      </c>
      <c r="K78" s="89" t="s">
        <v>751</v>
      </c>
      <c r="L78" s="210" t="s">
        <v>2405</v>
      </c>
      <c r="M78" s="45"/>
    </row>
    <row r="79" spans="1:13" s="3" customFormat="1">
      <c r="A79" s="45"/>
      <c r="B79" s="6" t="s">
        <v>633</v>
      </c>
      <c r="C79" s="7" t="s">
        <v>1085</v>
      </c>
      <c r="D79" s="8" t="s">
        <v>1086</v>
      </c>
      <c r="E79" s="9" t="s">
        <v>657</v>
      </c>
      <c r="F79" s="207" t="s">
        <v>2372</v>
      </c>
      <c r="G79" s="45"/>
      <c r="H79" s="26" t="s">
        <v>633</v>
      </c>
      <c r="I79" s="7" t="s">
        <v>783</v>
      </c>
      <c r="J79" s="8" t="s">
        <v>2391</v>
      </c>
      <c r="K79" s="9" t="s">
        <v>751</v>
      </c>
      <c r="L79" s="211" t="s">
        <v>2406</v>
      </c>
      <c r="M79" s="45"/>
    </row>
    <row r="80" spans="1:13" s="3" customFormat="1">
      <c r="A80" s="45"/>
      <c r="B80" s="6" t="s">
        <v>634</v>
      </c>
      <c r="C80" s="7" t="s">
        <v>761</v>
      </c>
      <c r="D80" s="8" t="s">
        <v>2361</v>
      </c>
      <c r="E80" s="9" t="s">
        <v>661</v>
      </c>
      <c r="F80" s="207" t="s">
        <v>2373</v>
      </c>
      <c r="G80" s="45"/>
      <c r="H80" s="26" t="s">
        <v>634</v>
      </c>
      <c r="I80" s="7" t="s">
        <v>664</v>
      </c>
      <c r="J80" s="8" t="s">
        <v>2392</v>
      </c>
      <c r="K80" s="9" t="s">
        <v>666</v>
      </c>
      <c r="L80" s="211" t="s">
        <v>2407</v>
      </c>
      <c r="M80" s="45"/>
    </row>
    <row r="81" spans="1:13" s="3" customFormat="1">
      <c r="A81" s="45"/>
      <c r="B81" s="6" t="s">
        <v>635</v>
      </c>
      <c r="C81" s="7" t="s">
        <v>1085</v>
      </c>
      <c r="D81" s="8" t="s">
        <v>2608</v>
      </c>
      <c r="E81" s="9" t="s">
        <v>661</v>
      </c>
      <c r="F81" s="207" t="s">
        <v>2344</v>
      </c>
      <c r="G81" s="45"/>
      <c r="H81" s="26" t="s">
        <v>635</v>
      </c>
      <c r="I81" s="7" t="s">
        <v>729</v>
      </c>
      <c r="J81" s="8" t="s">
        <v>703</v>
      </c>
      <c r="K81" s="9" t="s">
        <v>663</v>
      </c>
      <c r="L81" s="211" t="s">
        <v>2408</v>
      </c>
      <c r="M81" s="45"/>
    </row>
    <row r="82" spans="1:13" s="3" customFormat="1">
      <c r="A82" s="45"/>
      <c r="B82" s="6" t="s">
        <v>636</v>
      </c>
      <c r="C82" s="7" t="s">
        <v>1307</v>
      </c>
      <c r="D82" s="8" t="s">
        <v>2362</v>
      </c>
      <c r="E82" s="9" t="s">
        <v>751</v>
      </c>
      <c r="F82" s="207" t="s">
        <v>2374</v>
      </c>
      <c r="G82" s="45"/>
      <c r="H82" s="26" t="s">
        <v>636</v>
      </c>
      <c r="I82" s="7" t="s">
        <v>961</v>
      </c>
      <c r="J82" s="8" t="s">
        <v>962</v>
      </c>
      <c r="K82" s="9" t="s">
        <v>629</v>
      </c>
      <c r="L82" s="211" t="s">
        <v>2409</v>
      </c>
      <c r="M82" s="45"/>
    </row>
    <row r="83" spans="1:13" s="3" customFormat="1">
      <c r="A83" s="45"/>
      <c r="B83" s="6" t="s">
        <v>637</v>
      </c>
      <c r="C83" s="7" t="s">
        <v>1306</v>
      </c>
      <c r="D83" s="8" t="s">
        <v>1455</v>
      </c>
      <c r="E83" s="9" t="s">
        <v>942</v>
      </c>
      <c r="F83" s="207" t="s">
        <v>2375</v>
      </c>
      <c r="G83" s="45"/>
      <c r="H83" s="26" t="s">
        <v>637</v>
      </c>
      <c r="I83" s="7" t="s">
        <v>791</v>
      </c>
      <c r="J83" s="8" t="s">
        <v>2393</v>
      </c>
      <c r="K83" s="9" t="s">
        <v>751</v>
      </c>
      <c r="L83" s="211" t="s">
        <v>2410</v>
      </c>
      <c r="M83" s="45"/>
    </row>
    <row r="84" spans="1:13" s="3" customFormat="1">
      <c r="A84" s="45"/>
      <c r="B84" s="6" t="s">
        <v>638</v>
      </c>
      <c r="C84" s="7" t="s">
        <v>1315</v>
      </c>
      <c r="D84" s="8" t="s">
        <v>1316</v>
      </c>
      <c r="E84" s="9" t="s">
        <v>2390</v>
      </c>
      <c r="F84" s="207" t="s">
        <v>2376</v>
      </c>
      <c r="G84" s="45"/>
      <c r="H84" s="26" t="s">
        <v>638</v>
      </c>
      <c r="I84" s="7" t="s">
        <v>705</v>
      </c>
      <c r="J84" s="8" t="s">
        <v>2394</v>
      </c>
      <c r="K84" s="9" t="s">
        <v>2425</v>
      </c>
      <c r="L84" s="211" t="s">
        <v>2411</v>
      </c>
      <c r="M84" s="45"/>
    </row>
    <row r="85" spans="1:13" s="3" customFormat="1">
      <c r="A85" s="45"/>
      <c r="B85" s="6" t="s">
        <v>639</v>
      </c>
      <c r="C85" s="7" t="s">
        <v>680</v>
      </c>
      <c r="D85" s="8" t="s">
        <v>2363</v>
      </c>
      <c r="E85" s="9" t="s">
        <v>2390</v>
      </c>
      <c r="F85" s="207" t="s">
        <v>2377</v>
      </c>
      <c r="G85" s="45"/>
      <c r="H85" s="26" t="s">
        <v>639</v>
      </c>
      <c r="I85" s="7" t="s">
        <v>783</v>
      </c>
      <c r="J85" s="8" t="s">
        <v>962</v>
      </c>
      <c r="K85" s="9" t="s">
        <v>629</v>
      </c>
      <c r="L85" s="211" t="s">
        <v>2412</v>
      </c>
      <c r="M85" s="45"/>
    </row>
    <row r="86" spans="1:13" s="3" customFormat="1">
      <c r="A86" s="45"/>
      <c r="B86" s="6" t="s">
        <v>640</v>
      </c>
      <c r="C86" s="7" t="s">
        <v>678</v>
      </c>
      <c r="D86" s="8" t="s">
        <v>689</v>
      </c>
      <c r="E86" s="9" t="s">
        <v>2390</v>
      </c>
      <c r="F86" s="207" t="s">
        <v>2378</v>
      </c>
      <c r="G86" s="45"/>
      <c r="H86" s="26" t="s">
        <v>640</v>
      </c>
      <c r="I86" s="7" t="s">
        <v>2396</v>
      </c>
      <c r="J86" s="8" t="s">
        <v>1506</v>
      </c>
      <c r="K86" s="9" t="s">
        <v>657</v>
      </c>
      <c r="L86" s="211" t="s">
        <v>2413</v>
      </c>
      <c r="M86" s="45"/>
    </row>
    <row r="87" spans="1:13" s="3" customFormat="1">
      <c r="A87" s="45"/>
      <c r="B87" s="6" t="s">
        <v>641</v>
      </c>
      <c r="C87" s="7" t="s">
        <v>1167</v>
      </c>
      <c r="D87" s="8" t="s">
        <v>758</v>
      </c>
      <c r="E87" s="9" t="s">
        <v>663</v>
      </c>
      <c r="F87" s="207" t="s">
        <v>2379</v>
      </c>
      <c r="G87" s="45"/>
      <c r="H87" s="26" t="s">
        <v>641</v>
      </c>
      <c r="I87" s="7" t="s">
        <v>961</v>
      </c>
      <c r="J87" s="8" t="s">
        <v>2397</v>
      </c>
      <c r="K87" s="9" t="s">
        <v>663</v>
      </c>
      <c r="L87" s="211" t="s">
        <v>2414</v>
      </c>
      <c r="M87" s="45"/>
    </row>
    <row r="88" spans="1:13" s="3" customFormat="1">
      <c r="A88" s="45"/>
      <c r="B88" s="6" t="s">
        <v>642</v>
      </c>
      <c r="C88" s="7" t="s">
        <v>976</v>
      </c>
      <c r="D88" s="8" t="s">
        <v>1457</v>
      </c>
      <c r="E88" s="9" t="s">
        <v>2390</v>
      </c>
      <c r="F88" s="207" t="s">
        <v>2380</v>
      </c>
      <c r="G88" s="45"/>
      <c r="H88" s="26" t="s">
        <v>642</v>
      </c>
      <c r="I88" s="7" t="s">
        <v>2398</v>
      </c>
      <c r="J88" s="8" t="s">
        <v>2399</v>
      </c>
      <c r="K88" s="9" t="s">
        <v>629</v>
      </c>
      <c r="L88" s="211" t="s">
        <v>2415</v>
      </c>
      <c r="M88" s="45"/>
    </row>
    <row r="89" spans="1:13" s="3" customFormat="1">
      <c r="A89" s="45"/>
      <c r="B89" s="6" t="s">
        <v>643</v>
      </c>
      <c r="C89" s="7" t="s">
        <v>745</v>
      </c>
      <c r="D89" s="8" t="s">
        <v>2364</v>
      </c>
      <c r="E89" s="9" t="s">
        <v>800</v>
      </c>
      <c r="F89" s="207" t="s">
        <v>2381</v>
      </c>
      <c r="G89" s="45"/>
      <c r="H89" s="26" t="s">
        <v>643</v>
      </c>
      <c r="I89" s="7" t="s">
        <v>671</v>
      </c>
      <c r="J89" s="8" t="s">
        <v>2400</v>
      </c>
      <c r="K89" s="9" t="s">
        <v>751</v>
      </c>
      <c r="L89" s="211" t="s">
        <v>2416</v>
      </c>
      <c r="M89" s="45"/>
    </row>
    <row r="90" spans="1:13" s="3" customFormat="1">
      <c r="A90" s="45"/>
      <c r="B90" s="6" t="s">
        <v>646</v>
      </c>
      <c r="C90" s="7" t="s">
        <v>1109</v>
      </c>
      <c r="D90" s="8" t="s">
        <v>1110</v>
      </c>
      <c r="E90" s="9" t="s">
        <v>2390</v>
      </c>
      <c r="F90" s="207" t="s">
        <v>2382</v>
      </c>
      <c r="G90" s="45"/>
      <c r="H90" s="26" t="s">
        <v>646</v>
      </c>
      <c r="I90" s="7" t="s">
        <v>1121</v>
      </c>
      <c r="J90" s="8" t="s">
        <v>1068</v>
      </c>
      <c r="K90" s="9" t="s">
        <v>751</v>
      </c>
      <c r="L90" s="211" t="s">
        <v>2417</v>
      </c>
      <c r="M90" s="45"/>
    </row>
    <row r="91" spans="1:13" s="3" customFormat="1">
      <c r="A91" s="45"/>
      <c r="B91" s="6" t="s">
        <v>647</v>
      </c>
      <c r="C91" s="7" t="s">
        <v>1202</v>
      </c>
      <c r="D91" s="8" t="s">
        <v>1552</v>
      </c>
      <c r="E91" s="9" t="s">
        <v>2390</v>
      </c>
      <c r="F91" s="207" t="s">
        <v>2383</v>
      </c>
      <c r="G91" s="45"/>
      <c r="H91" s="26" t="s">
        <v>647</v>
      </c>
      <c r="I91" s="7" t="s">
        <v>862</v>
      </c>
      <c r="J91" s="8" t="s">
        <v>1068</v>
      </c>
      <c r="K91" s="9" t="s">
        <v>751</v>
      </c>
      <c r="L91" s="211" t="s">
        <v>2418</v>
      </c>
      <c r="M91" s="45"/>
    </row>
    <row r="92" spans="1:13" s="3" customFormat="1">
      <c r="A92" s="45"/>
      <c r="B92" s="6" t="s">
        <v>648</v>
      </c>
      <c r="C92" s="7" t="s">
        <v>1322</v>
      </c>
      <c r="D92" s="8" t="s">
        <v>2282</v>
      </c>
      <c r="E92" s="9" t="s">
        <v>942</v>
      </c>
      <c r="F92" s="207" t="s">
        <v>2384</v>
      </c>
      <c r="G92" s="45"/>
      <c r="H92" s="26" t="s">
        <v>648</v>
      </c>
      <c r="I92" s="7" t="s">
        <v>1119</v>
      </c>
      <c r="J92" s="8" t="s">
        <v>670</v>
      </c>
      <c r="K92" s="9" t="s">
        <v>629</v>
      </c>
      <c r="L92" s="211" t="s">
        <v>2419</v>
      </c>
      <c r="M92" s="45"/>
    </row>
    <row r="93" spans="1:13" s="3" customFormat="1">
      <c r="A93" s="45"/>
      <c r="B93" s="6" t="s">
        <v>649</v>
      </c>
      <c r="C93" s="7" t="s">
        <v>2365</v>
      </c>
      <c r="D93" s="8" t="s">
        <v>2607</v>
      </c>
      <c r="E93" s="9" t="s">
        <v>2390</v>
      </c>
      <c r="F93" s="207" t="s">
        <v>2385</v>
      </c>
      <c r="G93" s="45"/>
      <c r="H93" s="26" t="s">
        <v>649</v>
      </c>
      <c r="I93" s="7" t="s">
        <v>708</v>
      </c>
      <c r="J93" s="8" t="s">
        <v>872</v>
      </c>
      <c r="K93" s="9" t="s">
        <v>2426</v>
      </c>
      <c r="L93" s="211" t="s">
        <v>2420</v>
      </c>
      <c r="M93" s="45"/>
    </row>
    <row r="94" spans="1:13" s="3" customFormat="1">
      <c r="A94" s="45"/>
      <c r="B94" s="6" t="s">
        <v>650</v>
      </c>
      <c r="C94" s="7" t="s">
        <v>831</v>
      </c>
      <c r="D94" s="8" t="s">
        <v>2366</v>
      </c>
      <c r="E94" s="9" t="s">
        <v>663</v>
      </c>
      <c r="F94" s="207" t="s">
        <v>2350</v>
      </c>
      <c r="G94" s="45"/>
      <c r="H94" s="26" t="s">
        <v>650</v>
      </c>
      <c r="I94" s="7" t="s">
        <v>667</v>
      </c>
      <c r="J94" s="8" t="s">
        <v>2401</v>
      </c>
      <c r="K94" s="9" t="s">
        <v>942</v>
      </c>
      <c r="L94" s="211" t="s">
        <v>2421</v>
      </c>
      <c r="M94" s="45"/>
    </row>
    <row r="95" spans="1:13" s="3" customFormat="1">
      <c r="A95" s="45"/>
      <c r="B95" s="6" t="s">
        <v>651</v>
      </c>
      <c r="C95" s="7" t="s">
        <v>967</v>
      </c>
      <c r="D95" s="8" t="s">
        <v>1100</v>
      </c>
      <c r="E95" s="9" t="s">
        <v>2390</v>
      </c>
      <c r="F95" s="207" t="s">
        <v>2386</v>
      </c>
      <c r="G95" s="45"/>
      <c r="H95" s="26" t="s">
        <v>651</v>
      </c>
      <c r="I95" s="7" t="s">
        <v>1114</v>
      </c>
      <c r="J95" s="8" t="s">
        <v>2402</v>
      </c>
      <c r="K95" s="9" t="s">
        <v>942</v>
      </c>
      <c r="L95" s="211" t="s">
        <v>2422</v>
      </c>
      <c r="M95" s="45"/>
    </row>
    <row r="96" spans="1:13" s="3" customFormat="1">
      <c r="A96" s="45"/>
      <c r="B96" s="6" t="s">
        <v>899</v>
      </c>
      <c r="C96" s="7" t="s">
        <v>1167</v>
      </c>
      <c r="D96" s="8" t="s">
        <v>2367</v>
      </c>
      <c r="E96" s="9" t="s">
        <v>663</v>
      </c>
      <c r="F96" s="207" t="s">
        <v>2387</v>
      </c>
      <c r="G96" s="45"/>
      <c r="H96" s="26" t="s">
        <v>899</v>
      </c>
      <c r="I96" s="7" t="s">
        <v>817</v>
      </c>
      <c r="J96" s="8" t="s">
        <v>707</v>
      </c>
      <c r="K96" s="9" t="s">
        <v>629</v>
      </c>
      <c r="L96" s="211" t="s">
        <v>2423</v>
      </c>
      <c r="M96" s="45"/>
    </row>
    <row r="97" spans="1:13" s="3" customFormat="1">
      <c r="A97" s="45"/>
      <c r="B97" s="6" t="s">
        <v>900</v>
      </c>
      <c r="C97" s="7" t="s">
        <v>831</v>
      </c>
      <c r="D97" s="8" t="s">
        <v>2368</v>
      </c>
      <c r="E97" s="9" t="s">
        <v>663</v>
      </c>
      <c r="F97" s="207" t="s">
        <v>2388</v>
      </c>
      <c r="G97" s="45"/>
      <c r="H97" s="26" t="s">
        <v>900</v>
      </c>
      <c r="I97" s="7" t="s">
        <v>671</v>
      </c>
      <c r="J97" s="8" t="s">
        <v>2399</v>
      </c>
      <c r="K97" s="9" t="s">
        <v>629</v>
      </c>
      <c r="L97" s="211" t="s">
        <v>2424</v>
      </c>
      <c r="M97" s="45"/>
    </row>
    <row r="98" spans="1:13" s="3" customFormat="1">
      <c r="A98" s="45"/>
      <c r="B98" s="6" t="s">
        <v>901</v>
      </c>
      <c r="C98" s="7" t="s">
        <v>1099</v>
      </c>
      <c r="D98" s="8" t="s">
        <v>2606</v>
      </c>
      <c r="E98" s="9" t="s">
        <v>2390</v>
      </c>
      <c r="F98" s="207" t="s">
        <v>2389</v>
      </c>
      <c r="G98" s="45"/>
      <c r="H98" s="26"/>
      <c r="I98" s="7"/>
      <c r="J98" s="8"/>
      <c r="K98" s="9"/>
      <c r="L98" s="211"/>
      <c r="M98" s="45"/>
    </row>
    <row r="99" spans="1:13" s="3" customFormat="1" ht="12.75" thickBot="1">
      <c r="A99" s="45"/>
      <c r="B99" s="6" t="s">
        <v>902</v>
      </c>
      <c r="C99" s="7" t="s">
        <v>804</v>
      </c>
      <c r="D99" s="8" t="s">
        <v>1</v>
      </c>
      <c r="E99" s="9" t="s">
        <v>2425</v>
      </c>
      <c r="F99" s="179"/>
      <c r="G99" s="45"/>
      <c r="H99" s="26"/>
      <c r="I99" s="7"/>
      <c r="J99" s="8"/>
      <c r="K99" s="9"/>
      <c r="L99" s="190"/>
      <c r="M99" s="45"/>
    </row>
    <row r="100" spans="1:13" s="3" customFormat="1" hidden="1">
      <c r="A100" s="45"/>
      <c r="B100" s="6"/>
      <c r="C100" s="7"/>
      <c r="D100" s="8"/>
      <c r="E100" s="9"/>
      <c r="F100" s="179"/>
      <c r="G100" s="45"/>
      <c r="H100" s="26"/>
      <c r="I100" s="7"/>
      <c r="J100" s="8"/>
      <c r="K100" s="9"/>
      <c r="L100" s="190"/>
      <c r="M100" s="45"/>
    </row>
    <row r="101" spans="1:13" s="3" customFormat="1" hidden="1">
      <c r="A101" s="45"/>
      <c r="B101" s="6"/>
      <c r="C101" s="7"/>
      <c r="D101" s="8"/>
      <c r="E101" s="9"/>
      <c r="F101" s="179"/>
      <c r="G101" s="45"/>
      <c r="H101" s="26"/>
      <c r="I101" s="7"/>
      <c r="J101" s="8"/>
      <c r="K101" s="9"/>
      <c r="L101" s="190"/>
      <c r="M101" s="45"/>
    </row>
    <row r="102" spans="1:13" s="3" customFormat="1" hidden="1">
      <c r="A102" s="45"/>
      <c r="B102" s="6"/>
      <c r="C102" s="7"/>
      <c r="D102" s="8"/>
      <c r="E102" s="9"/>
      <c r="F102" s="179"/>
      <c r="G102" s="45"/>
      <c r="H102" s="26"/>
      <c r="I102" s="7"/>
      <c r="J102" s="8"/>
      <c r="K102" s="9"/>
      <c r="L102" s="190"/>
      <c r="M102" s="45"/>
    </row>
    <row r="103" spans="1:13" s="3" customFormat="1" hidden="1">
      <c r="A103" s="45"/>
      <c r="B103" s="6"/>
      <c r="C103" s="7"/>
      <c r="D103" s="8"/>
      <c r="E103" s="9"/>
      <c r="F103" s="179"/>
      <c r="G103" s="45"/>
      <c r="H103" s="26"/>
      <c r="I103" s="7"/>
      <c r="J103" s="8"/>
      <c r="K103" s="9"/>
      <c r="L103" s="190"/>
      <c r="M103" s="45"/>
    </row>
    <row r="104" spans="1:13" s="3" customFormat="1" hidden="1">
      <c r="A104" s="45"/>
      <c r="B104" s="6"/>
      <c r="C104" s="7"/>
      <c r="D104" s="8"/>
      <c r="E104" s="9"/>
      <c r="F104" s="179"/>
      <c r="G104" s="45"/>
      <c r="H104" s="26"/>
      <c r="I104" s="7"/>
      <c r="J104" s="8"/>
      <c r="K104" s="9"/>
      <c r="L104" s="190"/>
      <c r="M104" s="45"/>
    </row>
    <row r="105" spans="1:13" s="3" customFormat="1" hidden="1">
      <c r="A105" s="45"/>
      <c r="B105" s="6"/>
      <c r="C105" s="7"/>
      <c r="D105" s="8"/>
      <c r="E105" s="9"/>
      <c r="F105" s="179"/>
      <c r="G105" s="45"/>
      <c r="H105" s="26"/>
      <c r="I105" s="7"/>
      <c r="J105" s="8"/>
      <c r="K105" s="9"/>
      <c r="L105" s="190"/>
      <c r="M105" s="45"/>
    </row>
    <row r="106" spans="1:13" s="3" customFormat="1" hidden="1">
      <c r="A106" s="45"/>
      <c r="B106" s="6"/>
      <c r="C106" s="7"/>
      <c r="D106" s="8"/>
      <c r="E106" s="9"/>
      <c r="F106" s="179"/>
      <c r="G106" s="45"/>
      <c r="H106" s="26"/>
      <c r="I106" s="7"/>
      <c r="J106" s="8"/>
      <c r="K106" s="9"/>
      <c r="L106" s="190"/>
      <c r="M106" s="45"/>
    </row>
    <row r="107" spans="1:13" s="3" customFormat="1" hidden="1">
      <c r="A107" s="45"/>
      <c r="B107" s="6"/>
      <c r="C107" s="7"/>
      <c r="D107" s="8"/>
      <c r="E107" s="9"/>
      <c r="F107" s="179"/>
      <c r="G107" s="45"/>
      <c r="H107" s="26"/>
      <c r="I107" s="7"/>
      <c r="J107" s="8"/>
      <c r="K107" s="9"/>
      <c r="L107" s="190"/>
      <c r="M107" s="45"/>
    </row>
    <row r="108" spans="1:13" s="3" customFormat="1" hidden="1">
      <c r="A108" s="45"/>
      <c r="B108" s="6"/>
      <c r="C108" s="7"/>
      <c r="D108" s="8"/>
      <c r="E108" s="9"/>
      <c r="F108" s="179"/>
      <c r="G108" s="45"/>
      <c r="H108" s="26"/>
      <c r="I108" s="7"/>
      <c r="J108" s="8"/>
      <c r="K108" s="9"/>
      <c r="L108" s="190"/>
      <c r="M108" s="45"/>
    </row>
    <row r="109" spans="1:13" s="3" customFormat="1" hidden="1">
      <c r="A109" s="45"/>
      <c r="B109" s="6"/>
      <c r="C109" s="7"/>
      <c r="D109" s="8"/>
      <c r="E109" s="9"/>
      <c r="F109" s="179"/>
      <c r="G109" s="45"/>
      <c r="H109" s="26"/>
      <c r="I109" s="7"/>
      <c r="J109" s="8"/>
      <c r="K109" s="9"/>
      <c r="L109" s="190"/>
      <c r="M109" s="45"/>
    </row>
    <row r="110" spans="1:13" s="3" customFormat="1" hidden="1">
      <c r="A110" s="45"/>
      <c r="B110" s="6"/>
      <c r="C110" s="7"/>
      <c r="D110" s="8"/>
      <c r="E110" s="9"/>
      <c r="F110" s="179"/>
      <c r="G110" s="45"/>
      <c r="H110" s="26"/>
      <c r="I110" s="7"/>
      <c r="J110" s="7"/>
      <c r="K110" s="9"/>
      <c r="L110" s="190"/>
      <c r="M110" s="45"/>
    </row>
    <row r="111" spans="1:13" s="3" customFormat="1" hidden="1">
      <c r="A111" s="45"/>
      <c r="B111" s="6"/>
      <c r="C111" s="7"/>
      <c r="D111" s="8"/>
      <c r="E111" s="9"/>
      <c r="F111" s="179"/>
      <c r="G111" s="45"/>
      <c r="H111" s="26"/>
      <c r="I111" s="7"/>
      <c r="J111" s="7"/>
      <c r="K111" s="9"/>
      <c r="L111" s="190"/>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1056" t="s">
        <v>768</v>
      </c>
      <c r="C117" s="1056"/>
      <c r="D117" s="35"/>
      <c r="E117" s="160" t="s">
        <v>711</v>
      </c>
      <c r="F117" s="1065" t="s">
        <v>1638</v>
      </c>
      <c r="G117" s="1065"/>
      <c r="H117" s="1065"/>
      <c r="I117" s="1065"/>
      <c r="J117" s="35"/>
      <c r="K117" s="1056" t="s">
        <v>713</v>
      </c>
      <c r="L117" s="1056"/>
      <c r="M117" s="35"/>
    </row>
    <row r="118" spans="1:13" ht="5.25" customHeight="1" thickTop="1" thickBot="1">
      <c r="A118" s="35"/>
      <c r="B118" s="1057" t="s">
        <v>621</v>
      </c>
      <c r="C118" s="1058"/>
      <c r="D118" s="43"/>
      <c r="E118" s="44"/>
      <c r="F118" s="44"/>
      <c r="G118" s="35"/>
      <c r="H118" s="1061" t="s">
        <v>652</v>
      </c>
      <c r="I118" s="1062"/>
      <c r="J118" s="35"/>
      <c r="K118" s="35"/>
      <c r="L118" s="35"/>
      <c r="M118" s="35"/>
    </row>
    <row r="119" spans="1:13" s="3" customFormat="1" ht="16.5" thickTop="1" thickBot="1">
      <c r="A119" s="45"/>
      <c r="B119" s="1059"/>
      <c r="C119" s="1060"/>
      <c r="D119" s="14"/>
      <c r="E119" s="12" t="s">
        <v>645</v>
      </c>
      <c r="F119" s="13">
        <f>COUNTA(D121:D157)</f>
        <v>21</v>
      </c>
      <c r="G119" s="45"/>
      <c r="H119" s="1063"/>
      <c r="I119" s="1064"/>
      <c r="J119" s="32"/>
      <c r="K119" s="33" t="s">
        <v>645</v>
      </c>
      <c r="L119" s="34">
        <f>COUNTA(J121:J157)</f>
        <v>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1334</v>
      </c>
      <c r="D121" s="78" t="s">
        <v>1335</v>
      </c>
      <c r="E121" s="79" t="s">
        <v>751</v>
      </c>
      <c r="F121" s="204" t="s">
        <v>2439</v>
      </c>
      <c r="G121" s="45"/>
      <c r="H121" s="94" t="s">
        <v>630</v>
      </c>
      <c r="I121" s="77" t="s">
        <v>667</v>
      </c>
      <c r="J121" s="78" t="s">
        <v>1304</v>
      </c>
      <c r="K121" s="79" t="s">
        <v>1662</v>
      </c>
      <c r="L121" s="208" t="s">
        <v>2460</v>
      </c>
      <c r="M121" s="45"/>
    </row>
    <row r="122" spans="1:13" s="3" customFormat="1">
      <c r="A122" s="45"/>
      <c r="B122" s="81" t="s">
        <v>631</v>
      </c>
      <c r="C122" s="82" t="s">
        <v>1153</v>
      </c>
      <c r="D122" s="83" t="s">
        <v>2427</v>
      </c>
      <c r="E122" s="84" t="s">
        <v>2458</v>
      </c>
      <c r="F122" s="205" t="s">
        <v>2440</v>
      </c>
      <c r="G122" s="45"/>
      <c r="H122" s="96" t="s">
        <v>631</v>
      </c>
      <c r="I122" s="82" t="s">
        <v>664</v>
      </c>
      <c r="J122" s="83" t="s">
        <v>790</v>
      </c>
      <c r="K122" s="84" t="s">
        <v>1662</v>
      </c>
      <c r="L122" s="209" t="s">
        <v>2461</v>
      </c>
      <c r="M122" s="45"/>
    </row>
    <row r="123" spans="1:13" s="3" customFormat="1">
      <c r="A123" s="45"/>
      <c r="B123" s="86" t="s">
        <v>632</v>
      </c>
      <c r="C123" s="87" t="s">
        <v>967</v>
      </c>
      <c r="D123" s="88" t="s">
        <v>2428</v>
      </c>
      <c r="E123" s="89" t="s">
        <v>751</v>
      </c>
      <c r="F123" s="206" t="s">
        <v>2441</v>
      </c>
      <c r="G123" s="45"/>
      <c r="H123" s="98" t="s">
        <v>632</v>
      </c>
      <c r="I123" s="87" t="s">
        <v>783</v>
      </c>
      <c r="J123" s="88" t="s">
        <v>1534</v>
      </c>
      <c r="K123" s="89" t="s">
        <v>751</v>
      </c>
      <c r="L123" s="210" t="s">
        <v>2462</v>
      </c>
      <c r="M123" s="45"/>
    </row>
    <row r="124" spans="1:13" s="3" customFormat="1">
      <c r="A124" s="45"/>
      <c r="B124" s="6" t="s">
        <v>633</v>
      </c>
      <c r="C124" s="7" t="s">
        <v>2429</v>
      </c>
      <c r="D124" s="8" t="s">
        <v>2430</v>
      </c>
      <c r="E124" s="9" t="s">
        <v>751</v>
      </c>
      <c r="F124" s="207" t="s">
        <v>2442</v>
      </c>
      <c r="G124" s="45"/>
      <c r="H124" s="26" t="s">
        <v>633</v>
      </c>
      <c r="I124" s="7" t="s">
        <v>706</v>
      </c>
      <c r="J124" s="8" t="s">
        <v>1179</v>
      </c>
      <c r="K124" s="9" t="s">
        <v>751</v>
      </c>
      <c r="L124" s="211" t="s">
        <v>2463</v>
      </c>
      <c r="M124" s="45"/>
    </row>
    <row r="125" spans="1:13" s="3" customFormat="1">
      <c r="A125" s="45"/>
      <c r="B125" s="6" t="s">
        <v>634</v>
      </c>
      <c r="C125" s="7" t="s">
        <v>680</v>
      </c>
      <c r="D125" s="8" t="s">
        <v>2431</v>
      </c>
      <c r="E125" s="9" t="s">
        <v>2425</v>
      </c>
      <c r="F125" s="207" t="s">
        <v>2443</v>
      </c>
      <c r="G125" s="45"/>
      <c r="H125" s="26" t="s">
        <v>634</v>
      </c>
      <c r="I125" s="7" t="s">
        <v>1114</v>
      </c>
      <c r="J125" s="8" t="s">
        <v>812</v>
      </c>
      <c r="K125" s="9" t="s">
        <v>657</v>
      </c>
      <c r="L125" s="211" t="s">
        <v>2464</v>
      </c>
      <c r="M125" s="45"/>
    </row>
    <row r="126" spans="1:13" s="3" customFormat="1">
      <c r="A126" s="45"/>
      <c r="B126" s="6" t="s">
        <v>635</v>
      </c>
      <c r="C126" s="7" t="s">
        <v>659</v>
      </c>
      <c r="D126" s="8" t="s">
        <v>1105</v>
      </c>
      <c r="E126" s="9" t="s">
        <v>657</v>
      </c>
      <c r="F126" s="207" t="s">
        <v>2444</v>
      </c>
      <c r="G126" s="45"/>
      <c r="H126" s="26" t="s">
        <v>635</v>
      </c>
      <c r="I126" s="7" t="s">
        <v>740</v>
      </c>
      <c r="J126" s="8" t="s">
        <v>2399</v>
      </c>
      <c r="K126" s="9" t="s">
        <v>629</v>
      </c>
      <c r="L126" s="211" t="s">
        <v>2465</v>
      </c>
      <c r="M126" s="45"/>
    </row>
    <row r="127" spans="1:13" s="3" customFormat="1">
      <c r="A127" s="45"/>
      <c r="B127" s="6" t="s">
        <v>636</v>
      </c>
      <c r="C127" s="7" t="s">
        <v>696</v>
      </c>
      <c r="D127" s="8" t="s">
        <v>2432</v>
      </c>
      <c r="E127" s="9" t="s">
        <v>751</v>
      </c>
      <c r="F127" s="207" t="s">
        <v>2445</v>
      </c>
      <c r="G127" s="45"/>
      <c r="H127" s="26" t="s">
        <v>636</v>
      </c>
      <c r="I127" s="7" t="s">
        <v>961</v>
      </c>
      <c r="J127" s="8" t="s">
        <v>2459</v>
      </c>
      <c r="K127" s="9" t="s">
        <v>1594</v>
      </c>
      <c r="L127" s="211" t="s">
        <v>2466</v>
      </c>
      <c r="M127" s="45"/>
    </row>
    <row r="128" spans="1:13" s="3" customFormat="1">
      <c r="A128" s="45"/>
      <c r="B128" s="6" t="s">
        <v>637</v>
      </c>
      <c r="C128" s="7" t="s">
        <v>653</v>
      </c>
      <c r="D128" s="8" t="s">
        <v>2433</v>
      </c>
      <c r="E128" s="9" t="s">
        <v>751</v>
      </c>
      <c r="F128" s="207" t="s">
        <v>2446</v>
      </c>
      <c r="G128" s="45"/>
      <c r="H128" s="26"/>
      <c r="I128" s="7"/>
      <c r="J128" s="8"/>
      <c r="K128" s="9"/>
      <c r="L128" s="211"/>
      <c r="M128" s="45"/>
    </row>
    <row r="129" spans="1:13" s="3" customFormat="1">
      <c r="A129" s="45"/>
      <c r="B129" s="6" t="s">
        <v>638</v>
      </c>
      <c r="C129" s="7" t="s">
        <v>690</v>
      </c>
      <c r="D129" s="8" t="s">
        <v>2605</v>
      </c>
      <c r="E129" s="9" t="s">
        <v>881</v>
      </c>
      <c r="F129" s="207" t="s">
        <v>2447</v>
      </c>
      <c r="G129" s="45"/>
      <c r="H129" s="26"/>
      <c r="I129" s="7"/>
      <c r="J129" s="8"/>
      <c r="K129" s="9"/>
      <c r="L129" s="211"/>
      <c r="M129" s="45"/>
    </row>
    <row r="130" spans="1:13" s="3" customFormat="1">
      <c r="A130" s="45"/>
      <c r="B130" s="6" t="s">
        <v>639</v>
      </c>
      <c r="C130" s="7" t="s">
        <v>1306</v>
      </c>
      <c r="D130" s="8" t="s">
        <v>2434</v>
      </c>
      <c r="E130" s="9" t="s">
        <v>661</v>
      </c>
      <c r="F130" s="207" t="s">
        <v>2448</v>
      </c>
      <c r="G130" s="45"/>
      <c r="H130" s="26"/>
      <c r="I130" s="7"/>
      <c r="J130" s="8"/>
      <c r="K130" s="9"/>
      <c r="L130" s="211"/>
      <c r="M130" s="45"/>
    </row>
    <row r="131" spans="1:13" s="3" customFormat="1">
      <c r="A131" s="45"/>
      <c r="B131" s="6" t="s">
        <v>640</v>
      </c>
      <c r="C131" s="7" t="s">
        <v>2435</v>
      </c>
      <c r="D131" s="8" t="s">
        <v>2436</v>
      </c>
      <c r="E131" s="9" t="s">
        <v>751</v>
      </c>
      <c r="F131" s="207" t="s">
        <v>2449</v>
      </c>
      <c r="G131" s="45"/>
      <c r="H131" s="26"/>
      <c r="I131" s="7"/>
      <c r="J131" s="8"/>
      <c r="K131" s="9"/>
      <c r="L131" s="211"/>
      <c r="M131" s="45"/>
    </row>
    <row r="132" spans="1:13" s="3" customFormat="1">
      <c r="A132" s="45"/>
      <c r="B132" s="6" t="s">
        <v>641</v>
      </c>
      <c r="C132" s="7" t="s">
        <v>1094</v>
      </c>
      <c r="D132" s="8" t="s">
        <v>2364</v>
      </c>
      <c r="E132" s="9" t="s">
        <v>800</v>
      </c>
      <c r="F132" s="207" t="s">
        <v>2450</v>
      </c>
      <c r="G132" s="45"/>
      <c r="H132" s="26"/>
      <c r="I132" s="7"/>
      <c r="J132" s="8"/>
      <c r="K132" s="9"/>
      <c r="L132" s="211"/>
      <c r="M132" s="45"/>
    </row>
    <row r="133" spans="1:13" s="3" customFormat="1">
      <c r="A133" s="45"/>
      <c r="B133" s="6" t="s">
        <v>642</v>
      </c>
      <c r="C133" s="7" t="s">
        <v>761</v>
      </c>
      <c r="D133" s="8" t="s">
        <v>2437</v>
      </c>
      <c r="E133" s="9" t="s">
        <v>751</v>
      </c>
      <c r="F133" s="207" t="s">
        <v>2451</v>
      </c>
      <c r="G133" s="45"/>
      <c r="H133" s="26"/>
      <c r="I133" s="7"/>
      <c r="J133" s="8"/>
      <c r="K133" s="9"/>
      <c r="L133" s="211"/>
      <c r="M133" s="45"/>
    </row>
    <row r="134" spans="1:13" s="3" customFormat="1">
      <c r="A134" s="45"/>
      <c r="B134" s="6" t="s">
        <v>643</v>
      </c>
      <c r="C134" s="7" t="s">
        <v>753</v>
      </c>
      <c r="D134" s="8" t="s">
        <v>2438</v>
      </c>
      <c r="E134" s="9" t="s">
        <v>751</v>
      </c>
      <c r="F134" s="207" t="s">
        <v>2452</v>
      </c>
      <c r="G134" s="45"/>
      <c r="H134" s="26"/>
      <c r="I134" s="7"/>
      <c r="J134" s="8"/>
      <c r="K134" s="9"/>
      <c r="L134" s="211"/>
      <c r="M134" s="45"/>
    </row>
    <row r="135" spans="1:13" s="3" customFormat="1">
      <c r="A135" s="45"/>
      <c r="B135" s="6" t="s">
        <v>646</v>
      </c>
      <c r="C135" s="7" t="s">
        <v>753</v>
      </c>
      <c r="D135" s="8" t="s">
        <v>1527</v>
      </c>
      <c r="E135" s="9" t="s">
        <v>751</v>
      </c>
      <c r="F135" s="207" t="s">
        <v>2453</v>
      </c>
      <c r="G135" s="45"/>
      <c r="H135" s="26"/>
      <c r="I135" s="7"/>
      <c r="J135" s="8"/>
      <c r="K135" s="9"/>
      <c r="L135" s="211"/>
      <c r="M135" s="45"/>
    </row>
    <row r="136" spans="1:13" s="3" customFormat="1">
      <c r="A136" s="45"/>
      <c r="B136" s="6" t="s">
        <v>647</v>
      </c>
      <c r="C136" s="7" t="s">
        <v>685</v>
      </c>
      <c r="D136" s="8" t="s">
        <v>924</v>
      </c>
      <c r="E136" s="9" t="s">
        <v>657</v>
      </c>
      <c r="F136" s="207" t="s">
        <v>2454</v>
      </c>
      <c r="G136" s="45"/>
      <c r="H136" s="26"/>
      <c r="I136" s="7"/>
      <c r="J136" s="8"/>
      <c r="K136" s="9"/>
      <c r="L136" s="211"/>
      <c r="M136" s="45"/>
    </row>
    <row r="137" spans="1:13" s="3" customFormat="1">
      <c r="A137" s="45"/>
      <c r="B137" s="6" t="s">
        <v>648</v>
      </c>
      <c r="C137" s="7" t="s">
        <v>690</v>
      </c>
      <c r="D137" s="8" t="s">
        <v>2314</v>
      </c>
      <c r="E137" s="9" t="s">
        <v>1662</v>
      </c>
      <c r="F137" s="207" t="s">
        <v>2455</v>
      </c>
      <c r="G137" s="45"/>
      <c r="H137" s="26"/>
      <c r="I137" s="7"/>
      <c r="J137" s="8"/>
      <c r="K137" s="9"/>
      <c r="L137" s="211"/>
      <c r="M137" s="45"/>
    </row>
    <row r="138" spans="1:13" s="3" customFormat="1">
      <c r="A138" s="45"/>
      <c r="B138" s="6" t="s">
        <v>649</v>
      </c>
      <c r="C138" s="7" t="s">
        <v>694</v>
      </c>
      <c r="D138" s="8" t="s">
        <v>1477</v>
      </c>
      <c r="E138" s="9" t="s">
        <v>751</v>
      </c>
      <c r="F138" s="207" t="s">
        <v>2456</v>
      </c>
      <c r="G138" s="45"/>
      <c r="H138" s="26"/>
      <c r="I138" s="7"/>
      <c r="J138" s="8"/>
      <c r="K138" s="9"/>
      <c r="L138" s="211"/>
      <c r="M138" s="45"/>
    </row>
    <row r="139" spans="1:13" s="3" customFormat="1">
      <c r="A139" s="45"/>
      <c r="B139" s="6" t="s">
        <v>650</v>
      </c>
      <c r="C139" s="7" t="s">
        <v>831</v>
      </c>
      <c r="D139" s="8" t="s">
        <v>1205</v>
      </c>
      <c r="E139" s="9" t="s">
        <v>629</v>
      </c>
      <c r="F139" s="207" t="s">
        <v>2457</v>
      </c>
      <c r="G139" s="45"/>
      <c r="H139" s="26"/>
      <c r="I139" s="7"/>
      <c r="J139" s="8"/>
      <c r="K139" s="9"/>
      <c r="L139" s="211"/>
      <c r="M139" s="45"/>
    </row>
    <row r="140" spans="1:13" s="3" customFormat="1">
      <c r="A140" s="45"/>
      <c r="B140" s="6" t="s">
        <v>651</v>
      </c>
      <c r="C140" s="50" t="s">
        <v>831</v>
      </c>
      <c r="D140" s="54" t="s">
        <v>2</v>
      </c>
      <c r="E140" s="52" t="s">
        <v>2425</v>
      </c>
      <c r="F140" s="181"/>
      <c r="G140" s="45"/>
      <c r="H140" s="26"/>
      <c r="I140" s="50"/>
      <c r="J140" s="54"/>
      <c r="K140" s="52"/>
      <c r="L140" s="190"/>
      <c r="M140" s="45"/>
    </row>
    <row r="141" spans="1:13" s="3" customFormat="1" ht="12.75" thickBot="1">
      <c r="A141" s="45"/>
      <c r="B141" s="6" t="s">
        <v>899</v>
      </c>
      <c r="C141" s="50" t="s">
        <v>976</v>
      </c>
      <c r="D141" s="54" t="s">
        <v>3</v>
      </c>
      <c r="E141" s="52" t="s">
        <v>751</v>
      </c>
      <c r="F141" s="181"/>
      <c r="G141" s="45"/>
      <c r="H141" s="26"/>
      <c r="I141" s="50"/>
      <c r="J141" s="54"/>
      <c r="K141" s="52"/>
      <c r="L141" s="192"/>
      <c r="M141" s="45"/>
    </row>
    <row r="142" spans="1:13" s="3" customFormat="1" ht="12.75" hidden="1">
      <c r="A142" s="45"/>
      <c r="B142" s="6"/>
      <c r="C142" s="50"/>
      <c r="D142" s="194"/>
      <c r="E142" s="52"/>
      <c r="F142" s="181"/>
      <c r="G142" s="45"/>
      <c r="H142" s="26"/>
      <c r="I142" s="50"/>
      <c r="J142" s="54"/>
      <c r="K142" s="52"/>
      <c r="L142" s="192"/>
      <c r="M142" s="45"/>
    </row>
    <row r="143" spans="1:13" s="3" customFormat="1" ht="12.75" hidden="1">
      <c r="A143" s="45"/>
      <c r="B143" s="6"/>
      <c r="C143" s="50"/>
      <c r="D143" s="194"/>
      <c r="E143" s="52"/>
      <c r="F143" s="181"/>
      <c r="G143" s="45"/>
      <c r="H143" s="26"/>
      <c r="I143" s="50"/>
      <c r="J143" s="54"/>
      <c r="K143" s="52"/>
      <c r="L143" s="192"/>
      <c r="M143" s="45"/>
    </row>
    <row r="144" spans="1:13" s="3" customFormat="1" ht="12.75" hidden="1">
      <c r="A144" s="45"/>
      <c r="B144" s="6"/>
      <c r="C144" s="50"/>
      <c r="D144" s="194"/>
      <c r="E144" s="52"/>
      <c r="F144" s="181"/>
      <c r="G144" s="45"/>
      <c r="H144" s="26"/>
      <c r="I144" s="50"/>
      <c r="J144" s="54"/>
      <c r="K144" s="52"/>
      <c r="L144" s="192"/>
      <c r="M144" s="45"/>
    </row>
    <row r="145" spans="1:13" s="3" customFormat="1" ht="12.75" hidden="1">
      <c r="A145" s="45"/>
      <c r="B145" s="6"/>
      <c r="C145" s="50"/>
      <c r="D145" s="194"/>
      <c r="E145" s="52"/>
      <c r="F145" s="181"/>
      <c r="G145" s="45"/>
      <c r="H145" s="26"/>
      <c r="I145" s="50"/>
      <c r="J145" s="54"/>
      <c r="K145" s="52"/>
      <c r="L145" s="192"/>
      <c r="M145" s="45"/>
    </row>
    <row r="146" spans="1:13" s="3" customFormat="1" ht="12.75" hidden="1">
      <c r="A146" s="45"/>
      <c r="B146" s="6"/>
      <c r="C146" s="50"/>
      <c r="D146" s="194"/>
      <c r="E146" s="52"/>
      <c r="F146" s="181"/>
      <c r="G146" s="45"/>
      <c r="H146" s="26"/>
      <c r="I146" s="50"/>
      <c r="J146" s="54"/>
      <c r="K146" s="52"/>
      <c r="L146" s="192"/>
      <c r="M146" s="45"/>
    </row>
    <row r="147" spans="1:13" s="3" customFormat="1" ht="12.75" hidden="1">
      <c r="A147" s="45"/>
      <c r="B147" s="6"/>
      <c r="C147" s="50"/>
      <c r="D147" s="194"/>
      <c r="E147" s="52"/>
      <c r="F147" s="181"/>
      <c r="G147" s="45"/>
      <c r="H147" s="26"/>
      <c r="I147" s="50"/>
      <c r="J147" s="54"/>
      <c r="K147" s="52"/>
      <c r="L147" s="192"/>
      <c r="M147" s="45"/>
    </row>
    <row r="148" spans="1:13" s="3" customFormat="1" ht="12.75" hidden="1">
      <c r="A148" s="45"/>
      <c r="B148" s="6"/>
      <c r="C148" s="50"/>
      <c r="D148" s="194"/>
      <c r="E148" s="52"/>
      <c r="F148" s="181"/>
      <c r="G148" s="45"/>
      <c r="H148" s="26"/>
      <c r="I148" s="50"/>
      <c r="J148" s="54"/>
      <c r="K148" s="52"/>
      <c r="L148" s="192"/>
      <c r="M148" s="45"/>
    </row>
    <row r="149" spans="1:13" s="3" customFormat="1" ht="12.75" hidden="1">
      <c r="A149" s="45"/>
      <c r="B149" s="6"/>
      <c r="C149" s="50"/>
      <c r="D149" s="194"/>
      <c r="E149" s="52"/>
      <c r="F149" s="181"/>
      <c r="G149" s="45"/>
      <c r="H149" s="26"/>
      <c r="I149" s="50"/>
      <c r="J149" s="54"/>
      <c r="K149" s="52"/>
      <c r="L149" s="192"/>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52"/>
      <c r="L151" s="192"/>
      <c r="M151" s="45"/>
    </row>
    <row r="152" spans="1:13" s="3" customFormat="1" ht="12.75" hidden="1">
      <c r="A152" s="45"/>
      <c r="B152" s="6"/>
      <c r="C152" s="50"/>
      <c r="D152" s="194"/>
      <c r="E152" s="52"/>
      <c r="F152" s="181"/>
      <c r="G152" s="45"/>
      <c r="H152" s="26"/>
      <c r="I152" s="50"/>
      <c r="J152" s="54"/>
      <c r="K152" s="52"/>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52"/>
      <c r="L154" s="192"/>
      <c r="M154" s="45"/>
    </row>
    <row r="155" spans="1:13" s="3" customFormat="1" ht="12.75" hidden="1">
      <c r="A155" s="45"/>
      <c r="B155" s="6"/>
      <c r="C155" s="50"/>
      <c r="D155" s="194"/>
      <c r="E155" s="52"/>
      <c r="F155" s="181"/>
      <c r="G155" s="45"/>
      <c r="H155" s="26"/>
      <c r="I155" s="50"/>
      <c r="J155" s="54"/>
      <c r="K155" s="52"/>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1056" t="s">
        <v>769</v>
      </c>
      <c r="C159" s="1056"/>
      <c r="D159" s="35"/>
      <c r="E159" s="160" t="s">
        <v>713</v>
      </c>
      <c r="F159" s="1065" t="s">
        <v>1639</v>
      </c>
      <c r="G159" s="1065"/>
      <c r="H159" s="1065"/>
      <c r="I159" s="1065"/>
      <c r="J159" s="35"/>
      <c r="K159" s="1056" t="s">
        <v>898</v>
      </c>
      <c r="L159" s="1056"/>
      <c r="M159" s="35"/>
    </row>
    <row r="160" spans="1:13" ht="5.25" customHeight="1" thickTop="1" thickBot="1">
      <c r="A160" s="35"/>
      <c r="B160" s="1057" t="s">
        <v>621</v>
      </c>
      <c r="C160" s="1058"/>
      <c r="D160" s="43"/>
      <c r="E160" s="44"/>
      <c r="F160" s="44"/>
      <c r="G160" s="35"/>
      <c r="H160" s="1061" t="s">
        <v>652</v>
      </c>
      <c r="I160" s="1062"/>
      <c r="J160" s="35"/>
      <c r="K160" s="35"/>
      <c r="L160" s="35"/>
      <c r="M160" s="35"/>
    </row>
    <row r="161" spans="1:13" s="3" customFormat="1" ht="16.5" thickTop="1" thickBot="1">
      <c r="A161" s="45"/>
      <c r="B161" s="1059"/>
      <c r="C161" s="1060"/>
      <c r="D161" s="14"/>
      <c r="E161" s="12" t="s">
        <v>645</v>
      </c>
      <c r="F161" s="13">
        <f>COUNTA(D163:D184)</f>
        <v>18</v>
      </c>
      <c r="G161" s="45"/>
      <c r="H161" s="1063"/>
      <c r="I161" s="1064"/>
      <c r="J161" s="32"/>
      <c r="K161" s="33" t="s">
        <v>645</v>
      </c>
      <c r="L161" s="34">
        <f>COUNTA(J163:J184)</f>
        <v>9</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753</v>
      </c>
      <c r="D163" s="78" t="s">
        <v>2467</v>
      </c>
      <c r="E163" s="79" t="s">
        <v>751</v>
      </c>
      <c r="F163" s="204" t="s">
        <v>2447</v>
      </c>
      <c r="G163" s="45"/>
      <c r="H163" s="94" t="s">
        <v>630</v>
      </c>
      <c r="I163" s="77" t="s">
        <v>729</v>
      </c>
      <c r="J163" s="78" t="s">
        <v>2492</v>
      </c>
      <c r="K163" s="79" t="s">
        <v>751</v>
      </c>
      <c r="L163" s="208" t="s">
        <v>2499</v>
      </c>
      <c r="M163" s="45"/>
    </row>
    <row r="164" spans="1:13" s="3" customFormat="1">
      <c r="A164" s="45"/>
      <c r="B164" s="81" t="s">
        <v>631</v>
      </c>
      <c r="C164" s="82" t="s">
        <v>687</v>
      </c>
      <c r="D164" s="83" t="s">
        <v>1399</v>
      </c>
      <c r="E164" s="84" t="s">
        <v>751</v>
      </c>
      <c r="F164" s="205" t="s">
        <v>2476</v>
      </c>
      <c r="G164" s="45"/>
      <c r="H164" s="96" t="s">
        <v>631</v>
      </c>
      <c r="I164" s="82" t="s">
        <v>664</v>
      </c>
      <c r="J164" s="83" t="s">
        <v>2493</v>
      </c>
      <c r="K164" s="84" t="s">
        <v>751</v>
      </c>
      <c r="L164" s="209" t="s">
        <v>2500</v>
      </c>
      <c r="M164" s="45"/>
    </row>
    <row r="165" spans="1:13" s="3" customFormat="1">
      <c r="A165" s="45"/>
      <c r="B165" s="86" t="s">
        <v>632</v>
      </c>
      <c r="C165" s="87" t="s">
        <v>680</v>
      </c>
      <c r="D165" s="88" t="s">
        <v>2468</v>
      </c>
      <c r="E165" s="89" t="s">
        <v>2458</v>
      </c>
      <c r="F165" s="206" t="s">
        <v>2477</v>
      </c>
      <c r="G165" s="45"/>
      <c r="H165" s="98" t="s">
        <v>632</v>
      </c>
      <c r="I165" s="87" t="s">
        <v>706</v>
      </c>
      <c r="J165" s="88" t="s">
        <v>2494</v>
      </c>
      <c r="K165" s="89" t="s">
        <v>2425</v>
      </c>
      <c r="L165" s="210" t="s">
        <v>2501</v>
      </c>
      <c r="M165" s="45"/>
    </row>
    <row r="166" spans="1:13" s="3" customFormat="1">
      <c r="A166" s="45"/>
      <c r="B166" s="6" t="s">
        <v>633</v>
      </c>
      <c r="C166" s="7" t="s">
        <v>653</v>
      </c>
      <c r="D166" s="8" t="s">
        <v>924</v>
      </c>
      <c r="E166" s="9" t="s">
        <v>735</v>
      </c>
      <c r="F166" s="207" t="s">
        <v>2478</v>
      </c>
      <c r="G166" s="45"/>
      <c r="H166" s="26" t="s">
        <v>633</v>
      </c>
      <c r="I166" s="7" t="s">
        <v>699</v>
      </c>
      <c r="J166" s="8" t="s">
        <v>2495</v>
      </c>
      <c r="K166" s="9" t="s">
        <v>751</v>
      </c>
      <c r="L166" s="211" t="s">
        <v>2502</v>
      </c>
      <c r="M166" s="45"/>
    </row>
    <row r="167" spans="1:13" s="3" customFormat="1">
      <c r="A167" s="45"/>
      <c r="B167" s="6" t="s">
        <v>634</v>
      </c>
      <c r="C167" s="7" t="s">
        <v>2469</v>
      </c>
      <c r="D167" s="8" t="s">
        <v>2470</v>
      </c>
      <c r="E167" s="9" t="s">
        <v>661</v>
      </c>
      <c r="F167" s="207" t="s">
        <v>2479</v>
      </c>
      <c r="G167" s="45"/>
      <c r="H167" s="26" t="s">
        <v>634</v>
      </c>
      <c r="I167" s="7" t="s">
        <v>706</v>
      </c>
      <c r="J167" s="8" t="s">
        <v>1146</v>
      </c>
      <c r="K167" s="9" t="s">
        <v>751</v>
      </c>
      <c r="L167" s="211" t="s">
        <v>2503</v>
      </c>
      <c r="M167" s="45"/>
    </row>
    <row r="168" spans="1:13" s="3" customFormat="1">
      <c r="A168" s="45"/>
      <c r="B168" s="6" t="s">
        <v>635</v>
      </c>
      <c r="C168" s="7" t="s">
        <v>1478</v>
      </c>
      <c r="D168" s="8" t="s">
        <v>2471</v>
      </c>
      <c r="E168" s="9" t="s">
        <v>751</v>
      </c>
      <c r="F168" s="207" t="s">
        <v>2480</v>
      </c>
      <c r="G168" s="45"/>
      <c r="H168" s="26" t="s">
        <v>635</v>
      </c>
      <c r="I168" s="7" t="s">
        <v>791</v>
      </c>
      <c r="J168" s="8" t="s">
        <v>2508</v>
      </c>
      <c r="K168" s="9" t="s">
        <v>751</v>
      </c>
      <c r="L168" s="211" t="s">
        <v>2504</v>
      </c>
      <c r="M168" s="45"/>
    </row>
    <row r="169" spans="1:13" s="3" customFormat="1">
      <c r="A169" s="45"/>
      <c r="B169" s="6" t="s">
        <v>636</v>
      </c>
      <c r="C169" s="7" t="s">
        <v>690</v>
      </c>
      <c r="D169" s="8" t="s">
        <v>2283</v>
      </c>
      <c r="E169" s="9" t="s">
        <v>1662</v>
      </c>
      <c r="F169" s="207" t="s">
        <v>2481</v>
      </c>
      <c r="G169" s="45"/>
      <c r="H169" s="26" t="s">
        <v>636</v>
      </c>
      <c r="I169" s="7" t="s">
        <v>1114</v>
      </c>
      <c r="J169" s="8" t="s">
        <v>2496</v>
      </c>
      <c r="K169" s="9" t="s">
        <v>629</v>
      </c>
      <c r="L169" s="211" t="s">
        <v>2505</v>
      </c>
      <c r="M169" s="45"/>
    </row>
    <row r="170" spans="1:13" s="3" customFormat="1">
      <c r="A170" s="45"/>
      <c r="B170" s="6" t="s">
        <v>637</v>
      </c>
      <c r="C170" s="7" t="s">
        <v>976</v>
      </c>
      <c r="D170" s="8" t="s">
        <v>2472</v>
      </c>
      <c r="E170" s="9" t="s">
        <v>751</v>
      </c>
      <c r="F170" s="207" t="s">
        <v>2482</v>
      </c>
      <c r="G170" s="45"/>
      <c r="H170" s="26" t="s">
        <v>637</v>
      </c>
      <c r="I170" s="7" t="s">
        <v>667</v>
      </c>
      <c r="J170" s="8" t="s">
        <v>2497</v>
      </c>
      <c r="K170" s="9" t="s">
        <v>1594</v>
      </c>
      <c r="L170" s="211" t="s">
        <v>2506</v>
      </c>
      <c r="M170" s="45"/>
    </row>
    <row r="171" spans="1:13" s="3" customFormat="1">
      <c r="A171" s="45"/>
      <c r="B171" s="6" t="s">
        <v>638</v>
      </c>
      <c r="C171" s="7" t="s">
        <v>973</v>
      </c>
      <c r="D171" s="8" t="s">
        <v>2473</v>
      </c>
      <c r="E171" s="9" t="s">
        <v>661</v>
      </c>
      <c r="F171" s="207" t="s">
        <v>2483</v>
      </c>
      <c r="G171" s="45"/>
      <c r="H171" s="26" t="s">
        <v>638</v>
      </c>
      <c r="I171" s="7" t="s">
        <v>664</v>
      </c>
      <c r="J171" s="8" t="s">
        <v>2498</v>
      </c>
      <c r="K171" s="9" t="s">
        <v>1594</v>
      </c>
      <c r="L171" s="211" t="s">
        <v>2507</v>
      </c>
      <c r="M171" s="45"/>
    </row>
    <row r="172" spans="1:13" s="3" customFormat="1">
      <c r="A172" s="45"/>
      <c r="B172" s="6" t="s">
        <v>639</v>
      </c>
      <c r="C172" s="7" t="s">
        <v>1375</v>
      </c>
      <c r="D172" s="8" t="s">
        <v>1361</v>
      </c>
      <c r="E172" s="9" t="s">
        <v>751</v>
      </c>
      <c r="F172" s="207" t="s">
        <v>2484</v>
      </c>
      <c r="G172" s="45"/>
      <c r="H172" s="26"/>
      <c r="I172" s="7"/>
      <c r="J172" s="8"/>
      <c r="K172" s="9"/>
      <c r="L172" s="211"/>
      <c r="M172" s="45"/>
    </row>
    <row r="173" spans="1:13" s="3" customFormat="1">
      <c r="A173" s="45"/>
      <c r="B173" s="6" t="s">
        <v>640</v>
      </c>
      <c r="C173" s="7" t="s">
        <v>653</v>
      </c>
      <c r="D173" s="8" t="s">
        <v>654</v>
      </c>
      <c r="E173" s="9" t="s">
        <v>629</v>
      </c>
      <c r="F173" s="207" t="s">
        <v>2485</v>
      </c>
      <c r="G173" s="45"/>
      <c r="H173" s="26"/>
      <c r="I173" s="7"/>
      <c r="J173" s="8"/>
      <c r="K173" s="9"/>
      <c r="L173" s="211"/>
      <c r="M173" s="45"/>
    </row>
    <row r="174" spans="1:13" s="3" customFormat="1" ht="12" customHeight="1">
      <c r="A174" s="45"/>
      <c r="B174" s="6" t="s">
        <v>641</v>
      </c>
      <c r="C174" s="7" t="s">
        <v>655</v>
      </c>
      <c r="D174" s="8" t="s">
        <v>2474</v>
      </c>
      <c r="E174" s="9" t="s">
        <v>2425</v>
      </c>
      <c r="F174" s="207" t="s">
        <v>2486</v>
      </c>
      <c r="G174" s="45"/>
      <c r="H174" s="26"/>
      <c r="I174" s="7"/>
      <c r="J174" s="8"/>
      <c r="K174" s="9"/>
      <c r="L174" s="211"/>
      <c r="M174" s="45"/>
    </row>
    <row r="175" spans="1:13" s="3" customFormat="1">
      <c r="A175" s="45"/>
      <c r="B175" s="6" t="s">
        <v>642</v>
      </c>
      <c r="C175" s="7" t="s">
        <v>976</v>
      </c>
      <c r="D175" s="8" t="s">
        <v>975</v>
      </c>
      <c r="E175" s="9" t="s">
        <v>2425</v>
      </c>
      <c r="F175" s="207" t="s">
        <v>2487</v>
      </c>
      <c r="G175" s="45"/>
      <c r="H175" s="26"/>
      <c r="I175" s="7"/>
      <c r="J175" s="8"/>
      <c r="K175" s="9"/>
      <c r="L175" s="211"/>
      <c r="M175" s="45"/>
    </row>
    <row r="176" spans="1:13" s="3" customFormat="1">
      <c r="A176" s="45"/>
      <c r="B176" s="6" t="s">
        <v>643</v>
      </c>
      <c r="C176" s="7" t="s">
        <v>1153</v>
      </c>
      <c r="D176" s="8" t="s">
        <v>2475</v>
      </c>
      <c r="E176" s="9" t="s">
        <v>2425</v>
      </c>
      <c r="F176" s="207" t="s">
        <v>2488</v>
      </c>
      <c r="G176" s="45"/>
      <c r="H176" s="26"/>
      <c r="I176" s="7"/>
      <c r="J176" s="8"/>
      <c r="K176" s="9"/>
      <c r="L176" s="211"/>
      <c r="M176" s="45"/>
    </row>
    <row r="177" spans="1:13" s="3" customFormat="1">
      <c r="A177" s="45"/>
      <c r="B177" s="6" t="s">
        <v>646</v>
      </c>
      <c r="C177" s="7" t="s">
        <v>761</v>
      </c>
      <c r="D177" s="8" t="s">
        <v>1363</v>
      </c>
      <c r="E177" s="9" t="s">
        <v>751</v>
      </c>
      <c r="F177" s="207" t="s">
        <v>2489</v>
      </c>
      <c r="G177" s="45"/>
      <c r="H177" s="26"/>
      <c r="I177" s="7"/>
      <c r="J177" s="8"/>
      <c r="K177" s="9"/>
      <c r="L177" s="211"/>
      <c r="M177" s="45"/>
    </row>
    <row r="178" spans="1:13" s="3" customFormat="1">
      <c r="A178" s="45"/>
      <c r="B178" s="6" t="s">
        <v>647</v>
      </c>
      <c r="C178" s="7" t="s">
        <v>1458</v>
      </c>
      <c r="D178" s="8" t="s">
        <v>1549</v>
      </c>
      <c r="E178" s="9" t="s">
        <v>661</v>
      </c>
      <c r="F178" s="207" t="s">
        <v>2490</v>
      </c>
      <c r="G178" s="45"/>
      <c r="H178" s="26"/>
      <c r="I178" s="7"/>
      <c r="J178" s="8"/>
      <c r="K178" s="9"/>
      <c r="L178" s="211"/>
      <c r="M178" s="45"/>
    </row>
    <row r="179" spans="1:13" s="3" customFormat="1">
      <c r="A179" s="45"/>
      <c r="B179" s="6" t="s">
        <v>648</v>
      </c>
      <c r="C179" s="7" t="s">
        <v>1202</v>
      </c>
      <c r="D179" s="8" t="s">
        <v>1312</v>
      </c>
      <c r="E179" s="9" t="s">
        <v>629</v>
      </c>
      <c r="F179" s="207" t="s">
        <v>2491</v>
      </c>
      <c r="G179" s="45"/>
      <c r="H179" s="26"/>
      <c r="I179" s="7"/>
      <c r="J179" s="8"/>
      <c r="K179" s="9"/>
      <c r="L179" s="211"/>
      <c r="M179" s="45"/>
    </row>
    <row r="180" spans="1:13" s="3" customFormat="1" ht="12.75" thickBot="1">
      <c r="A180" s="45"/>
      <c r="B180" s="6" t="s">
        <v>649</v>
      </c>
      <c r="C180" s="7" t="s">
        <v>680</v>
      </c>
      <c r="D180" s="250" t="s">
        <v>2314</v>
      </c>
      <c r="E180" s="9" t="s">
        <v>1662</v>
      </c>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1056" t="s">
        <v>770</v>
      </c>
      <c r="C186" s="1056"/>
      <c r="D186" s="35"/>
      <c r="E186" s="160" t="s">
        <v>898</v>
      </c>
      <c r="F186" s="1065" t="s">
        <v>715</v>
      </c>
      <c r="G186" s="1065"/>
      <c r="H186" s="1065"/>
      <c r="I186" s="1065"/>
      <c r="J186" s="35"/>
      <c r="K186" s="1056" t="s">
        <v>725</v>
      </c>
      <c r="L186" s="1056"/>
      <c r="M186" s="35"/>
    </row>
    <row r="187" spans="1:13" ht="5.25" customHeight="1" thickTop="1" thickBot="1">
      <c r="B187" s="1057" t="s">
        <v>1617</v>
      </c>
      <c r="C187" s="1058"/>
      <c r="D187" s="43"/>
      <c r="E187" s="44"/>
      <c r="F187" s="44"/>
      <c r="G187" s="35"/>
      <c r="H187" s="1061" t="s">
        <v>1618</v>
      </c>
      <c r="I187" s="1062"/>
      <c r="J187" s="35"/>
      <c r="K187" s="35"/>
      <c r="L187" s="35"/>
      <c r="M187" s="35"/>
    </row>
    <row r="188" spans="1:13" ht="16.5" thickTop="1" thickBot="1">
      <c r="B188" s="1059"/>
      <c r="C188" s="1060"/>
      <c r="D188" s="14"/>
      <c r="E188" s="12" t="s">
        <v>645</v>
      </c>
      <c r="F188" s="13">
        <f>COUNTA(D190:D209)</f>
        <v>6</v>
      </c>
      <c r="G188" s="45"/>
      <c r="H188" s="1063"/>
      <c r="I188" s="1064"/>
      <c r="J188" s="32"/>
      <c r="K188" s="33" t="s">
        <v>645</v>
      </c>
      <c r="L188" s="34">
        <f>COUNTA(J190:J209)</f>
        <v>7</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1358</v>
      </c>
      <c r="D190" s="78" t="s">
        <v>2509</v>
      </c>
      <c r="E190" s="79" t="s">
        <v>2458</v>
      </c>
      <c r="F190" s="204" t="s">
        <v>2512</v>
      </c>
      <c r="G190" s="45"/>
      <c r="H190" s="94" t="s">
        <v>630</v>
      </c>
      <c r="I190" s="77" t="s">
        <v>740</v>
      </c>
      <c r="J190" s="78" t="s">
        <v>996</v>
      </c>
      <c r="K190" s="79" t="s">
        <v>751</v>
      </c>
      <c r="L190" s="208" t="s">
        <v>2521</v>
      </c>
      <c r="M190" s="35"/>
    </row>
    <row r="191" spans="1:13">
      <c r="B191" s="81" t="s">
        <v>631</v>
      </c>
      <c r="C191" s="82" t="s">
        <v>680</v>
      </c>
      <c r="D191" s="83" t="s">
        <v>654</v>
      </c>
      <c r="E191" s="84" t="s">
        <v>629</v>
      </c>
      <c r="F191" s="205" t="s">
        <v>2513</v>
      </c>
      <c r="G191" s="45"/>
      <c r="H191" s="96" t="s">
        <v>631</v>
      </c>
      <c r="I191" s="82" t="s">
        <v>1121</v>
      </c>
      <c r="J191" s="83" t="s">
        <v>878</v>
      </c>
      <c r="K191" s="84" t="s">
        <v>2528</v>
      </c>
      <c r="L191" s="209" t="s">
        <v>2522</v>
      </c>
      <c r="M191" s="35"/>
    </row>
    <row r="192" spans="1:13">
      <c r="B192" s="86" t="s">
        <v>632</v>
      </c>
      <c r="C192" s="87" t="s">
        <v>1569</v>
      </c>
      <c r="D192" s="88" t="s">
        <v>2510</v>
      </c>
      <c r="E192" s="89" t="s">
        <v>751</v>
      </c>
      <c r="F192" s="206" t="s">
        <v>2514</v>
      </c>
      <c r="G192" s="45"/>
      <c r="H192" s="98" t="s">
        <v>632</v>
      </c>
      <c r="I192" s="87" t="s">
        <v>783</v>
      </c>
      <c r="J192" s="88" t="s">
        <v>1123</v>
      </c>
      <c r="K192" s="89" t="s">
        <v>661</v>
      </c>
      <c r="L192" s="210" t="s">
        <v>2523</v>
      </c>
      <c r="M192" s="35"/>
    </row>
    <row r="193" spans="2:13">
      <c r="B193" s="6" t="s">
        <v>633</v>
      </c>
      <c r="C193" s="7" t="s">
        <v>1203</v>
      </c>
      <c r="D193" s="8" t="s">
        <v>2511</v>
      </c>
      <c r="E193" s="9" t="s">
        <v>751</v>
      </c>
      <c r="F193" s="207" t="s">
        <v>2515</v>
      </c>
      <c r="G193" s="45"/>
      <c r="H193" s="26" t="s">
        <v>633</v>
      </c>
      <c r="I193" s="7" t="s">
        <v>729</v>
      </c>
      <c r="J193" s="8" t="s">
        <v>1179</v>
      </c>
      <c r="K193" s="9" t="s">
        <v>751</v>
      </c>
      <c r="L193" s="211" t="s">
        <v>2524</v>
      </c>
      <c r="M193" s="35"/>
    </row>
    <row r="194" spans="2:13">
      <c r="B194" s="6" t="s">
        <v>634</v>
      </c>
      <c r="C194" s="7" t="s">
        <v>976</v>
      </c>
      <c r="D194" s="8" t="s">
        <v>1399</v>
      </c>
      <c r="E194" s="9" t="s">
        <v>751</v>
      </c>
      <c r="F194" s="207" t="s">
        <v>2516</v>
      </c>
      <c r="G194" s="45"/>
      <c r="H194" s="26" t="s">
        <v>634</v>
      </c>
      <c r="I194" s="7" t="s">
        <v>816</v>
      </c>
      <c r="J194" s="8" t="s">
        <v>2518</v>
      </c>
      <c r="K194" s="9" t="s">
        <v>1594</v>
      </c>
      <c r="L194" s="211" t="s">
        <v>2525</v>
      </c>
      <c r="M194" s="35"/>
    </row>
    <row r="195" spans="2:13">
      <c r="B195" s="6" t="s">
        <v>635</v>
      </c>
      <c r="C195" s="7" t="s">
        <v>696</v>
      </c>
      <c r="D195" s="8" t="s">
        <v>924</v>
      </c>
      <c r="E195" s="9" t="s">
        <v>735</v>
      </c>
      <c r="F195" s="207" t="s">
        <v>2517</v>
      </c>
      <c r="G195" s="45"/>
      <c r="H195" s="26" t="s">
        <v>635</v>
      </c>
      <c r="I195" s="7" t="s">
        <v>729</v>
      </c>
      <c r="J195" s="8" t="s">
        <v>2519</v>
      </c>
      <c r="K195" s="9" t="s">
        <v>1594</v>
      </c>
      <c r="L195" s="211" t="s">
        <v>2526</v>
      </c>
      <c r="M195" s="35"/>
    </row>
    <row r="196" spans="2:13" ht="13.5" thickBot="1">
      <c r="B196" s="6"/>
      <c r="C196" s="7"/>
      <c r="D196" s="20"/>
      <c r="E196" s="9"/>
      <c r="F196" s="207"/>
      <c r="G196" s="45"/>
      <c r="H196" s="26" t="s">
        <v>636</v>
      </c>
      <c r="I196" s="7" t="s">
        <v>709</v>
      </c>
      <c r="J196" s="8" t="s">
        <v>2520</v>
      </c>
      <c r="K196" s="9" t="s">
        <v>1594</v>
      </c>
      <c r="L196" s="211" t="s">
        <v>2527</v>
      </c>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1056" t="s">
        <v>770</v>
      </c>
      <c r="C211" s="1056"/>
      <c r="D211" s="35"/>
      <c r="E211" s="160" t="s">
        <v>725</v>
      </c>
      <c r="F211" s="1065" t="s">
        <v>1640</v>
      </c>
      <c r="G211" s="1065"/>
      <c r="H211" s="1065"/>
      <c r="I211" s="1065"/>
      <c r="J211" s="35"/>
      <c r="K211" s="1056" t="s">
        <v>725</v>
      </c>
      <c r="L211" s="1056"/>
      <c r="M211" s="45"/>
    </row>
    <row r="212" spans="1:13" s="3" customFormat="1" ht="5.25" customHeight="1" thickTop="1" thickBot="1">
      <c r="A212" s="35"/>
      <c r="B212" s="1057" t="s">
        <v>716</v>
      </c>
      <c r="C212" s="1058"/>
      <c r="D212" s="43"/>
      <c r="E212" s="44"/>
      <c r="F212" s="44"/>
      <c r="G212" s="35"/>
      <c r="H212" s="1061" t="s">
        <v>717</v>
      </c>
      <c r="I212" s="1062"/>
      <c r="J212" s="35"/>
      <c r="K212" s="35"/>
      <c r="L212" s="35"/>
      <c r="M212" s="45"/>
    </row>
    <row r="213" spans="1:13" s="3" customFormat="1" ht="16.5" thickTop="1" thickBot="1">
      <c r="A213" s="45"/>
      <c r="B213" s="1059"/>
      <c r="C213" s="1060"/>
      <c r="D213" s="14"/>
      <c r="E213" s="12" t="s">
        <v>645</v>
      </c>
      <c r="F213" s="13">
        <f>COUNTA(D215:D234)</f>
        <v>2</v>
      </c>
      <c r="G213" s="45"/>
      <c r="H213" s="1063"/>
      <c r="I213" s="1064"/>
      <c r="J213" s="32"/>
      <c r="K213" s="33" t="s">
        <v>645</v>
      </c>
      <c r="L213" s="34">
        <f>COUNTA(J215:J234)</f>
        <v>4</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690</v>
      </c>
      <c r="D215" s="78" t="s">
        <v>1619</v>
      </c>
      <c r="E215" s="79" t="s">
        <v>751</v>
      </c>
      <c r="F215" s="204" t="s">
        <v>2534</v>
      </c>
      <c r="G215" s="45"/>
      <c r="H215" s="94" t="s">
        <v>630</v>
      </c>
      <c r="I215" s="77" t="s">
        <v>740</v>
      </c>
      <c r="J215" s="78" t="s">
        <v>2529</v>
      </c>
      <c r="K215" s="79" t="s">
        <v>661</v>
      </c>
      <c r="L215" s="208" t="s">
        <v>2530</v>
      </c>
      <c r="M215" s="45"/>
    </row>
    <row r="216" spans="1:13" s="3" customFormat="1">
      <c r="A216" s="45"/>
      <c r="B216" s="81" t="s">
        <v>631</v>
      </c>
      <c r="C216" s="82" t="s">
        <v>680</v>
      </c>
      <c r="D216" s="83" t="s">
        <v>654</v>
      </c>
      <c r="E216" s="84" t="s">
        <v>629</v>
      </c>
      <c r="F216" s="205" t="s">
        <v>2535</v>
      </c>
      <c r="G216" s="45"/>
      <c r="H216" s="96" t="s">
        <v>631</v>
      </c>
      <c r="I216" s="82" t="s">
        <v>708</v>
      </c>
      <c r="J216" s="83" t="s">
        <v>1023</v>
      </c>
      <c r="K216" s="84" t="s">
        <v>800</v>
      </c>
      <c r="L216" s="209" t="s">
        <v>2531</v>
      </c>
      <c r="M216" s="45"/>
    </row>
    <row r="217" spans="1:13" s="3" customFormat="1">
      <c r="A217" s="45"/>
      <c r="B217" s="86"/>
      <c r="C217" s="87"/>
      <c r="D217" s="88"/>
      <c r="E217" s="89"/>
      <c r="F217" s="206"/>
      <c r="G217" s="45"/>
      <c r="H217" s="98" t="s">
        <v>632</v>
      </c>
      <c r="I217" s="87" t="s">
        <v>729</v>
      </c>
      <c r="J217" s="88" t="s">
        <v>996</v>
      </c>
      <c r="K217" s="89" t="s">
        <v>751</v>
      </c>
      <c r="L217" s="210" t="s">
        <v>2532</v>
      </c>
      <c r="M217" s="45"/>
    </row>
    <row r="218" spans="1:13" s="3" customFormat="1" ht="13.5" thickBot="1">
      <c r="A218" s="45"/>
      <c r="B218" s="6"/>
      <c r="C218" s="7"/>
      <c r="D218" s="20"/>
      <c r="E218" s="9"/>
      <c r="F218" s="207"/>
      <c r="G218" s="45"/>
      <c r="H218" s="26" t="s">
        <v>633</v>
      </c>
      <c r="I218" s="7" t="s">
        <v>667</v>
      </c>
      <c r="J218" s="8" t="s">
        <v>792</v>
      </c>
      <c r="K218" s="9" t="s">
        <v>629</v>
      </c>
      <c r="L218" s="211" t="s">
        <v>2533</v>
      </c>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1"/>
      <c r="E229" s="9"/>
      <c r="F229" s="179"/>
      <c r="G229" s="45"/>
      <c r="H229" s="26"/>
      <c r="I229" s="7"/>
      <c r="J229" s="7"/>
      <c r="K229" s="9"/>
      <c r="L229" s="190"/>
      <c r="M229" s="45"/>
    </row>
    <row r="230" spans="1:13" s="3" customFormat="1" ht="12.75" hidden="1">
      <c r="A230" s="45"/>
      <c r="B230" s="6"/>
      <c r="C230" s="7"/>
      <c r="D230" s="21"/>
      <c r="E230" s="9"/>
      <c r="F230" s="179"/>
      <c r="G230" s="45"/>
      <c r="H230" s="26"/>
      <c r="I230" s="7"/>
      <c r="J230" s="7"/>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3.5" hidden="1"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1065" t="s">
        <v>1641</v>
      </c>
      <c r="G236" s="1065"/>
      <c r="H236" s="1065"/>
      <c r="I236" s="1065"/>
      <c r="J236" s="35"/>
      <c r="K236" s="160" t="s">
        <v>722</v>
      </c>
      <c r="L236" s="160"/>
      <c r="M236" s="45"/>
    </row>
    <row r="237" spans="1:13" s="3" customFormat="1" ht="5.25" customHeight="1" thickTop="1" thickBot="1">
      <c r="A237" s="35"/>
      <c r="B237" s="1083" t="s">
        <v>718</v>
      </c>
      <c r="C237" s="1084"/>
      <c r="D237" s="43"/>
      <c r="E237" s="44"/>
      <c r="F237" s="44"/>
      <c r="G237" s="35"/>
      <c r="H237" s="1087" t="s">
        <v>719</v>
      </c>
      <c r="I237" s="1088"/>
      <c r="J237" s="35"/>
      <c r="K237" s="35"/>
      <c r="L237" s="35"/>
      <c r="M237" s="45"/>
    </row>
    <row r="238" spans="1:13" s="3" customFormat="1" ht="16.5" thickTop="1" thickBot="1">
      <c r="A238" s="45"/>
      <c r="B238" s="1085"/>
      <c r="C238" s="1086"/>
      <c r="D238" s="14"/>
      <c r="E238" s="12" t="s">
        <v>645</v>
      </c>
      <c r="F238" s="13">
        <f>COUNTA(D240:D259)</f>
        <v>7</v>
      </c>
      <c r="G238" s="45"/>
      <c r="H238" s="1089"/>
      <c r="I238" s="1090"/>
      <c r="J238" s="32"/>
      <c r="K238" s="33" t="s">
        <v>645</v>
      </c>
      <c r="L238" s="34">
        <f>COUNTA(J240:J259)</f>
        <v>13</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967</v>
      </c>
      <c r="D240" s="78" t="s">
        <v>1269</v>
      </c>
      <c r="E240" s="79" t="s">
        <v>940</v>
      </c>
      <c r="F240" s="204" t="s">
        <v>2538</v>
      </c>
      <c r="G240" s="45"/>
      <c r="H240" s="94" t="s">
        <v>630</v>
      </c>
      <c r="I240" s="77" t="s">
        <v>1187</v>
      </c>
      <c r="J240" s="78" t="s">
        <v>2550</v>
      </c>
      <c r="K240" s="79" t="s">
        <v>940</v>
      </c>
      <c r="L240" s="208" t="s">
        <v>2557</v>
      </c>
      <c r="M240" s="45"/>
    </row>
    <row r="241" spans="1:13" s="3" customFormat="1">
      <c r="A241" s="45"/>
      <c r="B241" s="81" t="s">
        <v>631</v>
      </c>
      <c r="C241" s="82" t="s">
        <v>1569</v>
      </c>
      <c r="D241" s="83" t="s">
        <v>2510</v>
      </c>
      <c r="E241" s="84" t="s">
        <v>751</v>
      </c>
      <c r="F241" s="205" t="s">
        <v>2539</v>
      </c>
      <c r="G241" s="45"/>
      <c r="H241" s="96" t="s">
        <v>631</v>
      </c>
      <c r="I241" s="82" t="s">
        <v>706</v>
      </c>
      <c r="J241" s="83" t="s">
        <v>1049</v>
      </c>
      <c r="K241" s="84" t="s">
        <v>933</v>
      </c>
      <c r="L241" s="209" t="s">
        <v>2558</v>
      </c>
      <c r="M241" s="45"/>
    </row>
    <row r="242" spans="1:13" s="3" customFormat="1">
      <c r="A242" s="45"/>
      <c r="B242" s="86" t="s">
        <v>632</v>
      </c>
      <c r="C242" s="87" t="s">
        <v>753</v>
      </c>
      <c r="D242" s="88" t="s">
        <v>1244</v>
      </c>
      <c r="E242" s="89" t="s">
        <v>629</v>
      </c>
      <c r="F242" s="206" t="s">
        <v>2540</v>
      </c>
      <c r="G242" s="45"/>
      <c r="H242" s="98" t="s">
        <v>632</v>
      </c>
      <c r="I242" s="87" t="s">
        <v>1271</v>
      </c>
      <c r="J242" s="88" t="s">
        <v>1275</v>
      </c>
      <c r="K242" s="89" t="s">
        <v>946</v>
      </c>
      <c r="L242" s="210" t="s">
        <v>2559</v>
      </c>
      <c r="M242" s="45"/>
    </row>
    <row r="243" spans="1:13" s="3" customFormat="1">
      <c r="A243" s="45"/>
      <c r="B243" s="6" t="s">
        <v>633</v>
      </c>
      <c r="C243" s="7" t="s">
        <v>675</v>
      </c>
      <c r="D243" s="8" t="s">
        <v>1517</v>
      </c>
      <c r="E243" s="9" t="s">
        <v>751</v>
      </c>
      <c r="F243" s="207" t="s">
        <v>2541</v>
      </c>
      <c r="G243" s="45"/>
      <c r="H243" s="26" t="s">
        <v>633</v>
      </c>
      <c r="I243" s="7" t="s">
        <v>729</v>
      </c>
      <c r="J243" s="8" t="s">
        <v>1595</v>
      </c>
      <c r="K243" s="9" t="s">
        <v>751</v>
      </c>
      <c r="L243" s="211" t="s">
        <v>2560</v>
      </c>
      <c r="M243" s="45"/>
    </row>
    <row r="244" spans="1:13" s="3" customFormat="1">
      <c r="A244" s="45"/>
      <c r="B244" s="6" t="s">
        <v>634</v>
      </c>
      <c r="C244" s="7" t="s">
        <v>2536</v>
      </c>
      <c r="D244" s="8" t="s">
        <v>1626</v>
      </c>
      <c r="E244" s="9" t="s">
        <v>751</v>
      </c>
      <c r="F244" s="207" t="s">
        <v>2542</v>
      </c>
      <c r="G244" s="45"/>
      <c r="H244" s="26" t="s">
        <v>634</v>
      </c>
      <c r="I244" s="7" t="s">
        <v>980</v>
      </c>
      <c r="J244" s="8" t="s">
        <v>1279</v>
      </c>
      <c r="K244" s="9" t="s">
        <v>751</v>
      </c>
      <c r="L244" s="211" t="s">
        <v>2561</v>
      </c>
      <c r="M244" s="45"/>
    </row>
    <row r="245" spans="1:13" s="3" customFormat="1">
      <c r="A245" s="45"/>
      <c r="B245" s="6" t="s">
        <v>635</v>
      </c>
      <c r="C245" s="7" t="s">
        <v>921</v>
      </c>
      <c r="D245" s="8" t="s">
        <v>1607</v>
      </c>
      <c r="E245" s="9" t="s">
        <v>751</v>
      </c>
      <c r="F245" s="207" t="s">
        <v>2543</v>
      </c>
      <c r="G245" s="45"/>
      <c r="H245" s="26" t="s">
        <v>635</v>
      </c>
      <c r="I245" s="7" t="s">
        <v>791</v>
      </c>
      <c r="J245" s="8" t="s">
        <v>2551</v>
      </c>
      <c r="K245" s="9" t="s">
        <v>751</v>
      </c>
      <c r="L245" s="211" t="s">
        <v>2562</v>
      </c>
      <c r="M245" s="45"/>
    </row>
    <row r="246" spans="1:13" s="3" customFormat="1">
      <c r="A246" s="45"/>
      <c r="B246" s="6" t="s">
        <v>636</v>
      </c>
      <c r="C246" s="7" t="s">
        <v>685</v>
      </c>
      <c r="D246" s="8" t="s">
        <v>2537</v>
      </c>
      <c r="E246" s="9" t="s">
        <v>735</v>
      </c>
      <c r="F246" s="207" t="s">
        <v>2544</v>
      </c>
      <c r="G246" s="45"/>
      <c r="H246" s="26" t="s">
        <v>636</v>
      </c>
      <c r="I246" s="7" t="s">
        <v>2552</v>
      </c>
      <c r="J246" s="8" t="s">
        <v>2551</v>
      </c>
      <c r="K246" s="9" t="s">
        <v>2247</v>
      </c>
      <c r="L246" s="211" t="s">
        <v>2563</v>
      </c>
      <c r="M246" s="45"/>
    </row>
    <row r="247" spans="1:13" s="3" customFormat="1" ht="12.75">
      <c r="A247" s="45"/>
      <c r="B247" s="6"/>
      <c r="C247" s="7"/>
      <c r="D247" s="20"/>
      <c r="E247" s="9"/>
      <c r="F247" s="207"/>
      <c r="G247" s="45"/>
      <c r="H247" s="26" t="s">
        <v>637</v>
      </c>
      <c r="I247" s="7" t="s">
        <v>2553</v>
      </c>
      <c r="J247" s="8" t="s">
        <v>2554</v>
      </c>
      <c r="K247" s="9" t="s">
        <v>751</v>
      </c>
      <c r="L247" s="211" t="s">
        <v>2564</v>
      </c>
      <c r="M247" s="45"/>
    </row>
    <row r="248" spans="1:13" s="3" customFormat="1" ht="12.75">
      <c r="A248" s="45"/>
      <c r="B248" s="6"/>
      <c r="C248" s="7"/>
      <c r="D248" s="20"/>
      <c r="E248" s="9"/>
      <c r="F248" s="207"/>
      <c r="G248" s="45"/>
      <c r="H248" s="26" t="s">
        <v>638</v>
      </c>
      <c r="I248" s="7" t="s">
        <v>742</v>
      </c>
      <c r="J248" s="8" t="s">
        <v>2555</v>
      </c>
      <c r="K248" s="9" t="s">
        <v>2598</v>
      </c>
      <c r="L248" s="211" t="s">
        <v>2565</v>
      </c>
      <c r="M248" s="45"/>
    </row>
    <row r="249" spans="1:13" s="3" customFormat="1" ht="12.75">
      <c r="A249" s="45"/>
      <c r="B249" s="6"/>
      <c r="C249" s="7"/>
      <c r="D249" s="20"/>
      <c r="E249" s="9"/>
      <c r="F249" s="207"/>
      <c r="G249" s="45"/>
      <c r="H249" s="26" t="s">
        <v>639</v>
      </c>
      <c r="I249" s="7" t="s">
        <v>859</v>
      </c>
      <c r="J249" s="8" t="s">
        <v>2556</v>
      </c>
      <c r="K249" s="9" t="s">
        <v>669</v>
      </c>
      <c r="L249" s="211" t="s">
        <v>2566</v>
      </c>
      <c r="M249" s="45"/>
    </row>
    <row r="250" spans="1:13" s="3" customFormat="1" ht="12.75">
      <c r="A250" s="45"/>
      <c r="B250" s="6"/>
      <c r="C250" s="7"/>
      <c r="D250" s="20"/>
      <c r="E250" s="9"/>
      <c r="F250" s="207"/>
      <c r="G250" s="45"/>
      <c r="H250" s="26" t="s">
        <v>640</v>
      </c>
      <c r="I250" s="7" t="s">
        <v>791</v>
      </c>
      <c r="J250" s="8" t="s">
        <v>812</v>
      </c>
      <c r="K250" s="9" t="s">
        <v>2599</v>
      </c>
      <c r="L250" s="211" t="s">
        <v>2567</v>
      </c>
      <c r="M250" s="45"/>
    </row>
    <row r="251" spans="1:13" s="3" customFormat="1" ht="12.75">
      <c r="A251" s="45"/>
      <c r="B251" s="6"/>
      <c r="C251" s="7"/>
      <c r="D251" s="20"/>
      <c r="E251" s="9"/>
      <c r="F251" s="179"/>
      <c r="G251" s="45"/>
      <c r="H251" s="26" t="s">
        <v>641</v>
      </c>
      <c r="I251" s="7" t="s">
        <v>729</v>
      </c>
      <c r="J251" s="8" t="s">
        <v>1426</v>
      </c>
      <c r="K251" s="9" t="s">
        <v>728</v>
      </c>
      <c r="L251" s="190"/>
      <c r="M251" s="45"/>
    </row>
    <row r="252" spans="1:13" s="3" customFormat="1" ht="13.5" thickBot="1">
      <c r="A252" s="45"/>
      <c r="B252" s="6"/>
      <c r="C252" s="7"/>
      <c r="D252" s="20"/>
      <c r="E252" s="9"/>
      <c r="F252" s="179"/>
      <c r="G252" s="45"/>
      <c r="H252" s="26" t="s">
        <v>642</v>
      </c>
      <c r="I252" s="7" t="s">
        <v>729</v>
      </c>
      <c r="J252" s="8" t="s">
        <v>4</v>
      </c>
      <c r="K252" s="9" t="s">
        <v>2458</v>
      </c>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12.75"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1065" t="s">
        <v>721</v>
      </c>
      <c r="G261" s="1065"/>
      <c r="H261" s="1065"/>
      <c r="I261" s="1065"/>
      <c r="K261" s="160" t="s">
        <v>722</v>
      </c>
      <c r="L261" s="160"/>
      <c r="M261" s="45"/>
    </row>
    <row r="262" spans="1:13" s="3" customFormat="1" ht="5.25" customHeight="1" thickTop="1" thickBot="1">
      <c r="A262" s="35"/>
      <c r="B262" s="1083" t="s">
        <v>1610</v>
      </c>
      <c r="C262" s="1084"/>
      <c r="D262" s="43"/>
      <c r="E262" s="44"/>
      <c r="F262" s="44"/>
      <c r="G262" s="35"/>
      <c r="H262" s="1087" t="s">
        <v>720</v>
      </c>
      <c r="I262" s="1088"/>
      <c r="J262" s="35"/>
      <c r="K262" s="35"/>
      <c r="L262" s="35"/>
      <c r="M262" s="45"/>
    </row>
    <row r="263" spans="1:13" s="3" customFormat="1" ht="16.5" thickTop="1" thickBot="1">
      <c r="A263" s="45"/>
      <c r="B263" s="1085"/>
      <c r="C263" s="1086"/>
      <c r="D263" s="14"/>
      <c r="E263" s="12" t="s">
        <v>645</v>
      </c>
      <c r="F263" s="13">
        <f>COUNTA(D265:D284)</f>
        <v>2</v>
      </c>
      <c r="G263" s="45"/>
      <c r="H263" s="1089"/>
      <c r="I263" s="1090"/>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1613</v>
      </c>
      <c r="D265" s="78" t="s">
        <v>1614</v>
      </c>
      <c r="E265" s="79" t="s">
        <v>751</v>
      </c>
      <c r="F265" s="204" t="s">
        <v>2545</v>
      </c>
      <c r="G265" s="45"/>
      <c r="H265" s="94" t="s">
        <v>630</v>
      </c>
      <c r="I265" s="77" t="s">
        <v>1116</v>
      </c>
      <c r="J265" s="78" t="s">
        <v>2568</v>
      </c>
      <c r="K265" s="79" t="s">
        <v>728</v>
      </c>
      <c r="L265" s="208" t="s">
        <v>2571</v>
      </c>
      <c r="M265" s="45"/>
    </row>
    <row r="266" spans="1:13" s="3" customFormat="1">
      <c r="A266" s="45"/>
      <c r="B266" s="81" t="s">
        <v>631</v>
      </c>
      <c r="C266" s="82" t="s">
        <v>971</v>
      </c>
      <c r="D266" s="83" t="s">
        <v>1477</v>
      </c>
      <c r="E266" s="84" t="s">
        <v>1291</v>
      </c>
      <c r="F266" s="205" t="s">
        <v>2546</v>
      </c>
      <c r="G266" s="45"/>
      <c r="H266" s="96" t="s">
        <v>631</v>
      </c>
      <c r="I266" s="82" t="s">
        <v>1051</v>
      </c>
      <c r="J266" s="83" t="s">
        <v>1052</v>
      </c>
      <c r="K266" s="84" t="s">
        <v>728</v>
      </c>
      <c r="L266" s="209" t="s">
        <v>2572</v>
      </c>
      <c r="M266" s="45"/>
    </row>
    <row r="267" spans="1:13" s="3" customFormat="1">
      <c r="A267" s="45"/>
      <c r="B267" s="86"/>
      <c r="C267" s="87"/>
      <c r="D267" s="88"/>
      <c r="E267" s="89"/>
      <c r="F267" s="206"/>
      <c r="G267" s="45"/>
      <c r="H267" s="98" t="s">
        <v>632</v>
      </c>
      <c r="I267" s="87" t="s">
        <v>699</v>
      </c>
      <c r="J267" s="88" t="s">
        <v>698</v>
      </c>
      <c r="K267" s="89" t="s">
        <v>669</v>
      </c>
      <c r="L267" s="210" t="s">
        <v>2573</v>
      </c>
      <c r="M267" s="45"/>
    </row>
    <row r="268" spans="1:13" s="3" customFormat="1" ht="12.75">
      <c r="A268" s="45"/>
      <c r="B268" s="6"/>
      <c r="C268" s="7"/>
      <c r="D268" s="20"/>
      <c r="E268" s="9"/>
      <c r="F268" s="207"/>
      <c r="G268" s="45"/>
      <c r="H268" s="26" t="s">
        <v>633</v>
      </c>
      <c r="I268" s="7" t="s">
        <v>664</v>
      </c>
      <c r="J268" s="8" t="s">
        <v>1287</v>
      </c>
      <c r="K268" s="9" t="s">
        <v>2600</v>
      </c>
      <c r="L268" s="211" t="s">
        <v>2574</v>
      </c>
      <c r="M268" s="45"/>
    </row>
    <row r="269" spans="1:13" s="3" customFormat="1" ht="12.75">
      <c r="A269" s="45"/>
      <c r="B269" s="6"/>
      <c r="C269" s="7"/>
      <c r="D269" s="20"/>
      <c r="E269" s="9"/>
      <c r="F269" s="207"/>
      <c r="G269" s="45"/>
      <c r="H269" s="26" t="s">
        <v>634</v>
      </c>
      <c r="I269" s="7" t="s">
        <v>816</v>
      </c>
      <c r="J269" s="8" t="s">
        <v>2569</v>
      </c>
      <c r="K269" s="9" t="s">
        <v>2601</v>
      </c>
      <c r="L269" s="211" t="s">
        <v>2575</v>
      </c>
      <c r="M269" s="45"/>
    </row>
    <row r="270" spans="1:13" s="3" customFormat="1" ht="12.75">
      <c r="A270" s="45"/>
      <c r="B270" s="6"/>
      <c r="C270" s="7"/>
      <c r="D270" s="20"/>
      <c r="E270" s="9"/>
      <c r="F270" s="207"/>
      <c r="G270" s="45"/>
      <c r="H270" s="26" t="s">
        <v>635</v>
      </c>
      <c r="I270" s="7" t="s">
        <v>729</v>
      </c>
      <c r="J270" s="8" t="s">
        <v>893</v>
      </c>
      <c r="K270" s="9" t="s">
        <v>669</v>
      </c>
      <c r="L270" s="211" t="s">
        <v>2576</v>
      </c>
      <c r="M270" s="45"/>
    </row>
    <row r="271" spans="1:13" s="3" customFormat="1" ht="12.75">
      <c r="A271" s="45"/>
      <c r="B271" s="6"/>
      <c r="C271" s="7"/>
      <c r="D271" s="20"/>
      <c r="E271" s="9"/>
      <c r="F271" s="207"/>
      <c r="G271" s="45"/>
      <c r="H271" s="26" t="s">
        <v>636</v>
      </c>
      <c r="I271" s="7" t="s">
        <v>729</v>
      </c>
      <c r="J271" s="8" t="s">
        <v>2570</v>
      </c>
      <c r="K271" s="9" t="s">
        <v>2602</v>
      </c>
      <c r="L271" s="211" t="s">
        <v>2577</v>
      </c>
      <c r="M271" s="45"/>
    </row>
    <row r="272" spans="1:13" s="3" customFormat="1" ht="12.75">
      <c r="A272" s="45"/>
      <c r="B272" s="6"/>
      <c r="C272" s="7"/>
      <c r="D272" s="20"/>
      <c r="E272" s="9"/>
      <c r="F272" s="207"/>
      <c r="G272" s="45"/>
      <c r="H272" s="26" t="s">
        <v>637</v>
      </c>
      <c r="I272" s="7" t="s">
        <v>864</v>
      </c>
      <c r="J272" s="8" t="s">
        <v>1068</v>
      </c>
      <c r="K272" s="9" t="s">
        <v>751</v>
      </c>
      <c r="L272" s="211" t="s">
        <v>2578</v>
      </c>
      <c r="M272" s="45"/>
    </row>
    <row r="273" spans="1:13" s="3" customFormat="1" ht="13.5" thickBot="1">
      <c r="A273" s="45"/>
      <c r="B273" s="6"/>
      <c r="C273" s="7"/>
      <c r="D273" s="20"/>
      <c r="E273" s="9"/>
      <c r="F273" s="207"/>
      <c r="G273" s="45"/>
      <c r="H273" s="26" t="s">
        <v>638</v>
      </c>
      <c r="I273" s="7" t="s">
        <v>877</v>
      </c>
      <c r="J273" s="8" t="s">
        <v>878</v>
      </c>
      <c r="K273" s="9" t="s">
        <v>2603</v>
      </c>
      <c r="L273" s="211" t="s">
        <v>2579</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1065" t="s">
        <v>914</v>
      </c>
      <c r="F286" s="1065"/>
      <c r="G286" s="42"/>
      <c r="H286" s="160" t="s">
        <v>773</v>
      </c>
      <c r="I286" s="160"/>
      <c r="J286" s="160" t="s">
        <v>722</v>
      </c>
      <c r="K286" s="1065" t="s">
        <v>913</v>
      </c>
      <c r="L286" s="1065"/>
      <c r="M286" s="45"/>
    </row>
    <row r="287" spans="1:13" s="3" customFormat="1" ht="5.25" customHeight="1" thickTop="1" thickBot="1">
      <c r="A287" s="35"/>
      <c r="B287" s="1093" t="s">
        <v>904</v>
      </c>
      <c r="C287" s="1094"/>
      <c r="D287" s="35"/>
      <c r="E287" s="35"/>
      <c r="F287" s="35"/>
      <c r="G287" s="35"/>
      <c r="H287" s="1087" t="s">
        <v>720</v>
      </c>
      <c r="I287" s="1088"/>
      <c r="J287" s="35"/>
      <c r="K287" s="35"/>
      <c r="L287" s="35"/>
      <c r="M287" s="45"/>
    </row>
    <row r="288" spans="1:13" s="3" customFormat="1" ht="16.5" thickTop="1" thickBot="1">
      <c r="A288" s="45"/>
      <c r="B288" s="1095"/>
      <c r="C288" s="1096"/>
      <c r="D288" s="56"/>
      <c r="E288" s="57" t="s">
        <v>645</v>
      </c>
      <c r="F288" s="58">
        <f>COUNTA(D290:D309)</f>
        <v>5</v>
      </c>
      <c r="G288" s="45"/>
      <c r="H288" s="1089"/>
      <c r="I288" s="1090"/>
      <c r="J288" s="32"/>
      <c r="K288" s="33" t="s">
        <v>645</v>
      </c>
      <c r="L288" s="34">
        <f>COUNTA(J290:J309)</f>
        <v>8</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889</v>
      </c>
      <c r="D290" s="78" t="s">
        <v>890</v>
      </c>
      <c r="E290" s="79" t="s">
        <v>661</v>
      </c>
      <c r="F290" s="212" t="s">
        <v>2585</v>
      </c>
      <c r="G290" s="45"/>
      <c r="H290" s="94" t="s">
        <v>630</v>
      </c>
      <c r="I290" s="77" t="s">
        <v>816</v>
      </c>
      <c r="J290" s="78" t="s">
        <v>2580</v>
      </c>
      <c r="K290" s="79" t="s">
        <v>2458</v>
      </c>
      <c r="L290" s="208" t="s">
        <v>2590</v>
      </c>
      <c r="M290" s="45"/>
    </row>
    <row r="291" spans="1:13" s="3" customFormat="1">
      <c r="A291" s="45"/>
      <c r="B291" s="92" t="s">
        <v>631</v>
      </c>
      <c r="C291" s="82" t="s">
        <v>1051</v>
      </c>
      <c r="D291" s="83" t="s">
        <v>2584</v>
      </c>
      <c r="E291" s="84" t="s">
        <v>933</v>
      </c>
      <c r="F291" s="213" t="s">
        <v>2586</v>
      </c>
      <c r="G291" s="45"/>
      <c r="H291" s="96" t="s">
        <v>631</v>
      </c>
      <c r="I291" s="82" t="s">
        <v>989</v>
      </c>
      <c r="J291" s="83" t="s">
        <v>2581</v>
      </c>
      <c r="K291" s="84" t="s">
        <v>1592</v>
      </c>
      <c r="L291" s="209" t="s">
        <v>2591</v>
      </c>
      <c r="M291" s="45"/>
    </row>
    <row r="292" spans="1:13" s="3" customFormat="1">
      <c r="A292" s="45"/>
      <c r="B292" s="93" t="s">
        <v>632</v>
      </c>
      <c r="C292" s="87" t="s">
        <v>864</v>
      </c>
      <c r="D292" s="88" t="s">
        <v>1298</v>
      </c>
      <c r="E292" s="89" t="s">
        <v>883</v>
      </c>
      <c r="F292" s="214" t="s">
        <v>2587</v>
      </c>
      <c r="G292" s="45"/>
      <c r="H292" s="98" t="s">
        <v>632</v>
      </c>
      <c r="I292" s="87" t="s">
        <v>1077</v>
      </c>
      <c r="J292" s="88" t="s">
        <v>1078</v>
      </c>
      <c r="K292" s="89" t="s">
        <v>751</v>
      </c>
      <c r="L292" s="210" t="s">
        <v>2592</v>
      </c>
      <c r="M292" s="45"/>
    </row>
    <row r="293" spans="1:13" s="3" customFormat="1">
      <c r="A293" s="45"/>
      <c r="B293" s="61" t="s">
        <v>633</v>
      </c>
      <c r="C293" s="7" t="s">
        <v>742</v>
      </c>
      <c r="D293" s="8" t="s">
        <v>1083</v>
      </c>
      <c r="E293" s="9" t="s">
        <v>946</v>
      </c>
      <c r="F293" s="215" t="s">
        <v>2588</v>
      </c>
      <c r="G293" s="45"/>
      <c r="H293" s="26" t="s">
        <v>633</v>
      </c>
      <c r="I293" s="7" t="s">
        <v>864</v>
      </c>
      <c r="J293" s="8" t="s">
        <v>2582</v>
      </c>
      <c r="K293" s="9" t="s">
        <v>2458</v>
      </c>
      <c r="L293" s="211" t="s">
        <v>2593</v>
      </c>
      <c r="M293" s="45"/>
    </row>
    <row r="294" spans="1:13" s="3" customFormat="1">
      <c r="A294" s="45"/>
      <c r="B294" s="61" t="s">
        <v>634</v>
      </c>
      <c r="C294" s="7" t="s">
        <v>733</v>
      </c>
      <c r="D294" s="8" t="s">
        <v>1084</v>
      </c>
      <c r="E294" s="9" t="s">
        <v>934</v>
      </c>
      <c r="F294" s="215" t="s">
        <v>2589</v>
      </c>
      <c r="G294" s="45"/>
      <c r="H294" s="26" t="s">
        <v>634</v>
      </c>
      <c r="I294" s="7" t="s">
        <v>864</v>
      </c>
      <c r="J294" s="8" t="s">
        <v>1288</v>
      </c>
      <c r="K294" s="9" t="s">
        <v>881</v>
      </c>
      <c r="L294" s="211" t="s">
        <v>2594</v>
      </c>
      <c r="M294" s="45"/>
    </row>
    <row r="295" spans="1:13" s="3" customFormat="1" ht="12.75">
      <c r="A295" s="45"/>
      <c r="B295" s="61"/>
      <c r="C295" s="7"/>
      <c r="D295" s="20"/>
      <c r="E295" s="9"/>
      <c r="F295" s="215"/>
      <c r="G295" s="45"/>
      <c r="H295" s="26" t="s">
        <v>635</v>
      </c>
      <c r="I295" s="7" t="s">
        <v>1051</v>
      </c>
      <c r="J295" s="8" t="s">
        <v>1079</v>
      </c>
      <c r="K295" s="9" t="s">
        <v>751</v>
      </c>
      <c r="L295" s="211" t="s">
        <v>2595</v>
      </c>
      <c r="M295" s="45"/>
    </row>
    <row r="296" spans="1:13" s="3" customFormat="1" ht="12.75">
      <c r="A296" s="45"/>
      <c r="B296" s="61"/>
      <c r="C296" s="7"/>
      <c r="D296" s="20"/>
      <c r="E296" s="9"/>
      <c r="F296" s="215"/>
      <c r="G296" s="45"/>
      <c r="H296" s="26" t="s">
        <v>636</v>
      </c>
      <c r="I296" s="7" t="s">
        <v>729</v>
      </c>
      <c r="J296" s="8" t="s">
        <v>2583</v>
      </c>
      <c r="K296" s="9" t="s">
        <v>2458</v>
      </c>
      <c r="L296" s="211" t="s">
        <v>2596</v>
      </c>
      <c r="M296" s="45"/>
    </row>
    <row r="297" spans="1:13" s="3" customFormat="1" ht="13.5" thickBot="1">
      <c r="A297" s="45"/>
      <c r="B297" s="61"/>
      <c r="C297" s="7"/>
      <c r="D297" s="20"/>
      <c r="E297" s="9"/>
      <c r="F297" s="215"/>
      <c r="G297" s="45"/>
      <c r="H297" s="26" t="s">
        <v>637</v>
      </c>
      <c r="I297" s="7" t="s">
        <v>729</v>
      </c>
      <c r="J297" s="8" t="s">
        <v>1294</v>
      </c>
      <c r="K297" s="9" t="s">
        <v>751</v>
      </c>
      <c r="L297" s="211" t="s">
        <v>2597</v>
      </c>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12.75" hidden="1" thickTop="1">
      <c r="A310" s="45"/>
      <c r="B310" s="68"/>
      <c r="C310" s="68"/>
      <c r="D310" s="68"/>
      <c r="E310" s="68"/>
      <c r="F310" s="68"/>
      <c r="G310" s="45"/>
      <c r="H310" s="47"/>
      <c r="I310" s="47"/>
      <c r="J310" s="47"/>
      <c r="K310" s="47"/>
      <c r="L310" s="47"/>
      <c r="M310" s="45"/>
    </row>
    <row r="311" spans="1:13" s="3" customFormat="1" ht="12.75" thickTop="1">
      <c r="A311" s="45"/>
      <c r="B311" s="68"/>
      <c r="C311" s="68"/>
      <c r="D311" s="68"/>
      <c r="E311" s="68"/>
      <c r="F311" s="68"/>
      <c r="G311" s="45"/>
      <c r="H311" s="47"/>
      <c r="I311" s="47"/>
      <c r="J311" s="47"/>
      <c r="K311" s="47"/>
      <c r="L311" s="47"/>
      <c r="M311" s="45"/>
    </row>
    <row r="312" spans="1:13" s="3" customFormat="1" ht="21" thickBot="1">
      <c r="A312" s="45"/>
      <c r="B312" s="45"/>
      <c r="C312" s="45"/>
      <c r="D312" s="45"/>
      <c r="E312" s="45"/>
      <c r="F312" s="45"/>
      <c r="G312" s="45"/>
      <c r="H312" s="160" t="s">
        <v>2547</v>
      </c>
      <c r="I312" s="160"/>
      <c r="J312" s="160" t="s">
        <v>724</v>
      </c>
      <c r="K312" s="1065" t="s">
        <v>2548</v>
      </c>
      <c r="L312" s="1065"/>
      <c r="M312" s="45"/>
    </row>
    <row r="313" spans="1:13" s="3" customFormat="1" ht="13.5" thickTop="1" thickBot="1">
      <c r="A313" s="45"/>
      <c r="B313" s="45"/>
      <c r="C313" s="45"/>
      <c r="D313" s="45"/>
      <c r="E313" s="45"/>
      <c r="F313" s="45"/>
      <c r="G313" s="45"/>
      <c r="H313" s="1087" t="s">
        <v>2548</v>
      </c>
      <c r="I313" s="1088"/>
      <c r="J313" s="35"/>
      <c r="K313" s="35"/>
      <c r="L313" s="35"/>
      <c r="M313" s="45"/>
    </row>
    <row r="314" spans="1:13" s="3" customFormat="1" ht="16.5" thickTop="1" thickBot="1">
      <c r="A314" s="45"/>
      <c r="B314" s="45"/>
      <c r="C314" s="45"/>
      <c r="D314" s="45"/>
      <c r="E314" s="45"/>
      <c r="F314" s="45"/>
      <c r="G314" s="45"/>
      <c r="H314" s="1089"/>
      <c r="I314" s="1090"/>
      <c r="J314" s="32"/>
      <c r="K314" s="33" t="s">
        <v>645</v>
      </c>
      <c r="L314" s="34">
        <f>COUNTA(J316:J335)</f>
        <v>1</v>
      </c>
      <c r="M314" s="45"/>
    </row>
    <row r="315" spans="1:13" s="3" customFormat="1">
      <c r="A315" s="45"/>
      <c r="B315" s="45"/>
      <c r="C315" s="45"/>
      <c r="D315" s="45"/>
      <c r="E315" s="45"/>
      <c r="F315" s="45"/>
      <c r="G315" s="45"/>
      <c r="H315" s="24" t="s">
        <v>626</v>
      </c>
      <c r="I315" s="23" t="s">
        <v>622</v>
      </c>
      <c r="J315" s="4" t="s">
        <v>623</v>
      </c>
      <c r="K315" s="4" t="s">
        <v>1581</v>
      </c>
      <c r="L315" s="25" t="s">
        <v>644</v>
      </c>
      <c r="M315" s="45"/>
    </row>
    <row r="316" spans="1:13" s="3" customFormat="1">
      <c r="A316" s="45"/>
      <c r="B316" s="45"/>
      <c r="C316" s="45"/>
      <c r="D316" s="45"/>
      <c r="E316" s="45"/>
      <c r="F316" s="45"/>
      <c r="G316" s="45"/>
      <c r="H316" s="94" t="s">
        <v>630</v>
      </c>
      <c r="I316" s="77" t="s">
        <v>738</v>
      </c>
      <c r="J316" s="78" t="s">
        <v>2399</v>
      </c>
      <c r="K316" s="79" t="s">
        <v>629</v>
      </c>
      <c r="L316" s="208" t="s">
        <v>2549</v>
      </c>
      <c r="M316" s="45"/>
    </row>
    <row r="317" spans="1:13" s="3" customFormat="1" hidden="1">
      <c r="A317" s="45"/>
      <c r="B317" s="45"/>
      <c r="C317" s="45"/>
      <c r="D317" s="45"/>
      <c r="E317" s="45"/>
      <c r="F317" s="45"/>
      <c r="G317" s="45"/>
      <c r="H317" s="96"/>
      <c r="I317" s="82"/>
      <c r="J317" s="83"/>
      <c r="K317" s="84"/>
      <c r="L317" s="188"/>
      <c r="M317" s="45"/>
    </row>
    <row r="318" spans="1:13" s="3" customFormat="1" hidden="1">
      <c r="A318" s="45"/>
      <c r="B318" s="45"/>
      <c r="C318" s="45"/>
      <c r="D318" s="45"/>
      <c r="E318" s="45"/>
      <c r="F318" s="45"/>
      <c r="G318" s="45"/>
      <c r="H318" s="98"/>
      <c r="I318" s="87"/>
      <c r="J318" s="88"/>
      <c r="K318" s="89"/>
      <c r="L318" s="189"/>
      <c r="M318" s="45"/>
    </row>
    <row r="319" spans="1:13" s="3" customFormat="1" hidden="1">
      <c r="A319" s="45"/>
      <c r="B319" s="45"/>
      <c r="C319" s="45"/>
      <c r="D319" s="45"/>
      <c r="E319" s="45"/>
      <c r="F319" s="45"/>
      <c r="G319" s="45"/>
      <c r="H319" s="26"/>
      <c r="I319" s="7"/>
      <c r="J319" s="8"/>
      <c r="K319" s="9"/>
      <c r="L319" s="190"/>
      <c r="M319" s="45"/>
    </row>
    <row r="320" spans="1:13" s="3" customFormat="1" hidden="1">
      <c r="A320" s="45"/>
      <c r="B320" s="45"/>
      <c r="C320" s="45"/>
      <c r="D320" s="45"/>
      <c r="E320" s="45"/>
      <c r="F320" s="45"/>
      <c r="G320" s="45"/>
      <c r="H320" s="26"/>
      <c r="I320" s="7"/>
      <c r="J320" s="8"/>
      <c r="K320" s="9"/>
      <c r="L320" s="190"/>
      <c r="M320" s="45"/>
    </row>
    <row r="321" spans="1:13" s="3" customFormat="1" hidden="1">
      <c r="A321" s="45"/>
      <c r="B321" s="45"/>
      <c r="C321" s="45"/>
      <c r="D321" s="45"/>
      <c r="E321" s="45"/>
      <c r="F321" s="45"/>
      <c r="G321" s="45"/>
      <c r="H321" s="26"/>
      <c r="I321" s="7"/>
      <c r="J321" s="8"/>
      <c r="K321" s="9"/>
      <c r="L321" s="190"/>
      <c r="M321" s="45"/>
    </row>
    <row r="322" spans="1:13" s="3" customFormat="1" ht="12.75" thickBot="1">
      <c r="A322" s="45"/>
      <c r="B322" s="45"/>
      <c r="C322" s="45"/>
      <c r="D322" s="45"/>
      <c r="E322" s="45"/>
      <c r="F322" s="45"/>
      <c r="G322" s="45"/>
      <c r="H322" s="26"/>
      <c r="I322" s="7"/>
      <c r="J322" s="8"/>
      <c r="K322" s="9"/>
      <c r="L322" s="190"/>
      <c r="M322" s="45"/>
    </row>
    <row r="323" spans="1:13" s="3" customFormat="1" ht="12.75" thickTop="1">
      <c r="H323" s="47"/>
      <c r="I323" s="47"/>
      <c r="J323" s="47"/>
      <c r="K323" s="47"/>
      <c r="L323" s="47"/>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 ref="K72:L72"/>
    <mergeCell ref="F117:I117"/>
    <mergeCell ref="K117:L117"/>
    <mergeCell ref="K35:L35"/>
    <mergeCell ref="K186:L186"/>
    <mergeCell ref="B211:C211"/>
    <mergeCell ref="B287:C288"/>
    <mergeCell ref="B237:C238"/>
    <mergeCell ref="F211:I211"/>
    <mergeCell ref="H262:I263"/>
    <mergeCell ref="H287:I288"/>
    <mergeCell ref="B212:C213"/>
    <mergeCell ref="H212:I213"/>
    <mergeCell ref="A1:M1"/>
    <mergeCell ref="F4:G5"/>
    <mergeCell ref="F6:G7"/>
    <mergeCell ref="K10:L10"/>
    <mergeCell ref="B10:C10"/>
    <mergeCell ref="F10:I10"/>
    <mergeCell ref="B11:C12"/>
    <mergeCell ref="H11:I12"/>
    <mergeCell ref="F35:I35"/>
    <mergeCell ref="F186:I186"/>
    <mergeCell ref="B73:C74"/>
    <mergeCell ref="H73:I74"/>
    <mergeCell ref="B72:C72"/>
    <mergeCell ref="F72:I72"/>
    <mergeCell ref="B36:C37"/>
    <mergeCell ref="H36:I37"/>
    <mergeCell ref="B187:C188"/>
    <mergeCell ref="B118:C119"/>
    <mergeCell ref="H118:I119"/>
    <mergeCell ref="H187:I188"/>
    <mergeCell ref="B35:C3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49</vt:i4>
      </vt:variant>
      <vt:variant>
        <vt:lpstr>Grafy</vt:lpstr>
      </vt:variant>
      <vt:variant>
        <vt:i4>3</vt:i4>
      </vt:variant>
      <vt:variant>
        <vt:lpstr>Pojmenované oblasti</vt:lpstr>
      </vt:variant>
      <vt:variant>
        <vt:i4>3</vt:i4>
      </vt:variant>
    </vt:vector>
  </HeadingPairs>
  <TitlesOfParts>
    <vt:vector size="55"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2022</vt:lpstr>
      <vt:lpstr>2023</vt:lpstr>
      <vt:lpstr>2024</vt:lpstr>
      <vt:lpstr>2025</vt:lpstr>
      <vt:lpstr>2026</vt:lpstr>
      <vt:lpstr>TOP běžci</vt:lpstr>
      <vt:lpstr>statistika</vt:lpstr>
      <vt:lpstr>statistika II</vt:lpstr>
      <vt:lpstr>statistika III</vt:lpstr>
      <vt:lpstr>A0</vt:lpstr>
      <vt:lpstr>A1</vt:lpstr>
      <vt:lpstr>A</vt:lpstr>
      <vt:lpstr>B</vt:lpstr>
      <vt:lpstr>C</vt:lpstr>
      <vt:lpstr>D</vt:lpstr>
      <vt:lpstr>D0</vt:lpstr>
      <vt:lpstr>E</vt:lpstr>
      <vt:lpstr>F</vt:lpstr>
      <vt:lpstr>G</vt:lpstr>
      <vt:lpstr>H</vt:lpstr>
      <vt:lpstr>I</vt:lpstr>
      <vt:lpstr>J</vt:lpstr>
      <vt:lpstr>hlášky</vt:lpstr>
      <vt:lpstr>G- muži, ženy</vt:lpstr>
      <vt:lpstr>G-poměr dětí</vt:lpstr>
      <vt:lpstr>G-účast</vt:lpstr>
      <vt:lpstr>'statistika II'!Oblast_tisku</vt:lpstr>
      <vt:lpstr>'statistika III'!Oblast_tisku</vt:lpstr>
      <vt:lpstr>'TOP běžci'!Oblast_tisku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2026-04-13T08:11:40Z</cp:lastPrinted>
  <dcterms:created xsi:type="dcterms:W3CDTF">2000-04-06T18:51:46Z</dcterms:created>
  <dcterms:modified xsi:type="dcterms:W3CDTF">2026-04-13T16:58:31Z</dcterms:modified>
</cp:coreProperties>
</file>